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240" yWindow="240" windowWidth="25360" windowHeight="14480"/>
  </bookViews>
  <sheets>
    <sheet name="Master" sheetId="7" r:id="rId1"/>
    <sheet name="FA Computer" sheetId="1" r:id="rId2"/>
    <sheet name="FA OE" sheetId="2" r:id="rId3"/>
    <sheet name="FA Furniture" sheetId="3" r:id="rId4"/>
    <sheet name="LHI" sheetId="4" r:id="rId5"/>
    <sheet name="D&amp;S eLCont" sheetId="5" r:id="rId6"/>
    <sheet name="D&amp;S eLSC" sheetId="13" r:id="rId7"/>
    <sheet name="D&amp;S eLMkt" sheetId="12" r:id="rId8"/>
    <sheet name="D&amp;S CoEx" sheetId="11" r:id="rId9"/>
    <sheet name="D&amp;S CoOp" sheetId="10" r:id="rId10"/>
    <sheet name="Info" sheetId="9" r:id="rId11"/>
  </sheets>
  <definedNames>
    <definedName name="_xlnm._FilterDatabase" localSheetId="2" hidden="1">'FA OE'!$A$1:$S$27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5" l="1"/>
  <c r="M3" i="5"/>
  <c r="O3" i="5"/>
  <c r="I3" i="5"/>
  <c r="S3" i="5"/>
  <c r="R3" i="5"/>
  <c r="D2" i="7"/>
  <c r="E2" i="7"/>
  <c r="F2" i="7"/>
  <c r="P3" i="5"/>
  <c r="N3" i="5"/>
  <c r="L3" i="5"/>
  <c r="K3" i="5"/>
  <c r="S10" i="13"/>
  <c r="S9" i="13"/>
  <c r="S8" i="13"/>
  <c r="S7" i="13"/>
  <c r="S6" i="13"/>
  <c r="H5" i="13"/>
  <c r="I5" i="13"/>
  <c r="S5" i="13"/>
  <c r="R10" i="13"/>
  <c r="R9" i="13"/>
  <c r="R8" i="13"/>
  <c r="R7" i="13"/>
  <c r="R6" i="13"/>
  <c r="P10" i="13"/>
  <c r="P9" i="13"/>
  <c r="P8" i="13"/>
  <c r="P7" i="13"/>
  <c r="P6" i="13"/>
  <c r="L10" i="13"/>
  <c r="L9" i="13"/>
  <c r="L8" i="13"/>
  <c r="L7" i="13"/>
  <c r="L6" i="13"/>
  <c r="K10" i="13"/>
  <c r="K9" i="13"/>
  <c r="K8" i="13"/>
  <c r="K7" i="13"/>
  <c r="K6" i="13"/>
  <c r="H54" i="1"/>
  <c r="M54" i="1"/>
  <c r="O54" i="1"/>
  <c r="I54" i="1"/>
  <c r="S54" i="1"/>
  <c r="H53" i="1"/>
  <c r="M53" i="1"/>
  <c r="O53" i="1"/>
  <c r="I53" i="1"/>
  <c r="S53" i="1"/>
  <c r="H52" i="1"/>
  <c r="M52" i="1"/>
  <c r="O52" i="1"/>
  <c r="I52" i="1"/>
  <c r="S52" i="1"/>
  <c r="H51" i="1"/>
  <c r="M51" i="1"/>
  <c r="O51" i="1"/>
  <c r="I51" i="1"/>
  <c r="S51" i="1"/>
  <c r="R54" i="1"/>
  <c r="R53" i="1"/>
  <c r="R52" i="1"/>
  <c r="R51" i="1"/>
  <c r="P54" i="1"/>
  <c r="P53" i="1"/>
  <c r="P52" i="1"/>
  <c r="P51" i="1"/>
  <c r="N54" i="1"/>
  <c r="N53" i="1"/>
  <c r="N52" i="1"/>
  <c r="N51" i="1"/>
  <c r="L54" i="1"/>
  <c r="L53" i="1"/>
  <c r="L52" i="1"/>
  <c r="L51" i="1"/>
  <c r="K54" i="1"/>
  <c r="K53" i="1"/>
  <c r="K52" i="1"/>
  <c r="K51" i="1"/>
  <c r="H2" i="10"/>
  <c r="M2" i="10"/>
  <c r="R2" i="10"/>
  <c r="R3" i="12"/>
  <c r="H3" i="12"/>
  <c r="M3" i="12"/>
  <c r="R2" i="12"/>
  <c r="H2" i="12"/>
  <c r="K2" i="12"/>
  <c r="H3" i="13"/>
  <c r="I3" i="13"/>
  <c r="R3" i="13"/>
  <c r="I3" i="12"/>
  <c r="O2" i="10"/>
  <c r="K2" i="10"/>
  <c r="I2" i="10"/>
  <c r="O3" i="12"/>
  <c r="S3" i="12"/>
  <c r="P3" i="12"/>
  <c r="M2" i="12"/>
  <c r="K3" i="12"/>
  <c r="I2" i="12"/>
  <c r="M3" i="13"/>
  <c r="O3" i="13"/>
  <c r="K3" i="13"/>
  <c r="S2" i="10"/>
  <c r="N2" i="10"/>
  <c r="L2" i="10"/>
  <c r="O2" i="12"/>
  <c r="N3" i="12"/>
  <c r="L3" i="12"/>
  <c r="S3" i="13"/>
  <c r="L3" i="13"/>
  <c r="P2" i="10"/>
  <c r="L2" i="12"/>
  <c r="S2" i="12"/>
  <c r="N2" i="12"/>
  <c r="P2" i="12"/>
  <c r="N3" i="13"/>
  <c r="P3" i="13"/>
  <c r="H4" i="13"/>
  <c r="M4" i="13"/>
  <c r="R4" i="13"/>
  <c r="L5" i="13"/>
  <c r="R5" i="13"/>
  <c r="H2" i="13"/>
  <c r="I2" i="13"/>
  <c r="R2" i="13"/>
  <c r="P5" i="13"/>
  <c r="K5" i="13"/>
  <c r="K4" i="13"/>
  <c r="I4" i="13"/>
  <c r="O4" i="13"/>
  <c r="M2" i="13"/>
  <c r="K2" i="13"/>
  <c r="S4" i="13"/>
  <c r="N4" i="13"/>
  <c r="O2" i="13"/>
  <c r="S2" i="13"/>
  <c r="L2" i="13"/>
  <c r="N2" i="13"/>
  <c r="J86" i="10"/>
  <c r="J85" i="10"/>
  <c r="U1" i="10"/>
  <c r="J86" i="11"/>
  <c r="J85" i="11"/>
  <c r="U1" i="11"/>
  <c r="J85" i="12"/>
  <c r="J84" i="12"/>
  <c r="U1" i="12"/>
  <c r="J85" i="13"/>
  <c r="J84" i="13"/>
  <c r="U1" i="13"/>
  <c r="M86" i="10"/>
  <c r="M85" i="10"/>
  <c r="M86" i="11"/>
  <c r="M85" i="11"/>
  <c r="K85" i="12"/>
  <c r="K84" i="12"/>
  <c r="K85" i="13"/>
  <c r="K84" i="13"/>
  <c r="M2" i="1"/>
  <c r="O86" i="10"/>
  <c r="O85" i="10"/>
  <c r="K86" i="10"/>
  <c r="K85" i="10"/>
  <c r="O86" i="11"/>
  <c r="O85" i="11"/>
  <c r="K86" i="11"/>
  <c r="K85" i="11"/>
  <c r="M85" i="12"/>
  <c r="M84" i="12"/>
  <c r="O85" i="13"/>
  <c r="M84" i="13"/>
  <c r="M85" i="13"/>
  <c r="I10" i="7"/>
  <c r="L6" i="1"/>
  <c r="H6" i="1"/>
  <c r="K6" i="1"/>
  <c r="H5" i="1"/>
  <c r="K5" i="1"/>
  <c r="J57" i="3"/>
  <c r="J56" i="3"/>
  <c r="L9" i="3"/>
  <c r="H9" i="3"/>
  <c r="I9" i="3"/>
  <c r="H8" i="3"/>
  <c r="I8" i="3"/>
  <c r="F5" i="7"/>
  <c r="F15" i="7"/>
  <c r="U1" i="5"/>
  <c r="U1" i="4"/>
  <c r="U1" i="3"/>
  <c r="U1" i="2"/>
  <c r="U1" i="1"/>
  <c r="R20" i="2"/>
  <c r="L20" i="2"/>
  <c r="H20" i="2"/>
  <c r="I20" i="2"/>
  <c r="R19" i="2"/>
  <c r="H19" i="2"/>
  <c r="K19" i="2"/>
  <c r="R17" i="2"/>
  <c r="L17" i="2"/>
  <c r="H17" i="2"/>
  <c r="K17" i="2"/>
  <c r="R16" i="2"/>
  <c r="H16" i="2"/>
  <c r="K16" i="2"/>
  <c r="R14" i="2"/>
  <c r="L14" i="2"/>
  <c r="H14" i="2"/>
  <c r="I14" i="2"/>
  <c r="R13" i="2"/>
  <c r="H13" i="2"/>
  <c r="K13" i="2"/>
  <c r="J88" i="2"/>
  <c r="J87" i="2"/>
  <c r="R11" i="2"/>
  <c r="H11" i="2"/>
  <c r="I11" i="2"/>
  <c r="R10" i="2"/>
  <c r="H10" i="2"/>
  <c r="M10" i="2"/>
  <c r="O10" i="2"/>
  <c r="M2" i="2"/>
  <c r="R10" i="4"/>
  <c r="H10" i="4"/>
  <c r="I10" i="4"/>
  <c r="R9" i="4"/>
  <c r="H9" i="4"/>
  <c r="M9" i="4"/>
  <c r="J81" i="5"/>
  <c r="J80" i="5"/>
  <c r="T1" i="13"/>
  <c r="T1" i="10"/>
  <c r="T1" i="11"/>
  <c r="T1" i="12"/>
  <c r="S86" i="10"/>
  <c r="S85" i="10"/>
  <c r="L86" i="10"/>
  <c r="L85" i="10"/>
  <c r="S86" i="11"/>
  <c r="S85" i="11"/>
  <c r="L86" i="11"/>
  <c r="L85" i="11"/>
  <c r="O85" i="12"/>
  <c r="O84" i="12"/>
  <c r="O84" i="13"/>
  <c r="L85" i="13"/>
  <c r="I5" i="1"/>
  <c r="M5" i="1"/>
  <c r="O5" i="1"/>
  <c r="I6" i="1"/>
  <c r="K9" i="3"/>
  <c r="K8" i="3"/>
  <c r="M8" i="3"/>
  <c r="K20" i="2"/>
  <c r="I17" i="2"/>
  <c r="M19" i="2"/>
  <c r="O19" i="2"/>
  <c r="I19" i="2"/>
  <c r="M16" i="2"/>
  <c r="O16" i="2"/>
  <c r="I16" i="2"/>
  <c r="K14" i="2"/>
  <c r="M13" i="2"/>
  <c r="O13" i="2"/>
  <c r="I13" i="2"/>
  <c r="I10" i="2"/>
  <c r="S10" i="2"/>
  <c r="K10" i="2"/>
  <c r="K11" i="2"/>
  <c r="L11" i="2"/>
  <c r="K9" i="4"/>
  <c r="K10" i="4"/>
  <c r="M10" i="4"/>
  <c r="I9" i="4"/>
  <c r="O9" i="4"/>
  <c r="L2" i="3"/>
  <c r="H47" i="1"/>
  <c r="I47" i="1"/>
  <c r="R47" i="1"/>
  <c r="C2" i="7"/>
  <c r="J60" i="4"/>
  <c r="J59" i="4"/>
  <c r="H7" i="1"/>
  <c r="I7" i="1"/>
  <c r="H8" i="1"/>
  <c r="I8" i="1"/>
  <c r="H9" i="1"/>
  <c r="I9" i="1"/>
  <c r="H10" i="1"/>
  <c r="M10" i="1"/>
  <c r="H11" i="1"/>
  <c r="I11" i="1"/>
  <c r="H12" i="1"/>
  <c r="I12" i="1"/>
  <c r="H13" i="1"/>
  <c r="I13" i="1"/>
  <c r="H14" i="1"/>
  <c r="M14" i="1"/>
  <c r="H15" i="1"/>
  <c r="I15" i="1"/>
  <c r="H16" i="1"/>
  <c r="M16" i="1"/>
  <c r="H17" i="1"/>
  <c r="I17" i="1"/>
  <c r="H18" i="1"/>
  <c r="M18" i="1"/>
  <c r="H19" i="1"/>
  <c r="I19" i="1"/>
  <c r="H20" i="1"/>
  <c r="I20" i="1"/>
  <c r="H21" i="1"/>
  <c r="I21" i="1"/>
  <c r="H22" i="1"/>
  <c r="M22" i="1"/>
  <c r="H23" i="1"/>
  <c r="I23" i="1"/>
  <c r="H24" i="1"/>
  <c r="I24" i="1"/>
  <c r="H25" i="1"/>
  <c r="I25" i="1"/>
  <c r="H26" i="1"/>
  <c r="I26" i="1"/>
  <c r="H27" i="1"/>
  <c r="I27" i="1"/>
  <c r="H28" i="1"/>
  <c r="K28" i="1"/>
  <c r="H29" i="1"/>
  <c r="I29" i="1"/>
  <c r="H30" i="1"/>
  <c r="I30" i="1"/>
  <c r="H31" i="1"/>
  <c r="I31" i="1"/>
  <c r="H32" i="1"/>
  <c r="M32" i="1"/>
  <c r="O32" i="1"/>
  <c r="H33" i="1"/>
  <c r="I33" i="1"/>
  <c r="H34" i="1"/>
  <c r="I34" i="1"/>
  <c r="H35" i="1"/>
  <c r="I35" i="1"/>
  <c r="H36" i="1"/>
  <c r="K36" i="1"/>
  <c r="H37" i="1"/>
  <c r="I37" i="1"/>
  <c r="H38" i="1"/>
  <c r="I38" i="1"/>
  <c r="H39" i="1"/>
  <c r="I39" i="1"/>
  <c r="H40" i="1"/>
  <c r="H41" i="1"/>
  <c r="I41" i="1"/>
  <c r="H42" i="1"/>
  <c r="I42" i="1"/>
  <c r="H43" i="1"/>
  <c r="I43" i="1"/>
  <c r="H44" i="1"/>
  <c r="K44" i="1"/>
  <c r="H45" i="1"/>
  <c r="I45" i="1"/>
  <c r="H46" i="1"/>
  <c r="I46" i="1"/>
  <c r="H48" i="1"/>
  <c r="K48" i="1"/>
  <c r="H49" i="1"/>
  <c r="I49" i="1"/>
  <c r="H50" i="1"/>
  <c r="I50" i="1"/>
  <c r="L2" i="2"/>
  <c r="R2" i="3"/>
  <c r="H2" i="3"/>
  <c r="R2" i="1"/>
  <c r="H2" i="1"/>
  <c r="R2" i="2"/>
  <c r="H2" i="2"/>
  <c r="H7" i="2"/>
  <c r="K7" i="2"/>
  <c r="H6" i="2"/>
  <c r="K6" i="2"/>
  <c r="R9" i="3"/>
  <c r="R4" i="3"/>
  <c r="H4" i="3"/>
  <c r="M4" i="3"/>
  <c r="O4" i="3"/>
  <c r="R5" i="1"/>
  <c r="R4" i="1"/>
  <c r="H4" i="1"/>
  <c r="M4" i="1"/>
  <c r="R3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8" i="1"/>
  <c r="R49" i="1"/>
  <c r="R50" i="1"/>
  <c r="H2" i="5"/>
  <c r="H7" i="3"/>
  <c r="K7" i="3"/>
  <c r="H6" i="3"/>
  <c r="M6" i="3"/>
  <c r="O6" i="3"/>
  <c r="H5" i="3"/>
  <c r="M5" i="3"/>
  <c r="O5" i="3"/>
  <c r="H3" i="3"/>
  <c r="M3" i="3"/>
  <c r="H27" i="2"/>
  <c r="H26" i="2"/>
  <c r="H25" i="2"/>
  <c r="H24" i="2"/>
  <c r="H23" i="2"/>
  <c r="H22" i="2"/>
  <c r="H21" i="2"/>
  <c r="H18" i="2"/>
  <c r="H15" i="2"/>
  <c r="H12" i="2"/>
  <c r="K12" i="2"/>
  <c r="H9" i="2"/>
  <c r="H8" i="2"/>
  <c r="K8" i="2"/>
  <c r="H5" i="2"/>
  <c r="M5" i="2"/>
  <c r="H4" i="2"/>
  <c r="K4" i="2"/>
  <c r="H3" i="2"/>
  <c r="M3" i="2"/>
  <c r="H3" i="1"/>
  <c r="I3" i="1"/>
  <c r="H15" i="4"/>
  <c r="H14" i="4"/>
  <c r="H13" i="4"/>
  <c r="H12" i="4"/>
  <c r="H11" i="4"/>
  <c r="H8" i="4"/>
  <c r="H7" i="4"/>
  <c r="H6" i="4"/>
  <c r="H5" i="4"/>
  <c r="H4" i="4"/>
  <c r="H3" i="4"/>
  <c r="H2" i="4"/>
  <c r="R2" i="5"/>
  <c r="R15" i="4"/>
  <c r="R14" i="4"/>
  <c r="R13" i="4"/>
  <c r="R12" i="4"/>
  <c r="R11" i="4"/>
  <c r="R8" i="4"/>
  <c r="R7" i="4"/>
  <c r="R6" i="4"/>
  <c r="R5" i="4"/>
  <c r="R4" i="4"/>
  <c r="R3" i="4"/>
  <c r="R2" i="4"/>
  <c r="R5" i="3"/>
  <c r="R8" i="3"/>
  <c r="R3" i="3"/>
  <c r="R27" i="2"/>
  <c r="R26" i="2"/>
  <c r="R25" i="2"/>
  <c r="R24" i="2"/>
  <c r="R23" i="2"/>
  <c r="R22" i="2"/>
  <c r="R21" i="2"/>
  <c r="R18" i="2"/>
  <c r="D30" i="7"/>
  <c r="F30" i="7"/>
  <c r="D29" i="7"/>
  <c r="F29" i="7"/>
  <c r="P86" i="10"/>
  <c r="P2" i="13"/>
  <c r="N86" i="10"/>
  <c r="N85" i="10"/>
  <c r="P85" i="10"/>
  <c r="P86" i="11"/>
  <c r="P85" i="11"/>
  <c r="N86" i="11"/>
  <c r="N85" i="11"/>
  <c r="S85" i="12"/>
  <c r="S84" i="12"/>
  <c r="L85" i="12"/>
  <c r="L84" i="12"/>
  <c r="L84" i="13"/>
  <c r="N85" i="13"/>
  <c r="S84" i="13"/>
  <c r="S85" i="13"/>
  <c r="O8" i="3"/>
  <c r="K2" i="5"/>
  <c r="M2" i="5"/>
  <c r="O2" i="5"/>
  <c r="L2" i="5"/>
  <c r="T1" i="2"/>
  <c r="T1" i="4"/>
  <c r="T1" i="5"/>
  <c r="T1" i="1"/>
  <c r="T1" i="3"/>
  <c r="C15" i="7"/>
  <c r="C5" i="7"/>
  <c r="S19" i="2"/>
  <c r="S16" i="2"/>
  <c r="N16" i="2"/>
  <c r="N10" i="2"/>
  <c r="M12" i="2"/>
  <c r="O12" i="2"/>
  <c r="M15" i="2"/>
  <c r="O15" i="2"/>
  <c r="K15" i="2"/>
  <c r="I18" i="2"/>
  <c r="M18" i="2"/>
  <c r="O18" i="2"/>
  <c r="K18" i="2"/>
  <c r="I24" i="2"/>
  <c r="K24" i="2"/>
  <c r="M24" i="2"/>
  <c r="O24" i="2"/>
  <c r="L24" i="2"/>
  <c r="I22" i="2"/>
  <c r="M22" i="2"/>
  <c r="O22" i="2"/>
  <c r="L22" i="2"/>
  <c r="K22" i="2"/>
  <c r="I26" i="2"/>
  <c r="M26" i="2"/>
  <c r="O26" i="2"/>
  <c r="L26" i="2"/>
  <c r="K26" i="2"/>
  <c r="M23" i="2"/>
  <c r="O23" i="2"/>
  <c r="L23" i="2"/>
  <c r="K23" i="2"/>
  <c r="I27" i="2"/>
  <c r="K27" i="2"/>
  <c r="M27" i="2"/>
  <c r="O27" i="2"/>
  <c r="L27" i="2"/>
  <c r="M9" i="2"/>
  <c r="O9" i="2"/>
  <c r="L9" i="2"/>
  <c r="K9" i="2"/>
  <c r="K21" i="2"/>
  <c r="M21" i="2"/>
  <c r="O21" i="2"/>
  <c r="L21" i="2"/>
  <c r="M25" i="2"/>
  <c r="O25" i="2"/>
  <c r="L25" i="2"/>
  <c r="K25" i="2"/>
  <c r="O10" i="4"/>
  <c r="L9" i="4"/>
  <c r="S9" i="4"/>
  <c r="N9" i="4"/>
  <c r="I6" i="4"/>
  <c r="M6" i="4"/>
  <c r="O6" i="4"/>
  <c r="K6" i="4"/>
  <c r="K12" i="4"/>
  <c r="M12" i="4"/>
  <c r="O12" i="4"/>
  <c r="L12" i="4"/>
  <c r="I3" i="4"/>
  <c r="M3" i="4"/>
  <c r="O3" i="4"/>
  <c r="L3" i="4"/>
  <c r="K3" i="4"/>
  <c r="I4" i="4"/>
  <c r="K4" i="4"/>
  <c r="M4" i="4"/>
  <c r="O4" i="4"/>
  <c r="I5" i="4"/>
  <c r="K5" i="4"/>
  <c r="M5" i="4"/>
  <c r="O5" i="4"/>
  <c r="L5" i="4"/>
  <c r="I11" i="4"/>
  <c r="M11" i="4"/>
  <c r="O11" i="4"/>
  <c r="L11" i="4"/>
  <c r="K11" i="4"/>
  <c r="M15" i="4"/>
  <c r="K15" i="4"/>
  <c r="I2" i="4"/>
  <c r="K2" i="4"/>
  <c r="M2" i="4"/>
  <c r="O2" i="4"/>
  <c r="L2" i="4"/>
  <c r="I7" i="4"/>
  <c r="K7" i="4"/>
  <c r="M7" i="4"/>
  <c r="O7" i="4"/>
  <c r="L7" i="4"/>
  <c r="M13" i="4"/>
  <c r="O13" i="4"/>
  <c r="L13" i="4"/>
  <c r="K13" i="4"/>
  <c r="I8" i="4"/>
  <c r="M8" i="4"/>
  <c r="O8" i="4"/>
  <c r="L8" i="4"/>
  <c r="K8" i="4"/>
  <c r="I14" i="4"/>
  <c r="K14" i="4"/>
  <c r="M14" i="4"/>
  <c r="O14" i="4"/>
  <c r="L14" i="4"/>
  <c r="M7" i="3"/>
  <c r="O7" i="3"/>
  <c r="L7" i="3"/>
  <c r="M7" i="2"/>
  <c r="O7" i="2"/>
  <c r="K5" i="3"/>
  <c r="K4" i="3"/>
  <c r="O3" i="3"/>
  <c r="L5" i="3"/>
  <c r="K6" i="3"/>
  <c r="K3" i="3"/>
  <c r="L6" i="3"/>
  <c r="L4" i="3"/>
  <c r="K3" i="2"/>
  <c r="L8" i="2"/>
  <c r="M6" i="2"/>
  <c r="O6" i="2"/>
  <c r="L6" i="2"/>
  <c r="M4" i="2"/>
  <c r="O4" i="2"/>
  <c r="L4" i="2"/>
  <c r="K5" i="2"/>
  <c r="O3" i="2"/>
  <c r="O5" i="2"/>
  <c r="L5" i="2"/>
  <c r="M47" i="1"/>
  <c r="K47" i="1"/>
  <c r="K3" i="1"/>
  <c r="M38" i="1"/>
  <c r="M34" i="1"/>
  <c r="M46" i="1"/>
  <c r="M30" i="1"/>
  <c r="M50" i="1"/>
  <c r="O50" i="1"/>
  <c r="L50" i="1"/>
  <c r="M42" i="1"/>
  <c r="M26" i="1"/>
  <c r="M9" i="1"/>
  <c r="M12" i="1"/>
  <c r="M11" i="1"/>
  <c r="M49" i="1"/>
  <c r="O49" i="1"/>
  <c r="L49" i="1"/>
  <c r="M45" i="1"/>
  <c r="O45" i="1"/>
  <c r="L45" i="1"/>
  <c r="M41" i="1"/>
  <c r="O41" i="1"/>
  <c r="L41" i="1"/>
  <c r="M37" i="1"/>
  <c r="O37" i="1"/>
  <c r="L37" i="1"/>
  <c r="M33" i="1"/>
  <c r="O33" i="1"/>
  <c r="L33" i="1"/>
  <c r="M29" i="1"/>
  <c r="O29" i="1"/>
  <c r="L29" i="1"/>
  <c r="M25" i="1"/>
  <c r="M21" i="1"/>
  <c r="M17" i="1"/>
  <c r="M48" i="1"/>
  <c r="O48" i="1"/>
  <c r="L48" i="1"/>
  <c r="M44" i="1"/>
  <c r="O44" i="1"/>
  <c r="L44" i="1"/>
  <c r="M40" i="1"/>
  <c r="O40" i="1"/>
  <c r="L40" i="1"/>
  <c r="M36" i="1"/>
  <c r="O36" i="1"/>
  <c r="L36" i="1"/>
  <c r="M28" i="1"/>
  <c r="O28" i="1"/>
  <c r="L28" i="1"/>
  <c r="M24" i="1"/>
  <c r="M20" i="1"/>
  <c r="M8" i="1"/>
  <c r="M13" i="1"/>
  <c r="M43" i="1"/>
  <c r="O43" i="1"/>
  <c r="L43" i="1"/>
  <c r="M39" i="1"/>
  <c r="O39" i="1"/>
  <c r="L39" i="1"/>
  <c r="M35" i="1"/>
  <c r="O35" i="1"/>
  <c r="L35" i="1"/>
  <c r="M31" i="1"/>
  <c r="O31" i="1"/>
  <c r="L31" i="1"/>
  <c r="M27" i="1"/>
  <c r="O27" i="1"/>
  <c r="L27" i="1"/>
  <c r="M23" i="1"/>
  <c r="M19" i="1"/>
  <c r="M15" i="1"/>
  <c r="I14" i="1"/>
  <c r="K8" i="1"/>
  <c r="K35" i="1"/>
  <c r="K12" i="1"/>
  <c r="K19" i="1"/>
  <c r="K27" i="1"/>
  <c r="K16" i="1"/>
  <c r="K23" i="1"/>
  <c r="K34" i="1"/>
  <c r="K46" i="1"/>
  <c r="K20" i="1"/>
  <c r="K24" i="1"/>
  <c r="K38" i="1"/>
  <c r="K50" i="1"/>
  <c r="K42" i="1"/>
  <c r="K15" i="1"/>
  <c r="K26" i="1"/>
  <c r="K30" i="1"/>
  <c r="K43" i="1"/>
  <c r="O10" i="1"/>
  <c r="L10" i="1"/>
  <c r="O14" i="1"/>
  <c r="O22" i="1"/>
  <c r="O18" i="1"/>
  <c r="L18" i="1"/>
  <c r="K7" i="1"/>
  <c r="K32" i="1"/>
  <c r="K10" i="1"/>
  <c r="K14" i="1"/>
  <c r="O16" i="1"/>
  <c r="L16" i="1"/>
  <c r="K18" i="1"/>
  <c r="K22" i="1"/>
  <c r="K31" i="1"/>
  <c r="L32" i="1"/>
  <c r="K33" i="1"/>
  <c r="K39" i="1"/>
  <c r="K41" i="1"/>
  <c r="K45" i="1"/>
  <c r="K49" i="1"/>
  <c r="K11" i="1"/>
  <c r="K40" i="1"/>
  <c r="I22" i="1"/>
  <c r="K9" i="1"/>
  <c r="K13" i="1"/>
  <c r="K17" i="1"/>
  <c r="K21" i="1"/>
  <c r="K25" i="1"/>
  <c r="K29" i="1"/>
  <c r="K37" i="1"/>
  <c r="I18" i="1"/>
  <c r="I10" i="1"/>
  <c r="I16" i="1"/>
  <c r="I48" i="1"/>
  <c r="I44" i="1"/>
  <c r="I40" i="1"/>
  <c r="I36" i="1"/>
  <c r="I32" i="1"/>
  <c r="I28" i="1"/>
  <c r="O4" i="1"/>
  <c r="K4" i="1"/>
  <c r="I2" i="3"/>
  <c r="I2" i="1"/>
  <c r="I2" i="2"/>
  <c r="I4" i="3"/>
  <c r="I4" i="1"/>
  <c r="I23" i="2"/>
  <c r="I3" i="3"/>
  <c r="I12" i="4"/>
  <c r="I2" i="5"/>
  <c r="I13" i="4"/>
  <c r="I15" i="4"/>
  <c r="I5" i="3"/>
  <c r="I21" i="2"/>
  <c r="I25" i="2"/>
  <c r="D27" i="7"/>
  <c r="F27" i="7"/>
  <c r="D28" i="7"/>
  <c r="F28" i="7"/>
  <c r="P85" i="13"/>
  <c r="N84" i="13"/>
  <c r="N85" i="12"/>
  <c r="N84" i="12"/>
  <c r="P85" i="12"/>
  <c r="P84" i="12"/>
  <c r="P84" i="13"/>
  <c r="L3" i="3"/>
  <c r="O57" i="3"/>
  <c r="O56" i="3"/>
  <c r="M56" i="3"/>
  <c r="K56" i="3"/>
  <c r="K57" i="3"/>
  <c r="M57" i="3"/>
  <c r="P11" i="2"/>
  <c r="O15" i="4"/>
  <c r="L15" i="4"/>
  <c r="P20" i="2"/>
  <c r="N19" i="2"/>
  <c r="S13" i="2"/>
  <c r="O88" i="2"/>
  <c r="K88" i="2"/>
  <c r="M88" i="2"/>
  <c r="L3" i="2"/>
  <c r="O87" i="2"/>
  <c r="K87" i="2"/>
  <c r="C9" i="7"/>
  <c r="M87" i="2"/>
  <c r="L12" i="2"/>
  <c r="L15" i="2"/>
  <c r="L18" i="2"/>
  <c r="S10" i="4"/>
  <c r="N10" i="4"/>
  <c r="L10" i="4"/>
  <c r="M81" i="5"/>
  <c r="L6" i="4"/>
  <c r="K80" i="5"/>
  <c r="K81" i="5"/>
  <c r="L4" i="4"/>
  <c r="M80" i="5"/>
  <c r="S2" i="5"/>
  <c r="N2" i="5"/>
  <c r="S9" i="3"/>
  <c r="O38" i="1"/>
  <c r="L38" i="1"/>
  <c r="O30" i="1"/>
  <c r="L30" i="1"/>
  <c r="O46" i="1"/>
  <c r="L46" i="1"/>
  <c r="O42" i="1"/>
  <c r="L42" i="1"/>
  <c r="O34" i="1"/>
  <c r="L34" i="1"/>
  <c r="O47" i="1"/>
  <c r="S47" i="1"/>
  <c r="N47" i="1"/>
  <c r="K132" i="1"/>
  <c r="K131" i="1"/>
  <c r="C8" i="7"/>
  <c r="O20" i="1"/>
  <c r="L20" i="1"/>
  <c r="O3" i="1"/>
  <c r="O15" i="1"/>
  <c r="L15" i="1"/>
  <c r="O26" i="1"/>
  <c r="L26" i="1"/>
  <c r="O9" i="1"/>
  <c r="L9" i="1"/>
  <c r="O19" i="1"/>
  <c r="L19" i="1"/>
  <c r="O25" i="1"/>
  <c r="L25" i="1"/>
  <c r="O13" i="1"/>
  <c r="L13" i="1"/>
  <c r="O17" i="1"/>
  <c r="L17" i="1"/>
  <c r="O21" i="1"/>
  <c r="L21" i="1"/>
  <c r="O8" i="1"/>
  <c r="L8" i="1"/>
  <c r="O12" i="1"/>
  <c r="L12" i="1"/>
  <c r="K60" i="4"/>
  <c r="L14" i="1"/>
  <c r="M60" i="4"/>
  <c r="K59" i="4"/>
  <c r="M59" i="4"/>
  <c r="O11" i="1"/>
  <c r="L11" i="1"/>
  <c r="L22" i="1"/>
  <c r="O24" i="1"/>
  <c r="O23" i="1"/>
  <c r="L4" i="1"/>
  <c r="L2" i="1"/>
  <c r="S2" i="3"/>
  <c r="S2" i="1"/>
  <c r="S2" i="2"/>
  <c r="S4" i="3"/>
  <c r="N4" i="3"/>
  <c r="S4" i="1"/>
  <c r="N4" i="1"/>
  <c r="S12" i="4"/>
  <c r="N12" i="4"/>
  <c r="S6" i="1"/>
  <c r="P6" i="1"/>
  <c r="S13" i="4"/>
  <c r="N13" i="4"/>
  <c r="S18" i="1"/>
  <c r="S50" i="1"/>
  <c r="N50" i="1"/>
  <c r="S10" i="1"/>
  <c r="N10" i="1"/>
  <c r="P9" i="3"/>
  <c r="P2" i="3"/>
  <c r="P17" i="2"/>
  <c r="P2" i="5"/>
  <c r="C12" i="7"/>
  <c r="S15" i="4"/>
  <c r="P18" i="1"/>
  <c r="P50" i="1"/>
  <c r="P9" i="4"/>
  <c r="P14" i="2"/>
  <c r="P10" i="1"/>
  <c r="P12" i="4"/>
  <c r="P13" i="4"/>
  <c r="P10" i="4"/>
  <c r="P4" i="3"/>
  <c r="N13" i="2"/>
  <c r="L88" i="2"/>
  <c r="L87" i="2"/>
  <c r="D9" i="7"/>
  <c r="F9" i="7"/>
  <c r="J9" i="7"/>
  <c r="L81" i="5"/>
  <c r="O81" i="5"/>
  <c r="S46" i="1"/>
  <c r="N46" i="1"/>
  <c r="O80" i="5"/>
  <c r="P47" i="1"/>
  <c r="L47" i="1"/>
  <c r="N18" i="1"/>
  <c r="L60" i="4"/>
  <c r="O60" i="4"/>
  <c r="S8" i="1"/>
  <c r="N8" i="1"/>
  <c r="C7" i="7"/>
  <c r="O59" i="4"/>
  <c r="S4" i="4"/>
  <c r="L23" i="1"/>
  <c r="L24" i="1"/>
  <c r="S14" i="1"/>
  <c r="P14" i="1"/>
  <c r="P4" i="1"/>
  <c r="C6" i="7"/>
  <c r="S5" i="3"/>
  <c r="S41" i="1"/>
  <c r="P41" i="1"/>
  <c r="S26" i="1"/>
  <c r="P26" i="1"/>
  <c r="S34" i="1"/>
  <c r="P34" i="1"/>
  <c r="S31" i="1"/>
  <c r="P31" i="1"/>
  <c r="S48" i="1"/>
  <c r="P48" i="1"/>
  <c r="S32" i="1"/>
  <c r="P32" i="1"/>
  <c r="S25" i="1"/>
  <c r="P25" i="1"/>
  <c r="S39" i="1"/>
  <c r="P39" i="1"/>
  <c r="S21" i="1"/>
  <c r="P21" i="1"/>
  <c r="S45" i="1"/>
  <c r="P45" i="1"/>
  <c r="S44" i="1"/>
  <c r="P44" i="1"/>
  <c r="S42" i="1"/>
  <c r="P42" i="1"/>
  <c r="S11" i="1"/>
  <c r="N11" i="1"/>
  <c r="S9" i="1"/>
  <c r="N9" i="1"/>
  <c r="S5" i="1"/>
  <c r="N5" i="1"/>
  <c r="S12" i="1"/>
  <c r="N12" i="1"/>
  <c r="S17" i="1"/>
  <c r="P17" i="1"/>
  <c r="S13" i="1"/>
  <c r="N13" i="1"/>
  <c r="S24" i="2"/>
  <c r="N24" i="2"/>
  <c r="S27" i="2"/>
  <c r="N27" i="2"/>
  <c r="S21" i="2"/>
  <c r="N21" i="2"/>
  <c r="S23" i="2"/>
  <c r="N23" i="2"/>
  <c r="S43" i="1"/>
  <c r="P43" i="1"/>
  <c r="S20" i="1"/>
  <c r="P20" i="1"/>
  <c r="S25" i="2"/>
  <c r="N25" i="2"/>
  <c r="P2" i="1"/>
  <c r="P2" i="2"/>
  <c r="S16" i="1"/>
  <c r="P16" i="1"/>
  <c r="S29" i="1"/>
  <c r="P29" i="1"/>
  <c r="S3" i="3"/>
  <c r="S30" i="1"/>
  <c r="P30" i="1"/>
  <c r="S24" i="1"/>
  <c r="P24" i="1"/>
  <c r="S49" i="1"/>
  <c r="P49" i="1"/>
  <c r="S36" i="1"/>
  <c r="P36" i="1"/>
  <c r="S33" i="1"/>
  <c r="P33" i="1"/>
  <c r="S23" i="1"/>
  <c r="P23" i="1"/>
  <c r="S38" i="1"/>
  <c r="P38" i="1"/>
  <c r="S35" i="1"/>
  <c r="P35" i="1"/>
  <c r="S22" i="1"/>
  <c r="P22" i="1"/>
  <c r="S28" i="1"/>
  <c r="P28" i="1"/>
  <c r="S8" i="4"/>
  <c r="S5" i="4"/>
  <c r="S6" i="4"/>
  <c r="S8" i="3"/>
  <c r="N8" i="3"/>
  <c r="S11" i="4"/>
  <c r="S7" i="4"/>
  <c r="S18" i="2"/>
  <c r="S2" i="4"/>
  <c r="S14" i="4"/>
  <c r="S3" i="4"/>
  <c r="S22" i="2"/>
  <c r="N22" i="2"/>
  <c r="S26" i="2"/>
  <c r="N26" i="2"/>
  <c r="S3" i="1"/>
  <c r="S19" i="1"/>
  <c r="P19" i="1"/>
  <c r="S27" i="1"/>
  <c r="P27" i="1"/>
  <c r="S40" i="1"/>
  <c r="P40" i="1"/>
  <c r="S37" i="1"/>
  <c r="P37" i="1"/>
  <c r="S15" i="1"/>
  <c r="P15" i="1"/>
  <c r="P13" i="1"/>
  <c r="P23" i="2"/>
  <c r="P25" i="2"/>
  <c r="P12" i="1"/>
  <c r="P22" i="2"/>
  <c r="P27" i="2"/>
  <c r="P26" i="2"/>
  <c r="P46" i="1"/>
  <c r="P24" i="2"/>
  <c r="P21" i="2"/>
  <c r="P8" i="1"/>
  <c r="N15" i="4"/>
  <c r="P15" i="4"/>
  <c r="P11" i="1"/>
  <c r="N11" i="4"/>
  <c r="P11" i="4"/>
  <c r="N4" i="4"/>
  <c r="P4" i="4"/>
  <c r="N2" i="4"/>
  <c r="P2" i="4"/>
  <c r="N3" i="4"/>
  <c r="P3" i="4"/>
  <c r="N7" i="4"/>
  <c r="P7" i="4"/>
  <c r="N5" i="4"/>
  <c r="P5" i="4"/>
  <c r="N5" i="3"/>
  <c r="P5" i="3"/>
  <c r="N14" i="4"/>
  <c r="P14" i="4"/>
  <c r="N8" i="4"/>
  <c r="P8" i="4"/>
  <c r="N18" i="2"/>
  <c r="P18" i="2"/>
  <c r="N6" i="4"/>
  <c r="P6" i="4"/>
  <c r="P9" i="1"/>
  <c r="L80" i="5"/>
  <c r="P3" i="3"/>
  <c r="L57" i="3"/>
  <c r="L56" i="3"/>
  <c r="N37" i="1"/>
  <c r="N35" i="1"/>
  <c r="N36" i="1"/>
  <c r="N30" i="1"/>
  <c r="N43" i="1"/>
  <c r="N42" i="1"/>
  <c r="N39" i="1"/>
  <c r="N48" i="1"/>
  <c r="N41" i="1"/>
  <c r="N40" i="1"/>
  <c r="N38" i="1"/>
  <c r="N44" i="1"/>
  <c r="N25" i="1"/>
  <c r="N31" i="1"/>
  <c r="N27" i="1"/>
  <c r="N28" i="1"/>
  <c r="N23" i="1"/>
  <c r="N49" i="1"/>
  <c r="N29" i="1"/>
  <c r="N45" i="1"/>
  <c r="N32" i="1"/>
  <c r="N34" i="1"/>
  <c r="N15" i="1"/>
  <c r="N19" i="1"/>
  <c r="N22" i="1"/>
  <c r="N33" i="1"/>
  <c r="N24" i="1"/>
  <c r="N16" i="1"/>
  <c r="N20" i="1"/>
  <c r="N17" i="1"/>
  <c r="N21" i="1"/>
  <c r="N26" i="1"/>
  <c r="N14" i="1"/>
  <c r="S60" i="4"/>
  <c r="S59" i="4"/>
  <c r="L59" i="4"/>
  <c r="F7" i="7"/>
  <c r="C10" i="7"/>
  <c r="P3" i="1"/>
  <c r="D7" i="7"/>
  <c r="J7" i="7"/>
  <c r="D17" i="7"/>
  <c r="D44" i="7"/>
  <c r="C43" i="7"/>
  <c r="F17" i="7"/>
  <c r="J17" i="7"/>
  <c r="D12" i="7"/>
  <c r="F12" i="7"/>
  <c r="N60" i="4"/>
  <c r="P60" i="4"/>
  <c r="P59" i="4"/>
  <c r="G17" i="7"/>
  <c r="N59" i="4"/>
  <c r="C17" i="7"/>
  <c r="M7" i="1"/>
  <c r="M132" i="1"/>
  <c r="O7" i="1"/>
  <c r="O132" i="1"/>
  <c r="M131" i="1"/>
  <c r="L7" i="1"/>
  <c r="L131" i="1"/>
  <c r="D8" i="7"/>
  <c r="S7" i="1"/>
  <c r="S132" i="1"/>
  <c r="O131" i="1"/>
  <c r="P7" i="1"/>
  <c r="P132" i="1"/>
  <c r="S131" i="1"/>
  <c r="D18" i="7"/>
  <c r="L132" i="1"/>
  <c r="N7" i="1"/>
  <c r="F8" i="7"/>
  <c r="J8" i="7"/>
  <c r="D35" i="7"/>
  <c r="C34" i="7"/>
  <c r="P131" i="1"/>
  <c r="G18" i="7"/>
  <c r="N132" i="1"/>
  <c r="F18" i="7"/>
  <c r="J18" i="7"/>
  <c r="N131" i="1"/>
  <c r="C18" i="7"/>
  <c r="R9" i="2"/>
  <c r="R5" i="2"/>
  <c r="R12" i="2"/>
  <c r="R6" i="2"/>
  <c r="R15" i="2"/>
  <c r="R8" i="2"/>
  <c r="I15" i="2"/>
  <c r="R4" i="2"/>
  <c r="R7" i="2"/>
  <c r="R3" i="2"/>
  <c r="I5" i="2"/>
  <c r="S5" i="2"/>
  <c r="I8" i="2"/>
  <c r="I4" i="2"/>
  <c r="S4" i="2"/>
  <c r="I7" i="2"/>
  <c r="I9" i="2"/>
  <c r="S9" i="2"/>
  <c r="I12" i="2"/>
  <c r="I6" i="2"/>
  <c r="I3" i="2"/>
  <c r="S3" i="2"/>
  <c r="P9" i="2"/>
  <c r="N9" i="2"/>
  <c r="S7" i="2"/>
  <c r="N7" i="2"/>
  <c r="S15" i="2"/>
  <c r="N15" i="2"/>
  <c r="S12" i="2"/>
  <c r="N12" i="2"/>
  <c r="S6" i="2"/>
  <c r="N6" i="2"/>
  <c r="P5" i="2"/>
  <c r="N5" i="2"/>
  <c r="N4" i="2"/>
  <c r="P4" i="2"/>
  <c r="P3" i="2"/>
  <c r="N3" i="2"/>
  <c r="P15" i="2"/>
  <c r="S87" i="2"/>
  <c r="F19" i="7"/>
  <c r="J19" i="7"/>
  <c r="N87" i="2"/>
  <c r="N88" i="2"/>
  <c r="S88" i="2"/>
  <c r="P12" i="2"/>
  <c r="P8" i="2"/>
  <c r="P6" i="2"/>
  <c r="I6" i="3"/>
  <c r="I7" i="3"/>
  <c r="F6" i="7"/>
  <c r="R7" i="3"/>
  <c r="R6" i="3"/>
  <c r="F10" i="7"/>
  <c r="J10" i="7"/>
  <c r="J6" i="7"/>
  <c r="D19" i="7"/>
  <c r="D38" i="7"/>
  <c r="C37" i="7"/>
  <c r="P87" i="2"/>
  <c r="G19" i="7"/>
  <c r="P88" i="2"/>
  <c r="S7" i="3"/>
  <c r="N7" i="3"/>
  <c r="D6" i="7"/>
  <c r="D10" i="7"/>
  <c r="P7" i="3"/>
  <c r="C19" i="7"/>
  <c r="S6" i="3"/>
  <c r="S57" i="3"/>
  <c r="S56" i="3"/>
  <c r="N6" i="3"/>
  <c r="P6" i="3"/>
  <c r="N57" i="3"/>
  <c r="N56" i="3"/>
  <c r="P57" i="3"/>
  <c r="P56" i="3"/>
  <c r="G16" i="7"/>
  <c r="D16" i="7"/>
  <c r="F16" i="7"/>
  <c r="D41" i="7"/>
  <c r="C40" i="7"/>
  <c r="D21" i="7"/>
  <c r="J16" i="7"/>
  <c r="F21" i="7"/>
  <c r="C16" i="7"/>
  <c r="S81" i="5"/>
  <c r="P80" i="5"/>
  <c r="S80" i="5"/>
  <c r="D26" i="7"/>
  <c r="F26" i="7"/>
  <c r="C29" i="7"/>
  <c r="C28" i="7"/>
  <c r="G30" i="7"/>
  <c r="G26" i="7"/>
  <c r="G27" i="7"/>
  <c r="G28" i="7"/>
  <c r="G29" i="7"/>
  <c r="P81" i="5"/>
  <c r="N80" i="5"/>
  <c r="N81" i="5"/>
  <c r="C27" i="7"/>
  <c r="C30" i="7"/>
  <c r="C46" i="7"/>
  <c r="D47" i="7"/>
  <c r="C26" i="7"/>
  <c r="C21" i="7"/>
  <c r="C23" i="7"/>
  <c r="F23" i="7"/>
</calcChain>
</file>

<file path=xl/sharedStrings.xml><?xml version="1.0" encoding="utf-8"?>
<sst xmlns="http://schemas.openxmlformats.org/spreadsheetml/2006/main" count="474" uniqueCount="174">
  <si>
    <t>Curr. Per.</t>
  </si>
  <si>
    <t>Fiscal Year</t>
  </si>
  <si>
    <t>Fiscal End Date</t>
  </si>
  <si>
    <t>FY mo. rem</t>
  </si>
  <si>
    <t>Date:</t>
  </si>
  <si>
    <t>Acct</t>
  </si>
  <si>
    <t>Asset Description</t>
  </si>
  <si>
    <t>Asset No.</t>
  </si>
  <si>
    <t>Serial No.</t>
  </si>
  <si>
    <t>Acquisition Date</t>
  </si>
  <si>
    <t>Deprec start</t>
  </si>
  <si>
    <t># months</t>
  </si>
  <si>
    <t>remaining</t>
  </si>
  <si>
    <t>Acquisition Cost</t>
  </si>
  <si>
    <t>Depreciation</t>
  </si>
  <si>
    <t>ACV</t>
  </si>
  <si>
    <t>FY bal</t>
  </si>
  <si>
    <t>Useful Life (Months)</t>
  </si>
  <si>
    <t>End useful         life</t>
  </si>
  <si>
    <t>This period</t>
  </si>
  <si>
    <t>Computers</t>
  </si>
  <si>
    <t>Comp-01-03</t>
  </si>
  <si>
    <t>Fy-2008</t>
  </si>
  <si>
    <t>Fy-2009</t>
  </si>
  <si>
    <t>FY-2009</t>
  </si>
  <si>
    <t>Fy-2010</t>
  </si>
  <si>
    <t>Fy-2011</t>
  </si>
  <si>
    <t>John Ryder, Dell Latitude E6420</t>
  </si>
  <si>
    <t>John Stam. Dell Latitude E6420</t>
  </si>
  <si>
    <t>Brooke S. Dell Latitude E6420</t>
  </si>
  <si>
    <t>Mike Babish computer</t>
  </si>
  <si>
    <t>Tim Mieier computer</t>
  </si>
  <si>
    <t>3D Animation Machine for DEG Dell Precision T7500 Workstation</t>
  </si>
  <si>
    <t>For Sales  Dell Latitude E6420</t>
  </si>
  <si>
    <t>2 Monitors: Dell Ultrasharp U2711 27 in monitor</t>
  </si>
  <si>
    <t>Two: DELL E6420 department</t>
  </si>
  <si>
    <t>Two: DELL E6420, SHIPS FAST FCG7 department</t>
  </si>
  <si>
    <t>Two: DELL ULTRASHARP U2711,27IN MONITOR, department?</t>
  </si>
  <si>
    <t>7- Dell E6420, Ships Fast FCG&amp;(7 laptops)</t>
  </si>
  <si>
    <t>Dell Precision T35000</t>
  </si>
  <si>
    <t>Dell Ultrashapr U2711 27 inch monitor</t>
  </si>
  <si>
    <t>Dell Computer</t>
  </si>
  <si>
    <t>Amazon - Server Rack Station 2</t>
  </si>
  <si>
    <t xml:space="preserve">Amazon - Server Rack Station </t>
  </si>
  <si>
    <t>Dell-Windows server, exchange, Office (40 licenses), Project Pro (6 licenses), Visio Pro (3 licenses)</t>
  </si>
  <si>
    <t>Dell-Vmware vSphere 5 Essentials Plus Kit for 3 hosts</t>
  </si>
  <si>
    <t>Dell-VEEAM Essentials ENT for VMWARE</t>
  </si>
  <si>
    <t>Dell-Dell EqualLogic PS4100X 24x900Gb</t>
  </si>
  <si>
    <t>2 Dell R610 servers - 64Gb RAM</t>
  </si>
  <si>
    <t>Adobe CS5.5 WEB (6 licenses), Adobe CS5.5 Production (4 licenses), Acrobat (14 licenses)</t>
  </si>
  <si>
    <t>Apple Mac Book for Dennis</t>
  </si>
  <si>
    <t>Netsuite-Year 2</t>
  </si>
  <si>
    <t>Dell</t>
  </si>
  <si>
    <t>Netsuite-Year 1</t>
  </si>
  <si>
    <t>2x Dell Precision T3500, CMT Standard (DEG A Foster &amp; A Eyr</t>
  </si>
  <si>
    <t>Dell - Return of DF computer</t>
  </si>
  <si>
    <t>Dell - Visual Studio Pro - Engineering software</t>
  </si>
  <si>
    <t>5 Dell Latitudes Not assigned to anyone in particular</t>
  </si>
  <si>
    <t>Apple Mac Book for Rob Ashton</t>
  </si>
  <si>
    <t>Desktop for Sherri DEG</t>
  </si>
  <si>
    <t>Mac Book for Carl Gladstone</t>
  </si>
  <si>
    <t>Mac Book for Bob Salitsky</t>
  </si>
  <si>
    <t>10 E6420 Laptops</t>
  </si>
  <si>
    <t>Apple MacBook for Patrick Wilson</t>
  </si>
  <si>
    <t>Office Equipment</t>
  </si>
  <si>
    <t>Office Equip purchased 01-02</t>
  </si>
  <si>
    <t>Office Equip purchased in 2002</t>
  </si>
  <si>
    <t>Office Equip purchased in 2005</t>
  </si>
  <si>
    <t>Office Equip purchased in 2007</t>
  </si>
  <si>
    <t>Office Equip purchased in 2008</t>
  </si>
  <si>
    <t>Office Equip purchased in 2009</t>
  </si>
  <si>
    <t xml:space="preserve">Abacus Group-Proposal# 10010 10/18/11
</t>
  </si>
  <si>
    <t>Amazon.com - Network Switch needed for the new office reportID=617456</t>
  </si>
  <si>
    <t>4 x HP Procurve 24-port switch</t>
  </si>
  <si>
    <t>New Egg-2400 watts UPS system for critical server and network equipment</t>
  </si>
  <si>
    <t>5 phones and 1 soundstation phone</t>
  </si>
  <si>
    <t>10 Polycom Sound point phones with 4 lines</t>
  </si>
  <si>
    <t>60" LED TV for Dennis office</t>
  </si>
  <si>
    <t>FURNITURE</t>
  </si>
  <si>
    <t>Furniture bought 1999-2001</t>
  </si>
  <si>
    <t>FY 2008</t>
  </si>
  <si>
    <t>FY 2009</t>
  </si>
  <si>
    <t>FY 2010</t>
  </si>
  <si>
    <t>Creative Office -Executive Office Chair</t>
  </si>
  <si>
    <t>Amort start</t>
  </si>
  <si>
    <t>Amortization</t>
  </si>
  <si>
    <t>GS Security Systems, Inc.</t>
  </si>
  <si>
    <t>Pemberton Interiors</t>
  </si>
  <si>
    <t>blue pond signs</t>
  </si>
  <si>
    <t>Office Guys, The</t>
  </si>
  <si>
    <t>J. &amp; M. Brown</t>
  </si>
  <si>
    <t>East Coast Office Installations</t>
  </si>
  <si>
    <t>Integration Partners</t>
  </si>
  <si>
    <t>T Kim Electric, LLC</t>
  </si>
  <si>
    <t>Sales Force-Annual Cloud Software Subscripion</t>
  </si>
  <si>
    <t>PIAA-Annual Medical Association Membership</t>
  </si>
  <si>
    <t>Leverage-Annual Cloud Software Subscription</t>
  </si>
  <si>
    <t>The Pregnancy Foundation</t>
  </si>
  <si>
    <t>Computer</t>
  </si>
  <si>
    <t>Grand Total</t>
  </si>
  <si>
    <t>Computers Total</t>
  </si>
  <si>
    <t>Office Equipment Total</t>
  </si>
  <si>
    <t>Furniture and Fixtures</t>
  </si>
  <si>
    <t>LHI</t>
  </si>
  <si>
    <t>FURNITURE Total</t>
  </si>
  <si>
    <t>Category</t>
  </si>
  <si>
    <t>Dues and Subs</t>
  </si>
  <si>
    <t>Dues and Subs Total</t>
  </si>
  <si>
    <t>LHI Total</t>
  </si>
  <si>
    <t>Cost</t>
  </si>
  <si>
    <t>Offset partial balance depr</t>
  </si>
  <si>
    <t>FY2008</t>
  </si>
  <si>
    <t>Office Equip purchased in 2007 - FIX</t>
  </si>
  <si>
    <t>Prior depreciation not shown on old spreadsheet</t>
  </si>
  <si>
    <t>New Amort</t>
  </si>
  <si>
    <t>New Cost</t>
  </si>
  <si>
    <t>Additions</t>
  </si>
  <si>
    <t>Total Net Book Value</t>
  </si>
  <si>
    <t>Total Cost Value</t>
  </si>
  <si>
    <t>Total Depr</t>
  </si>
  <si>
    <t>Prior Month</t>
  </si>
  <si>
    <t>Balance forward</t>
  </si>
  <si>
    <t>Mo. Deprec.</t>
  </si>
  <si>
    <t>Prior depreciation carried over from old worksheet</t>
  </si>
  <si>
    <t>Office Equip purchased in 2008 - FIX</t>
  </si>
  <si>
    <t>Office Equip purchased in 2009 - FIX</t>
  </si>
  <si>
    <t xml:space="preserve">Balance </t>
  </si>
  <si>
    <t xml:space="preserve">Deprec. Bal. </t>
  </si>
  <si>
    <t>92311-Depr Comp</t>
  </si>
  <si>
    <t>15225- Accum Comp</t>
  </si>
  <si>
    <t>92325-Depr-Furn</t>
  </si>
  <si>
    <t>15211-Accum Furn</t>
  </si>
  <si>
    <t>92315-Depr OE</t>
  </si>
  <si>
    <t>15230 - Accum OE</t>
  </si>
  <si>
    <t>63075-Dues and Subs</t>
  </si>
  <si>
    <t>13350 - Subs &gt;$1k</t>
  </si>
  <si>
    <t>Journal Entries</t>
  </si>
  <si>
    <t>PPD Dues and Subs</t>
  </si>
  <si>
    <t>Offset partial Salesforce amortization</t>
  </si>
  <si>
    <t>FY Balance</t>
  </si>
  <si>
    <t>Total Deprec.</t>
  </si>
  <si>
    <t>Fixed Assets</t>
  </si>
  <si>
    <t>15215-Accum LHI</t>
  </si>
  <si>
    <t>Total Accum. Deprec.</t>
  </si>
  <si>
    <t>BS</t>
  </si>
  <si>
    <t>eLearning Content</t>
  </si>
  <si>
    <t>eLearning Sales Cost</t>
  </si>
  <si>
    <t>eLearning Marketing</t>
  </si>
  <si>
    <t>Corp Executive</t>
  </si>
  <si>
    <t>Corp Operations</t>
  </si>
  <si>
    <t>Dell Precision T3500,CMT,Standard Power Supply,C2 for JP Shipley</t>
  </si>
  <si>
    <t>MacBook Air: New hire Emmil</t>
  </si>
  <si>
    <t>MacBook Air: New hire Pounds</t>
  </si>
  <si>
    <t>MacBook Air: New hire Blevins</t>
  </si>
  <si>
    <t>10 laptops for stock</t>
  </si>
  <si>
    <t>New laptop for Sandhya Gardner: Latitude E6230</t>
  </si>
  <si>
    <t>1 Additional seat to current contract Service Dates: 11/17/2012 - 9/16/2013</t>
  </si>
  <si>
    <t>Sales Force-Annual Cloud Software Subscripion, additional seats</t>
  </si>
  <si>
    <t>Vendor</t>
  </si>
  <si>
    <t>Interior painting repaint fix on accidental writing on Idea Paint prior to cure</t>
  </si>
  <si>
    <t>Remaining 1/3 of Bid 1 &amp; 3 on 470 Atlantic 14th Floor</t>
  </si>
  <si>
    <t>Interior Painting</t>
  </si>
  <si>
    <t>100 new key cards</t>
  </si>
  <si>
    <t>Sign for main lobby</t>
  </si>
  <si>
    <t>Furniture Reconfiguration</t>
  </si>
  <si>
    <t>disconnect cubes from electric outlets during the move</t>
  </si>
  <si>
    <t>office double-up build-out</t>
  </si>
  <si>
    <t>HIVEAP 5 @ $617.00. Wireless set up at 470 Atlanctic Ave, Hive Manager Online licences. Wireless...</t>
  </si>
  <si>
    <t>Installed Cat 5 cables in the 2 offices behind Pam</t>
  </si>
  <si>
    <t>Service call to disconnect &amp; make safe electrical outlets in the cubes</t>
  </si>
  <si>
    <t>Service call to connect new flat screen in Denni's office.  </t>
  </si>
  <si>
    <t>Zygote Media Group</t>
  </si>
  <si>
    <t>Digital 3D Heart models (estimated life 2yrs)</t>
  </si>
  <si>
    <t>TO FIX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</si>
</sst>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$&quot;#,##0_);[Red]\(&quot;$&quot;#,##0\)"/>
    <numFmt numFmtId="165" formatCode="&quot;$&quot;#,##0.00_);[Red]\(&quot;$&quot;#,##0.00\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m/d/yy;@"/>
    <numFmt numFmtId="169" formatCode="[$-409]mmm\-yy;@"/>
    <numFmt numFmtId="170" formatCode="_(* #,##0_);_(* \(#,##0\);_(* &quot;-&quot;??_);_(@_)"/>
    <numFmt numFmtId="171" formatCode="mmm\-yyyy;@"/>
    <numFmt numFmtId="172" formatCode="_(&quot;$&quot;* #,##0.00_);_(&quot;$&quot;* \(#,##0.00\);_(&quot;$&quot;* &quot;-&quot;_);_(@_)"/>
  </numFmts>
  <fonts count="53" x14ac:knownFonts="1">
    <font>
      <sz val="11"/>
      <color theme="1"/>
      <name val="Candara"/>
      <family val="2"/>
      <scheme val="minor"/>
    </font>
    <font>
      <sz val="11"/>
      <color theme="1"/>
      <name val="Candara"/>
      <family val="2"/>
      <scheme val="minor"/>
    </font>
    <font>
      <b/>
      <sz val="11"/>
      <color theme="1"/>
      <name val="Candara"/>
      <family val="2"/>
      <scheme val="minor"/>
    </font>
    <font>
      <b/>
      <sz val="12"/>
      <color theme="0"/>
      <name val="Candara"/>
      <family val="2"/>
      <scheme val="minor"/>
    </font>
    <font>
      <b/>
      <sz val="20"/>
      <name val="Arial"/>
      <family val="2"/>
    </font>
    <font>
      <sz val="12"/>
      <color theme="1"/>
      <name val="Candara"/>
      <family val="2"/>
      <scheme val="minor"/>
    </font>
    <font>
      <b/>
      <sz val="10"/>
      <color indexed="62"/>
      <name val="Arial"/>
      <family val="2"/>
    </font>
    <font>
      <sz val="12"/>
      <color rgb="FF444444"/>
      <name val="Calibri"/>
      <family val="2"/>
    </font>
    <font>
      <sz val="11"/>
      <color rgb="FF00B050"/>
      <name val="Candara"/>
      <family val="2"/>
      <scheme val="minor"/>
    </font>
    <font>
      <sz val="12"/>
      <name val="Calibri"/>
      <family val="2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1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b/>
      <sz val="10"/>
      <color theme="1"/>
      <name val="Calibri"/>
      <family val="2"/>
    </font>
    <font>
      <b/>
      <sz val="11"/>
      <color theme="1"/>
      <name val="Calibri"/>
      <family val="2"/>
    </font>
    <font>
      <b/>
      <i/>
      <sz val="10"/>
      <color rgb="FFFF0000"/>
      <name val="Calibri"/>
      <family val="2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i/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2"/>
      <color theme="0"/>
      <name val="Calibri"/>
      <family val="2"/>
    </font>
    <font>
      <sz val="12"/>
      <color rgb="FF333333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9"/>
      <color theme="1"/>
      <name val="Calibri"/>
      <family val="2"/>
    </font>
    <font>
      <sz val="11"/>
      <color rgb="FFFF0000"/>
      <name val="Calibri"/>
      <family val="2"/>
    </font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u/>
      <sz val="10"/>
      <color theme="10"/>
      <name val="Arial"/>
    </font>
    <font>
      <u/>
      <sz val="10"/>
      <color theme="11"/>
      <name val="Arial"/>
    </font>
    <font>
      <b/>
      <sz val="10"/>
      <color indexed="62"/>
      <name val="Calibr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4" tint="0.5999938962981048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theme="0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225">
    <xf numFmtId="0" fontId="0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8" fillId="0" borderId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17" borderId="0" applyNumberFormat="0" applyBorder="0" applyAlignment="0" applyProtection="0"/>
    <xf numFmtId="0" fontId="30" fillId="20" borderId="0" applyNumberFormat="0" applyBorder="0" applyAlignment="0" applyProtection="0"/>
    <xf numFmtId="0" fontId="30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31" borderId="0" applyNumberFormat="0" applyBorder="0" applyAlignment="0" applyProtection="0"/>
    <xf numFmtId="0" fontId="32" fillId="15" borderId="0" applyNumberFormat="0" applyBorder="0" applyAlignment="0" applyProtection="0"/>
    <xf numFmtId="0" fontId="33" fillId="32" borderId="16" applyNumberFormat="0" applyAlignment="0" applyProtection="0"/>
    <xf numFmtId="0" fontId="34" fillId="33" borderId="17" applyNumberFormat="0" applyAlignment="0" applyProtection="0"/>
    <xf numFmtId="167" fontId="29" fillId="0" borderId="0" applyFont="0" applyFill="0" applyBorder="0" applyAlignment="0" applyProtection="0"/>
    <xf numFmtId="166" fontId="2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16" borderId="0" applyNumberFormat="0" applyBorder="0" applyAlignment="0" applyProtection="0"/>
    <xf numFmtId="0" fontId="37" fillId="0" borderId="18" applyNumberFormat="0" applyFill="0" applyAlignment="0" applyProtection="0"/>
    <xf numFmtId="0" fontId="38" fillId="0" borderId="19" applyNumberFormat="0" applyFill="0" applyAlignment="0" applyProtection="0"/>
    <xf numFmtId="0" fontId="39" fillId="0" borderId="20" applyNumberFormat="0" applyFill="0" applyAlignment="0" applyProtection="0"/>
    <xf numFmtId="0" fontId="39" fillId="0" borderId="0" applyNumberFormat="0" applyFill="0" applyBorder="0" applyAlignment="0" applyProtection="0"/>
    <xf numFmtId="0" fontId="40" fillId="19" borderId="16" applyNumberFormat="0" applyAlignment="0" applyProtection="0"/>
    <xf numFmtId="0" fontId="41" fillId="0" borderId="21" applyNumberFormat="0" applyFill="0" applyAlignment="0" applyProtection="0"/>
    <xf numFmtId="0" fontId="42" fillId="34" borderId="0" applyNumberFormat="0" applyBorder="0" applyAlignment="0" applyProtection="0"/>
    <xf numFmtId="0" fontId="30" fillId="35" borderId="22" applyNumberFormat="0" applyFont="0" applyAlignment="0" applyProtection="0"/>
    <xf numFmtId="0" fontId="43" fillId="32" borderId="23" applyNumberFormat="0" applyAlignment="0" applyProtection="0"/>
    <xf numFmtId="9" fontId="29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24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9" fillId="0" borderId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</cellStyleXfs>
  <cellXfs count="283">
    <xf numFmtId="0" fontId="0" fillId="0" borderId="0" xfId="0"/>
    <xf numFmtId="0" fontId="3" fillId="2" borderId="1" xfId="0" applyFont="1" applyFill="1" applyBorder="1" applyAlignment="1">
      <alignment horizontal="center"/>
    </xf>
    <xf numFmtId="0" fontId="0" fillId="0" borderId="3" xfId="0" applyBorder="1"/>
    <xf numFmtId="168" fontId="0" fillId="0" borderId="3" xfId="0" applyNumberFormat="1" applyBorder="1"/>
    <xf numFmtId="0" fontId="0" fillId="6" borderId="3" xfId="0" applyFill="1" applyBorder="1"/>
    <xf numFmtId="168" fontId="0" fillId="6" borderId="3" xfId="0" applyNumberFormat="1" applyFill="1" applyBorder="1"/>
    <xf numFmtId="0" fontId="0" fillId="0" borderId="0" xfId="0" applyProtection="1">
      <protection locked="0"/>
    </xf>
    <xf numFmtId="0" fontId="0" fillId="0" borderId="0" xfId="0" applyProtection="1"/>
    <xf numFmtId="171" fontId="0" fillId="0" borderId="0" xfId="0" applyNumberFormat="1"/>
    <xf numFmtId="0" fontId="0" fillId="6" borderId="0" xfId="0" applyFill="1"/>
    <xf numFmtId="169" fontId="4" fillId="7" borderId="1" xfId="0" applyNumberFormat="1" applyFont="1" applyFill="1" applyBorder="1" applyAlignment="1">
      <alignment horizontal="left"/>
    </xf>
    <xf numFmtId="0" fontId="0" fillId="0" borderId="0" xfId="0" applyAlignment="1" applyProtection="1">
      <alignment horizontal="center" vertical="center"/>
      <protection locked="0"/>
    </xf>
    <xf numFmtId="171" fontId="0" fillId="0" borderId="0" xfId="0" applyNumberFormat="1" applyAlignment="1" applyProtection="1">
      <alignment horizontal="center" vertical="center"/>
      <protection locked="0"/>
    </xf>
    <xf numFmtId="0" fontId="5" fillId="0" borderId="3" xfId="0" applyFont="1" applyBorder="1" applyAlignment="1">
      <alignment horizontal="center" vertical="center"/>
    </xf>
    <xf numFmtId="0" fontId="0" fillId="0" borderId="0" xfId="0" applyFill="1"/>
    <xf numFmtId="171" fontId="0" fillId="0" borderId="3" xfId="0" applyNumberFormat="1" applyBorder="1" applyAlignment="1">
      <alignment horizontal="center" vertical="center"/>
    </xf>
    <xf numFmtId="0" fontId="0" fillId="0" borderId="11" xfId="0" applyBorder="1"/>
    <xf numFmtId="0" fontId="6" fillId="3" borderId="4" xfId="0" applyFont="1" applyFill="1" applyBorder="1" applyAlignment="1" applyProtection="1">
      <alignment horizontal="left" wrapText="1"/>
      <protection locked="0"/>
    </xf>
    <xf numFmtId="0" fontId="6" fillId="3" borderId="4" xfId="0" applyFont="1" applyFill="1" applyBorder="1" applyAlignment="1" applyProtection="1">
      <alignment horizontal="center" wrapText="1"/>
      <protection locked="0"/>
    </xf>
    <xf numFmtId="0" fontId="0" fillId="0" borderId="3" xfId="0" applyBorder="1" applyProtection="1">
      <protection locked="0"/>
    </xf>
    <xf numFmtId="0" fontId="0" fillId="6" borderId="3" xfId="0" applyFill="1" applyBorder="1" applyProtection="1">
      <protection locked="0"/>
    </xf>
    <xf numFmtId="0" fontId="0" fillId="6" borderId="3" xfId="0" applyFill="1" applyBorder="1" applyAlignment="1" applyProtection="1">
      <alignment horizontal="left"/>
      <protection locked="0"/>
    </xf>
    <xf numFmtId="0" fontId="0" fillId="0" borderId="3" xfId="0" applyBorder="1" applyAlignment="1" applyProtection="1">
      <alignment horizontal="left"/>
      <protection locked="0"/>
    </xf>
    <xf numFmtId="0" fontId="0" fillId="3" borderId="3" xfId="0" applyFill="1" applyBorder="1" applyProtection="1">
      <protection locked="0"/>
    </xf>
    <xf numFmtId="170" fontId="6" fillId="3" borderId="4" xfId="1" applyNumberFormat="1" applyFont="1" applyFill="1" applyBorder="1" applyAlignment="1" applyProtection="1">
      <alignment horizontal="center" wrapText="1"/>
      <protection locked="0"/>
    </xf>
    <xf numFmtId="1" fontId="6" fillId="3" borderId="4" xfId="0" applyNumberFormat="1" applyFont="1" applyFill="1" applyBorder="1" applyAlignment="1" applyProtection="1">
      <alignment horizontal="center" wrapText="1"/>
      <protection locked="0"/>
    </xf>
    <xf numFmtId="0" fontId="6" fillId="11" borderId="4" xfId="0" applyFont="1" applyFill="1" applyBorder="1" applyAlignment="1" applyProtection="1">
      <alignment horizontal="center" vertical="center" wrapText="1"/>
      <protection locked="0"/>
    </xf>
    <xf numFmtId="0" fontId="6" fillId="3" borderId="4" xfId="0" applyFont="1" applyFill="1" applyBorder="1" applyAlignment="1" applyProtection="1">
      <alignment horizontal="center" vertical="center" wrapText="1"/>
      <protection locked="0"/>
    </xf>
    <xf numFmtId="0" fontId="0" fillId="6" borderId="0" xfId="0" applyFill="1" applyProtection="1">
      <protection locked="0"/>
    </xf>
    <xf numFmtId="0" fontId="0" fillId="3" borderId="0" xfId="0" applyFill="1" applyProtection="1">
      <protection locked="0"/>
    </xf>
    <xf numFmtId="170" fontId="6" fillId="3" borderId="4" xfId="1" applyNumberFormat="1" applyFont="1" applyFill="1" applyBorder="1" applyAlignment="1" applyProtection="1">
      <alignment horizontal="center" vertical="center" wrapText="1"/>
      <protection locked="0"/>
    </xf>
    <xf numFmtId="1" fontId="6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6" fillId="11" borderId="4" xfId="0" applyFont="1" applyFill="1" applyBorder="1" applyAlignment="1" applyProtection="1">
      <alignment horizontal="center" wrapText="1"/>
      <protection locked="0"/>
    </xf>
    <xf numFmtId="0" fontId="6" fillId="3" borderId="3" xfId="0" applyFont="1" applyFill="1" applyBorder="1" applyAlignment="1" applyProtection="1">
      <alignment horizontal="center" wrapText="1"/>
      <protection locked="0"/>
    </xf>
    <xf numFmtId="0" fontId="0" fillId="0" borderId="0" xfId="0" applyFill="1" applyProtection="1">
      <protection locked="0"/>
    </xf>
    <xf numFmtId="170" fontId="6" fillId="3" borderId="3" xfId="1" applyNumberFormat="1" applyFont="1" applyFill="1" applyBorder="1" applyAlignment="1" applyProtection="1">
      <alignment horizontal="center" wrapText="1"/>
      <protection locked="0"/>
    </xf>
    <xf numFmtId="1" fontId="6" fillId="3" borderId="3" xfId="0" applyNumberFormat="1" applyFont="1" applyFill="1" applyBorder="1" applyAlignment="1" applyProtection="1">
      <alignment horizontal="center" wrapText="1"/>
      <protection locked="0"/>
    </xf>
    <xf numFmtId="171" fontId="0" fillId="0" borderId="0" xfId="0" applyNumberFormat="1" applyProtection="1"/>
    <xf numFmtId="171" fontId="0" fillId="0" borderId="3" xfId="0" applyNumberFormat="1" applyBorder="1" applyProtection="1"/>
    <xf numFmtId="171" fontId="0" fillId="0" borderId="3" xfId="0" applyNumberFormat="1" applyFont="1" applyBorder="1" applyProtection="1"/>
    <xf numFmtId="171" fontId="8" fillId="0" borderId="3" xfId="0" applyNumberFormat="1" applyFont="1" applyBorder="1" applyProtection="1"/>
    <xf numFmtId="0" fontId="0" fillId="0" borderId="0" xfId="0" applyFont="1" applyProtection="1"/>
    <xf numFmtId="0" fontId="2" fillId="0" borderId="0" xfId="0" applyFont="1" applyProtection="1"/>
    <xf numFmtId="0" fontId="6" fillId="5" borderId="4" xfId="0" applyFont="1" applyFill="1" applyBorder="1" applyAlignment="1" applyProtection="1">
      <alignment horizontal="center" wrapText="1"/>
      <protection locked="0"/>
    </xf>
    <xf numFmtId="170" fontId="6" fillId="5" borderId="4" xfId="1" applyNumberFormat="1" applyFont="1" applyFill="1" applyBorder="1" applyAlignment="1" applyProtection="1">
      <alignment horizontal="center" wrapText="1"/>
      <protection locked="0"/>
    </xf>
    <xf numFmtId="170" fontId="6" fillId="5" borderId="3" xfId="1" applyNumberFormat="1" applyFont="1" applyFill="1" applyBorder="1" applyAlignment="1" applyProtection="1">
      <alignment horizontal="center" wrapText="1"/>
      <protection locked="0"/>
    </xf>
    <xf numFmtId="14" fontId="7" fillId="6" borderId="3" xfId="0" applyNumberFormat="1" applyFont="1" applyFill="1" applyBorder="1" applyProtection="1">
      <protection locked="0"/>
    </xf>
    <xf numFmtId="170" fontId="6" fillId="5" borderId="6" xfId="1" applyNumberFormat="1" applyFont="1" applyFill="1" applyBorder="1" applyAlignment="1" applyProtection="1">
      <alignment horizontal="center" vertical="center" wrapText="1"/>
      <protection locked="0"/>
    </xf>
    <xf numFmtId="170" fontId="6" fillId="5" borderId="3" xfId="1" applyNumberFormat="1" applyFont="1" applyFill="1" applyBorder="1" applyAlignment="1" applyProtection="1">
      <alignment horizontal="center" vertical="center" wrapText="1"/>
      <protection locked="0"/>
    </xf>
    <xf numFmtId="14" fontId="7" fillId="0" borderId="0" xfId="0" applyNumberFormat="1" applyFont="1" applyProtection="1">
      <protection locked="0"/>
    </xf>
    <xf numFmtId="170" fontId="6" fillId="5" borderId="4" xfId="1" applyNumberFormat="1" applyFont="1" applyFill="1" applyBorder="1" applyAlignment="1" applyProtection="1">
      <alignment horizontal="center" vertical="center" wrapText="1"/>
      <protection locked="0"/>
    </xf>
    <xf numFmtId="0" fontId="0" fillId="6" borderId="0" xfId="0" applyFill="1" applyBorder="1" applyProtection="1">
      <protection locked="0"/>
    </xf>
    <xf numFmtId="0" fontId="0" fillId="6" borderId="9" xfId="0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 wrapText="1"/>
      <protection locked="0"/>
    </xf>
    <xf numFmtId="170" fontId="6" fillId="5" borderId="6" xfId="1" applyNumberFormat="1" applyFont="1" applyFill="1" applyBorder="1" applyAlignment="1" applyProtection="1">
      <alignment horizontal="center" wrapText="1"/>
      <protection locked="0"/>
    </xf>
    <xf numFmtId="0" fontId="6" fillId="13" borderId="3" xfId="0" applyFont="1" applyFill="1" applyBorder="1" applyAlignment="1" applyProtection="1">
      <alignment horizontal="center" wrapText="1"/>
      <protection locked="0"/>
    </xf>
    <xf numFmtId="170" fontId="6" fillId="13" borderId="3" xfId="1" applyNumberFormat="1" applyFont="1" applyFill="1" applyBorder="1" applyAlignment="1" applyProtection="1">
      <alignment horizontal="center" wrapText="1"/>
      <protection locked="0"/>
    </xf>
    <xf numFmtId="170" fontId="6" fillId="12" borderId="4" xfId="1" applyNumberFormat="1" applyFont="1" applyFill="1" applyBorder="1" applyAlignment="1" applyProtection="1">
      <alignment horizontal="center" wrapText="1"/>
      <protection locked="0"/>
    </xf>
    <xf numFmtId="170" fontId="6" fillId="13" borderId="7" xfId="1" applyNumberFormat="1" applyFont="1" applyFill="1" applyBorder="1" applyAlignment="1" applyProtection="1">
      <alignment horizontal="center" wrapText="1"/>
      <protection locked="0"/>
    </xf>
    <xf numFmtId="0" fontId="6" fillId="3" borderId="1" xfId="0" applyFont="1" applyFill="1" applyBorder="1" applyAlignment="1" applyProtection="1">
      <alignment horizontal="center" wrapText="1"/>
      <protection locked="0"/>
    </xf>
    <xf numFmtId="0" fontId="6" fillId="3" borderId="2" xfId="0" applyFont="1" applyFill="1" applyBorder="1" applyAlignment="1" applyProtection="1">
      <alignment horizontal="center" wrapText="1"/>
      <protection locked="0"/>
    </xf>
    <xf numFmtId="170" fontId="6" fillId="3" borderId="2" xfId="1" applyNumberFormat="1" applyFont="1" applyFill="1" applyBorder="1" applyAlignment="1" applyProtection="1">
      <alignment horizontal="center" wrapText="1"/>
      <protection locked="0"/>
    </xf>
    <xf numFmtId="1" fontId="6" fillId="3" borderId="2" xfId="0" applyNumberFormat="1" applyFont="1" applyFill="1" applyBorder="1" applyAlignment="1" applyProtection="1">
      <alignment horizontal="center" wrapText="1"/>
      <protection locked="0"/>
    </xf>
    <xf numFmtId="0" fontId="6" fillId="0" borderId="2" xfId="0" applyFont="1" applyFill="1" applyBorder="1" applyAlignment="1" applyProtection="1">
      <alignment horizontal="center" wrapText="1"/>
      <protection locked="0"/>
    </xf>
    <xf numFmtId="170" fontId="6" fillId="0" borderId="2" xfId="1" applyNumberFormat="1" applyFont="1" applyFill="1" applyBorder="1" applyAlignment="1" applyProtection="1">
      <alignment horizontal="center" wrapText="1"/>
      <protection locked="0"/>
    </xf>
    <xf numFmtId="170" fontId="6" fillId="0" borderId="7" xfId="1" applyNumberFormat="1" applyFont="1" applyFill="1" applyBorder="1" applyAlignment="1" applyProtection="1">
      <alignment horizontal="center" wrapText="1"/>
      <protection locked="0"/>
    </xf>
    <xf numFmtId="14" fontId="7" fillId="0" borderId="0" xfId="0" applyNumberFormat="1" applyFont="1" applyFill="1" applyProtection="1">
      <protection locked="0"/>
    </xf>
    <xf numFmtId="14" fontId="4" fillId="0" borderId="1" xfId="0" applyNumberFormat="1" applyFont="1" applyFill="1" applyBorder="1" applyAlignment="1" applyProtection="1">
      <protection locked="0"/>
    </xf>
    <xf numFmtId="0" fontId="10" fillId="0" borderId="0" xfId="0" applyFont="1" applyProtection="1">
      <protection locked="0"/>
    </xf>
    <xf numFmtId="0" fontId="11" fillId="0" borderId="0" xfId="0" applyFont="1" applyProtection="1">
      <protection locked="0"/>
    </xf>
    <xf numFmtId="0" fontId="10" fillId="0" borderId="0" xfId="0" applyFont="1" applyAlignment="1" applyProtection="1">
      <alignment horizontal="left"/>
      <protection locked="0"/>
    </xf>
    <xf numFmtId="14" fontId="11" fillId="6" borderId="0" xfId="0" applyNumberFormat="1" applyFont="1" applyFill="1" applyProtection="1">
      <protection locked="0"/>
    </xf>
    <xf numFmtId="14" fontId="10" fillId="0" borderId="0" xfId="0" applyNumberFormat="1" applyFont="1" applyProtection="1">
      <protection locked="0"/>
    </xf>
    <xf numFmtId="166" fontId="10" fillId="6" borderId="0" xfId="2" applyFont="1" applyFill="1" applyProtection="1">
      <protection locked="0"/>
    </xf>
    <xf numFmtId="167" fontId="11" fillId="0" borderId="3" xfId="0" applyNumberFormat="1" applyFont="1" applyBorder="1" applyProtection="1">
      <protection locked="0"/>
    </xf>
    <xf numFmtId="164" fontId="11" fillId="0" borderId="0" xfId="0" applyNumberFormat="1" applyFont="1" applyProtection="1">
      <protection locked="0"/>
    </xf>
    <xf numFmtId="164" fontId="11" fillId="0" borderId="3" xfId="0" applyNumberFormat="1" applyFont="1" applyBorder="1" applyProtection="1">
      <protection locked="0"/>
    </xf>
    <xf numFmtId="167" fontId="11" fillId="0" borderId="0" xfId="0" applyNumberFormat="1" applyFont="1" applyProtection="1">
      <protection locked="0"/>
    </xf>
    <xf numFmtId="0" fontId="11" fillId="0" borderId="0" xfId="0" applyFont="1"/>
    <xf numFmtId="167" fontId="11" fillId="0" borderId="0" xfId="0" applyNumberFormat="1" applyFont="1"/>
    <xf numFmtId="171" fontId="11" fillId="0" borderId="0" xfId="0" applyNumberFormat="1" applyFont="1"/>
    <xf numFmtId="0" fontId="12" fillId="0" borderId="0" xfId="0" applyFont="1" applyAlignment="1" applyProtection="1">
      <alignment horizontal="left"/>
      <protection locked="0"/>
    </xf>
    <xf numFmtId="0" fontId="13" fillId="0" borderId="0" xfId="0" applyFont="1" applyAlignment="1" applyProtection="1">
      <alignment horizontal="left"/>
      <protection locked="0"/>
    </xf>
    <xf numFmtId="0" fontId="12" fillId="0" borderId="0" xfId="0" applyFont="1" applyProtection="1">
      <protection locked="0"/>
    </xf>
    <xf numFmtId="0" fontId="14" fillId="0" borderId="0" xfId="0" applyFont="1" applyProtection="1">
      <protection locked="0"/>
    </xf>
    <xf numFmtId="14" fontId="14" fillId="6" borderId="0" xfId="0" applyNumberFormat="1" applyFont="1" applyFill="1" applyProtection="1">
      <protection locked="0"/>
    </xf>
    <xf numFmtId="14" fontId="12" fillId="0" borderId="0" xfId="0" applyNumberFormat="1" applyFont="1" applyProtection="1">
      <protection locked="0"/>
    </xf>
    <xf numFmtId="166" fontId="12" fillId="6" borderId="0" xfId="2" applyFont="1" applyFill="1" applyProtection="1">
      <protection locked="0"/>
    </xf>
    <xf numFmtId="0" fontId="14" fillId="0" borderId="0" xfId="0" applyFont="1"/>
    <xf numFmtId="167" fontId="14" fillId="0" borderId="0" xfId="0" applyNumberFormat="1" applyFont="1"/>
    <xf numFmtId="171" fontId="14" fillId="0" borderId="0" xfId="0" applyNumberFormat="1" applyFont="1"/>
    <xf numFmtId="0" fontId="14" fillId="6" borderId="0" xfId="0" applyFont="1" applyFill="1" applyProtection="1">
      <protection locked="0"/>
    </xf>
    <xf numFmtId="0" fontId="11" fillId="6" borderId="0" xfId="0" applyFont="1" applyFill="1" applyProtection="1">
      <protection locked="0"/>
    </xf>
    <xf numFmtId="49" fontId="11" fillId="0" borderId="0" xfId="0" applyNumberFormat="1" applyFont="1" applyAlignment="1" applyProtection="1">
      <alignment horizontal="left"/>
      <protection locked="0"/>
    </xf>
    <xf numFmtId="0" fontId="11" fillId="0" borderId="0" xfId="0" applyFont="1" applyAlignment="1" applyProtection="1">
      <alignment horizontal="left"/>
      <protection locked="0"/>
    </xf>
    <xf numFmtId="164" fontId="11" fillId="0" borderId="0" xfId="0" applyNumberFormat="1" applyFont="1" applyBorder="1" applyProtection="1">
      <protection locked="0"/>
    </xf>
    <xf numFmtId="167" fontId="11" fillId="0" borderId="0" xfId="0" applyNumberFormat="1" applyFont="1" applyBorder="1" applyProtection="1">
      <protection locked="0"/>
    </xf>
    <xf numFmtId="0" fontId="11" fillId="6" borderId="0" xfId="0" applyFont="1" applyFill="1"/>
    <xf numFmtId="0" fontId="11" fillId="6" borderId="0" xfId="0" applyFont="1" applyFill="1" applyBorder="1" applyProtection="1">
      <protection locked="0"/>
    </xf>
    <xf numFmtId="0" fontId="15" fillId="0" borderId="0" xfId="0" applyFont="1" applyProtection="1">
      <protection locked="0"/>
    </xf>
    <xf numFmtId="0" fontId="16" fillId="0" borderId="8" xfId="0" applyFont="1" applyBorder="1" applyAlignment="1">
      <alignment horizontal="center" vertical="center"/>
    </xf>
    <xf numFmtId="0" fontId="11" fillId="0" borderId="8" xfId="0" applyFont="1" applyBorder="1"/>
    <xf numFmtId="0" fontId="11" fillId="10" borderId="8" xfId="0" applyFont="1" applyFill="1" applyBorder="1" applyAlignment="1">
      <alignment horizontal="center" vertical="center" wrapText="1" shrinkToFit="1"/>
    </xf>
    <xf numFmtId="0" fontId="11" fillId="0" borderId="8" xfId="0" applyFont="1" applyBorder="1" applyAlignment="1">
      <alignment horizontal="center" vertical="center" wrapText="1"/>
    </xf>
    <xf numFmtId="0" fontId="11" fillId="9" borderId="10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/>
    <xf numFmtId="0" fontId="11" fillId="0" borderId="0" xfId="0" applyFont="1" applyBorder="1"/>
    <xf numFmtId="167" fontId="11" fillId="0" borderId="11" xfId="0" applyNumberFormat="1" applyFont="1" applyBorder="1" applyProtection="1">
      <protection locked="0"/>
    </xf>
    <xf numFmtId="0" fontId="11" fillId="0" borderId="5" xfId="0" applyFont="1" applyBorder="1"/>
    <xf numFmtId="167" fontId="11" fillId="0" borderId="5" xfId="0" applyNumberFormat="1" applyFont="1" applyBorder="1"/>
    <xf numFmtId="0" fontId="11" fillId="0" borderId="13" xfId="0" applyFont="1" applyBorder="1"/>
    <xf numFmtId="167" fontId="11" fillId="0" borderId="13" xfId="0" applyNumberFormat="1" applyFont="1" applyBorder="1" applyProtection="1">
      <protection locked="0"/>
    </xf>
    <xf numFmtId="167" fontId="11" fillId="0" borderId="0" xfId="0" applyNumberFormat="1" applyFont="1" applyBorder="1"/>
    <xf numFmtId="167" fontId="11" fillId="0" borderId="11" xfId="0" applyNumberFormat="1" applyFont="1" applyBorder="1"/>
    <xf numFmtId="166" fontId="11" fillId="0" borderId="0" xfId="0" applyNumberFormat="1" applyFont="1" applyFill="1"/>
    <xf numFmtId="0" fontId="11" fillId="0" borderId="1" xfId="0" applyFont="1" applyBorder="1"/>
    <xf numFmtId="0" fontId="11" fillId="10" borderId="8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/>
    </xf>
    <xf numFmtId="166" fontId="11" fillId="0" borderId="11" xfId="0" applyNumberFormat="1" applyFont="1" applyBorder="1"/>
    <xf numFmtId="16" fontId="11" fillId="0" borderId="0" xfId="0" applyNumberFormat="1" applyFont="1"/>
    <xf numFmtId="165" fontId="11" fillId="0" borderId="11" xfId="0" applyNumberFormat="1" applyFont="1" applyBorder="1"/>
    <xf numFmtId="0" fontId="11" fillId="0" borderId="7" xfId="0" applyFont="1" applyFill="1" applyBorder="1" applyAlignment="1" applyProtection="1">
      <alignment horizontal="center" vertical="center"/>
      <protection locked="0"/>
    </xf>
    <xf numFmtId="0" fontId="16" fillId="0" borderId="0" xfId="0" applyFont="1"/>
    <xf numFmtId="0" fontId="16" fillId="0" borderId="5" xfId="0" applyFont="1" applyBorder="1"/>
    <xf numFmtId="0" fontId="16" fillId="0" borderId="0" xfId="0" applyFont="1" applyBorder="1"/>
    <xf numFmtId="0" fontId="11" fillId="0" borderId="7" xfId="0" applyFont="1" applyBorder="1" applyAlignment="1" applyProtection="1">
      <alignment horizontal="center" vertical="center"/>
      <protection locked="0"/>
    </xf>
    <xf numFmtId="0" fontId="16" fillId="0" borderId="12" xfId="0" applyFont="1" applyBorder="1"/>
    <xf numFmtId="0" fontId="11" fillId="0" borderId="9" xfId="0" applyFont="1" applyBorder="1" applyAlignment="1" applyProtection="1">
      <alignment horizontal="center" vertical="center"/>
      <protection locked="0"/>
    </xf>
    <xf numFmtId="0" fontId="11" fillId="0" borderId="10" xfId="0" applyFont="1" applyBorder="1"/>
    <xf numFmtId="0" fontId="11" fillId="8" borderId="1" xfId="0" applyFont="1" applyFill="1" applyBorder="1"/>
    <xf numFmtId="170" fontId="17" fillId="0" borderId="5" xfId="1" applyNumberFormat="1" applyFont="1" applyBorder="1"/>
    <xf numFmtId="170" fontId="18" fillId="0" borderId="0" xfId="1" applyNumberFormat="1" applyFont="1" applyBorder="1"/>
    <xf numFmtId="167" fontId="19" fillId="0" borderId="0" xfId="1" applyNumberFormat="1" applyFont="1" applyBorder="1" applyProtection="1">
      <protection locked="0"/>
    </xf>
    <xf numFmtId="167" fontId="18" fillId="0" borderId="11" xfId="1" applyNumberFormat="1" applyFont="1" applyBorder="1" applyProtection="1">
      <protection locked="0"/>
    </xf>
    <xf numFmtId="170" fontId="19" fillId="0" borderId="5" xfId="1" applyNumberFormat="1" applyFont="1" applyBorder="1"/>
    <xf numFmtId="0" fontId="20" fillId="0" borderId="0" xfId="0" applyFont="1" applyBorder="1"/>
    <xf numFmtId="167" fontId="20" fillId="0" borderId="0" xfId="0" applyNumberFormat="1" applyFont="1" applyBorder="1" applyProtection="1">
      <protection locked="0"/>
    </xf>
    <xf numFmtId="0" fontId="10" fillId="0" borderId="5" xfId="0" applyFont="1" applyBorder="1"/>
    <xf numFmtId="0" fontId="17" fillId="0" borderId="5" xfId="0" applyFont="1" applyBorder="1"/>
    <xf numFmtId="0" fontId="21" fillId="0" borderId="0" xfId="0" applyFont="1" applyBorder="1"/>
    <xf numFmtId="167" fontId="20" fillId="0" borderId="11" xfId="0" applyNumberFormat="1" applyFont="1" applyBorder="1" applyProtection="1">
      <protection locked="0"/>
    </xf>
    <xf numFmtId="170" fontId="19" fillId="0" borderId="0" xfId="1" applyNumberFormat="1" applyFont="1" applyBorder="1"/>
    <xf numFmtId="170" fontId="10" fillId="0" borderId="5" xfId="1" applyNumberFormat="1" applyFont="1" applyBorder="1"/>
    <xf numFmtId="170" fontId="10" fillId="0" borderId="0" xfId="1" applyNumberFormat="1" applyFont="1" applyBorder="1"/>
    <xf numFmtId="167" fontId="10" fillId="0" borderId="0" xfId="1" applyNumberFormat="1" applyFont="1" applyBorder="1" applyProtection="1">
      <protection locked="0"/>
    </xf>
    <xf numFmtId="167" fontId="10" fillId="0" borderId="11" xfId="1" applyNumberFormat="1" applyFont="1" applyBorder="1" applyProtection="1">
      <protection locked="0"/>
    </xf>
    <xf numFmtId="170" fontId="19" fillId="0" borderId="12" xfId="1" applyNumberFormat="1" applyFont="1" applyBorder="1"/>
    <xf numFmtId="170" fontId="19" fillId="0" borderId="13" xfId="1" applyNumberFormat="1" applyFont="1" applyBorder="1"/>
    <xf numFmtId="167" fontId="19" fillId="0" borderId="13" xfId="1" applyNumberFormat="1" applyFont="1" applyBorder="1" applyProtection="1">
      <protection locked="0"/>
    </xf>
    <xf numFmtId="0" fontId="11" fillId="0" borderId="15" xfId="0" applyFont="1" applyBorder="1"/>
    <xf numFmtId="0" fontId="22" fillId="2" borderId="1" xfId="0" applyFont="1" applyFill="1" applyBorder="1" applyAlignment="1">
      <alignment horizontal="center"/>
    </xf>
    <xf numFmtId="0" fontId="22" fillId="2" borderId="1" xfId="0" applyFont="1" applyFill="1" applyBorder="1" applyAlignment="1" applyProtection="1">
      <alignment horizontal="center"/>
    </xf>
    <xf numFmtId="0" fontId="10" fillId="0" borderId="3" xfId="0" applyFont="1" applyBorder="1" applyProtection="1">
      <protection locked="0"/>
    </xf>
    <xf numFmtId="0" fontId="10" fillId="0" borderId="3" xfId="0" applyFont="1" applyBorder="1" applyAlignment="1" applyProtection="1">
      <alignment horizontal="right"/>
      <protection locked="0"/>
    </xf>
    <xf numFmtId="0" fontId="11" fillId="0" borderId="3" xfId="0" applyFont="1" applyBorder="1" applyProtection="1">
      <protection locked="0"/>
    </xf>
    <xf numFmtId="14" fontId="11" fillId="6" borderId="3" xfId="0" applyNumberFormat="1" applyFont="1" applyFill="1" applyBorder="1" applyProtection="1">
      <protection locked="0"/>
    </xf>
    <xf numFmtId="166" fontId="10" fillId="6" borderId="3" xfId="2" applyFont="1" applyFill="1" applyBorder="1" applyAlignment="1" applyProtection="1">
      <alignment horizontal="center"/>
      <protection locked="0"/>
    </xf>
    <xf numFmtId="0" fontId="11" fillId="0" borderId="3" xfId="0" applyFont="1" applyBorder="1"/>
    <xf numFmtId="171" fontId="11" fillId="0" borderId="3" xfId="0" applyNumberFormat="1" applyFont="1" applyBorder="1"/>
    <xf numFmtId="0" fontId="10" fillId="0" borderId="3" xfId="0" applyFont="1" applyBorder="1" applyAlignment="1" applyProtection="1">
      <alignment horizontal="left"/>
      <protection locked="0"/>
    </xf>
    <xf numFmtId="166" fontId="10" fillId="6" borderId="3" xfId="2" applyFont="1" applyFill="1" applyBorder="1" applyProtection="1">
      <protection locked="0"/>
    </xf>
    <xf numFmtId="167" fontId="11" fillId="0" borderId="3" xfId="0" applyNumberFormat="1" applyFont="1" applyBorder="1"/>
    <xf numFmtId="167" fontId="25" fillId="0" borderId="3" xfId="0" applyNumberFormat="1" applyFont="1" applyBorder="1"/>
    <xf numFmtId="0" fontId="11" fillId="6" borderId="3" xfId="0" applyFont="1" applyFill="1" applyBorder="1" applyProtection="1">
      <protection locked="0"/>
    </xf>
    <xf numFmtId="49" fontId="10" fillId="0" borderId="3" xfId="0" applyNumberFormat="1" applyFont="1" applyBorder="1" applyAlignment="1" applyProtection="1">
      <alignment horizontal="left"/>
      <protection locked="0"/>
    </xf>
    <xf numFmtId="49" fontId="11" fillId="0" borderId="3" xfId="0" applyNumberFormat="1" applyFont="1" applyBorder="1" applyAlignment="1" applyProtection="1">
      <alignment horizontal="left"/>
      <protection locked="0"/>
    </xf>
    <xf numFmtId="49" fontId="26" fillId="0" borderId="3" xfId="0" applyNumberFormat="1" applyFont="1" applyBorder="1" applyAlignment="1" applyProtection="1">
      <alignment horizontal="left"/>
      <protection locked="0"/>
    </xf>
    <xf numFmtId="0" fontId="10" fillId="6" borderId="3" xfId="0" applyFont="1" applyFill="1" applyBorder="1" applyProtection="1">
      <protection locked="0"/>
    </xf>
    <xf numFmtId="0" fontId="10" fillId="6" borderId="3" xfId="0" applyFont="1" applyFill="1" applyBorder="1" applyAlignment="1" applyProtection="1">
      <alignment horizontal="right"/>
      <protection locked="0"/>
    </xf>
    <xf numFmtId="0" fontId="10" fillId="6" borderId="3" xfId="0" applyFont="1" applyFill="1" applyBorder="1" applyAlignment="1" applyProtection="1">
      <alignment horizontal="left"/>
      <protection locked="0"/>
    </xf>
    <xf numFmtId="0" fontId="11" fillId="6" borderId="3" xfId="0" applyFont="1" applyFill="1" applyBorder="1"/>
    <xf numFmtId="0" fontId="11" fillId="6" borderId="3" xfId="0" applyFont="1" applyFill="1" applyBorder="1" applyAlignment="1" applyProtection="1">
      <alignment horizontal="left"/>
      <protection locked="0"/>
    </xf>
    <xf numFmtId="0" fontId="11" fillId="0" borderId="3" xfId="0" applyFont="1" applyFill="1" applyBorder="1" applyProtection="1">
      <protection locked="0"/>
    </xf>
    <xf numFmtId="0" fontId="11" fillId="0" borderId="0" xfId="0" applyFont="1" applyFill="1" applyProtection="1">
      <protection locked="0"/>
    </xf>
    <xf numFmtId="168" fontId="11" fillId="0" borderId="3" xfId="0" applyNumberFormat="1" applyFont="1" applyBorder="1"/>
    <xf numFmtId="168" fontId="11" fillId="6" borderId="3" xfId="0" applyNumberFormat="1" applyFont="1" applyFill="1" applyBorder="1"/>
    <xf numFmtId="0" fontId="15" fillId="6" borderId="3" xfId="0" applyFont="1" applyFill="1" applyBorder="1" applyProtection="1">
      <protection locked="0"/>
    </xf>
    <xf numFmtId="169" fontId="11" fillId="0" borderId="0" xfId="0" applyNumberFormat="1" applyFont="1" applyProtection="1">
      <protection locked="0"/>
    </xf>
    <xf numFmtId="0" fontId="10" fillId="0" borderId="0" xfId="0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13" fillId="0" borderId="0" xfId="0" applyFont="1" applyAlignment="1" applyProtection="1">
      <alignment horizontal="center"/>
      <protection locked="0"/>
    </xf>
    <xf numFmtId="49" fontId="11" fillId="0" borderId="0" xfId="0" applyNumberFormat="1" applyFont="1" applyProtection="1">
      <protection locked="0"/>
    </xf>
    <xf numFmtId="39" fontId="11" fillId="0" borderId="0" xfId="0" applyNumberFormat="1" applyFont="1" applyProtection="1">
      <protection locked="0"/>
    </xf>
    <xf numFmtId="0" fontId="16" fillId="0" borderId="0" xfId="0" applyFont="1" applyProtection="1">
      <protection locked="0"/>
    </xf>
    <xf numFmtId="39" fontId="11" fillId="0" borderId="0" xfId="0" applyNumberFormat="1" applyFont="1" applyBorder="1" applyProtection="1">
      <protection locked="0"/>
    </xf>
    <xf numFmtId="0" fontId="11" fillId="0" borderId="0" xfId="0" applyFont="1" applyBorder="1" applyProtection="1">
      <protection locked="0"/>
    </xf>
    <xf numFmtId="166" fontId="11" fillId="0" borderId="0" xfId="0" applyNumberFormat="1" applyFont="1" applyProtection="1">
      <protection locked="0"/>
    </xf>
    <xf numFmtId="166" fontId="11" fillId="0" borderId="0" xfId="0" applyNumberFormat="1" applyFont="1" applyFill="1" applyProtection="1">
      <protection locked="0"/>
    </xf>
    <xf numFmtId="0" fontId="11" fillId="0" borderId="0" xfId="0" applyFont="1" applyFill="1"/>
    <xf numFmtId="171" fontId="11" fillId="0" borderId="0" xfId="0" applyNumberFormat="1" applyFont="1" applyFill="1"/>
    <xf numFmtId="0" fontId="16" fillId="0" borderId="0" xfId="0" applyFont="1" applyFill="1" applyProtection="1">
      <protection locked="0"/>
    </xf>
    <xf numFmtId="0" fontId="11" fillId="0" borderId="0" xfId="0" applyFont="1" applyFill="1" applyBorder="1" applyProtection="1">
      <protection locked="0"/>
    </xf>
    <xf numFmtId="14" fontId="11" fillId="0" borderId="0" xfId="0" applyNumberFormat="1" applyFont="1" applyFill="1" applyBorder="1" applyProtection="1">
      <protection locked="0"/>
    </xf>
    <xf numFmtId="172" fontId="11" fillId="0" borderId="0" xfId="0" applyNumberFormat="1" applyFont="1" applyFill="1" applyBorder="1" applyProtection="1">
      <protection locked="0"/>
    </xf>
    <xf numFmtId="167" fontId="11" fillId="0" borderId="0" xfId="0" applyNumberFormat="1" applyFont="1" applyFill="1" applyBorder="1" applyProtection="1">
      <protection locked="0"/>
    </xf>
    <xf numFmtId="164" fontId="11" fillId="0" borderId="0" xfId="0" applyNumberFormat="1" applyFont="1" applyFill="1" applyBorder="1" applyProtection="1">
      <protection locked="0"/>
    </xf>
    <xf numFmtId="0" fontId="11" fillId="0" borderId="0" xfId="0" applyFont="1" applyFill="1" applyBorder="1"/>
    <xf numFmtId="167" fontId="11" fillId="0" borderId="0" xfId="0" applyNumberFormat="1" applyFont="1" applyFill="1" applyBorder="1"/>
    <xf numFmtId="171" fontId="11" fillId="0" borderId="0" xfId="0" applyNumberFormat="1" applyFont="1" applyBorder="1"/>
    <xf numFmtId="0" fontId="13" fillId="0" borderId="0" xfId="0" applyFont="1" applyFill="1" applyBorder="1" applyAlignment="1" applyProtection="1">
      <alignment horizontal="left"/>
      <protection locked="0"/>
    </xf>
    <xf numFmtId="166" fontId="10" fillId="0" borderId="0" xfId="2" applyFont="1" applyFill="1" applyBorder="1" applyProtection="1">
      <protection locked="0"/>
    </xf>
    <xf numFmtId="14" fontId="11" fillId="0" borderId="0" xfId="0" applyNumberFormat="1" applyFont="1" applyFill="1" applyProtection="1">
      <protection locked="0"/>
    </xf>
    <xf numFmtId="167" fontId="11" fillId="0" borderId="0" xfId="0" applyNumberFormat="1" applyFont="1" applyFill="1"/>
    <xf numFmtId="167" fontId="11" fillId="0" borderId="0" xfId="0" applyNumberFormat="1" applyFont="1" applyBorder="1" applyProtection="1"/>
    <xf numFmtId="167" fontId="11" fillId="0" borderId="11" xfId="0" applyNumberFormat="1" applyFont="1" applyBorder="1" applyProtection="1"/>
    <xf numFmtId="166" fontId="11" fillId="0" borderId="7" xfId="0" applyNumberFormat="1" applyFont="1" applyFill="1" applyBorder="1" applyAlignment="1" applyProtection="1">
      <alignment horizontal="center" vertical="center"/>
    </xf>
    <xf numFmtId="167" fontId="11" fillId="0" borderId="7" xfId="0" applyNumberFormat="1" applyFont="1" applyBorder="1" applyAlignment="1" applyProtection="1">
      <alignment horizontal="center" vertical="center"/>
    </xf>
    <xf numFmtId="167" fontId="16" fillId="0" borderId="0" xfId="0" applyNumberFormat="1" applyFont="1" applyBorder="1" applyProtection="1"/>
    <xf numFmtId="167" fontId="16" fillId="0" borderId="11" xfId="0" applyNumberFormat="1" applyFont="1" applyBorder="1" applyProtection="1"/>
    <xf numFmtId="167" fontId="16" fillId="0" borderId="13" xfId="0" applyNumberFormat="1" applyFont="1" applyBorder="1" applyProtection="1"/>
    <xf numFmtId="167" fontId="16" fillId="0" borderId="15" xfId="0" applyNumberFormat="1" applyFont="1" applyBorder="1" applyProtection="1"/>
    <xf numFmtId="167" fontId="19" fillId="0" borderId="0" xfId="1" applyNumberFormat="1" applyFont="1" applyBorder="1" applyProtection="1"/>
    <xf numFmtId="167" fontId="19" fillId="0" borderId="11" xfId="1" applyNumberFormat="1" applyFont="1" applyBorder="1" applyProtection="1"/>
    <xf numFmtId="167" fontId="21" fillId="0" borderId="0" xfId="0" applyNumberFormat="1" applyFont="1" applyBorder="1" applyProtection="1"/>
    <xf numFmtId="167" fontId="19" fillId="0" borderId="15" xfId="1" applyNumberFormat="1" applyFont="1" applyBorder="1" applyProtection="1"/>
    <xf numFmtId="171" fontId="23" fillId="4" borderId="1" xfId="0" applyNumberFormat="1" applyFont="1" applyFill="1" applyBorder="1" applyAlignment="1" applyProtection="1">
      <alignment horizontal="center"/>
    </xf>
    <xf numFmtId="0" fontId="24" fillId="4" borderId="1" xfId="0" applyNumberFormat="1" applyFont="1" applyFill="1" applyBorder="1" applyProtection="1"/>
    <xf numFmtId="14" fontId="9" fillId="4" borderId="1" xfId="0" applyNumberFormat="1" applyFont="1" applyFill="1" applyBorder="1" applyAlignment="1" applyProtection="1"/>
    <xf numFmtId="0" fontId="23" fillId="4" borderId="1" xfId="0" applyFont="1" applyFill="1" applyBorder="1" applyAlignment="1" applyProtection="1">
      <alignment horizontal="center"/>
    </xf>
    <xf numFmtId="167" fontId="11" fillId="0" borderId="13" xfId="0" applyNumberFormat="1" applyFont="1" applyBorder="1" applyProtection="1"/>
    <xf numFmtId="167" fontId="16" fillId="0" borderId="14" xfId="0" applyNumberFormat="1" applyFont="1" applyBorder="1" applyProtection="1"/>
    <xf numFmtId="0" fontId="11" fillId="0" borderId="3" xfId="0" applyFont="1" applyBorder="1" applyProtection="1"/>
    <xf numFmtId="167" fontId="11" fillId="0" borderId="3" xfId="0" applyNumberFormat="1" applyFont="1" applyBorder="1" applyProtection="1"/>
    <xf numFmtId="164" fontId="11" fillId="0" borderId="3" xfId="0" applyNumberFormat="1" applyFont="1" applyBorder="1" applyProtection="1"/>
    <xf numFmtId="14" fontId="7" fillId="0" borderId="3" xfId="0" applyNumberFormat="1" applyFont="1" applyBorder="1" applyProtection="1"/>
    <xf numFmtId="0" fontId="11" fillId="0" borderId="0" xfId="0" applyFont="1" applyProtection="1"/>
    <xf numFmtId="164" fontId="11" fillId="0" borderId="0" xfId="0" applyNumberFormat="1" applyFont="1" applyProtection="1"/>
    <xf numFmtId="0" fontId="11" fillId="6" borderId="3" xfId="0" applyFont="1" applyFill="1" applyBorder="1" applyProtection="1"/>
    <xf numFmtId="14" fontId="7" fillId="6" borderId="3" xfId="0" applyNumberFormat="1" applyFont="1" applyFill="1" applyBorder="1" applyProtection="1"/>
    <xf numFmtId="167" fontId="11" fillId="6" borderId="3" xfId="0" applyNumberFormat="1" applyFont="1" applyFill="1" applyBorder="1" applyProtection="1"/>
    <xf numFmtId="0" fontId="5" fillId="0" borderId="3" xfId="0" applyFont="1" applyBorder="1" applyAlignment="1" applyProtection="1">
      <alignment horizontal="center" vertical="center"/>
    </xf>
    <xf numFmtId="171" fontId="0" fillId="0" borderId="3" xfId="0" applyNumberFormat="1" applyBorder="1" applyAlignment="1" applyProtection="1">
      <alignment horizontal="center" vertical="center"/>
    </xf>
    <xf numFmtId="14" fontId="7" fillId="0" borderId="0" xfId="0" applyNumberFormat="1" applyFont="1" applyProtection="1"/>
    <xf numFmtId="167" fontId="11" fillId="0" borderId="0" xfId="0" applyNumberFormat="1" applyFont="1" applyProtection="1"/>
    <xf numFmtId="0" fontId="14" fillId="0" borderId="0" xfId="0" applyFont="1" applyProtection="1"/>
    <xf numFmtId="167" fontId="14" fillId="0" borderId="3" xfId="0" applyNumberFormat="1" applyFont="1" applyBorder="1" applyProtection="1"/>
    <xf numFmtId="164" fontId="14" fillId="0" borderId="0" xfId="0" applyNumberFormat="1" applyFont="1" applyProtection="1"/>
    <xf numFmtId="164" fontId="14" fillId="0" borderId="3" xfId="0" applyNumberFormat="1" applyFont="1" applyBorder="1" applyProtection="1"/>
    <xf numFmtId="14" fontId="9" fillId="0" borderId="0" xfId="0" applyNumberFormat="1" applyFont="1" applyProtection="1"/>
    <xf numFmtId="167" fontId="14" fillId="0" borderId="0" xfId="0" applyNumberFormat="1" applyFont="1" applyProtection="1"/>
    <xf numFmtId="166" fontId="10" fillId="6" borderId="0" xfId="2" applyFont="1" applyFill="1" applyProtection="1"/>
    <xf numFmtId="164" fontId="11" fillId="0" borderId="2" xfId="0" applyNumberFormat="1" applyFont="1" applyBorder="1" applyProtection="1"/>
    <xf numFmtId="167" fontId="11" fillId="0" borderId="2" xfId="0" applyNumberFormat="1" applyFont="1" applyBorder="1" applyProtection="1"/>
    <xf numFmtId="0" fontId="5" fillId="13" borderId="3" xfId="0" applyFont="1" applyFill="1" applyBorder="1" applyAlignment="1" applyProtection="1">
      <alignment horizontal="center" vertical="center"/>
    </xf>
    <xf numFmtId="39" fontId="11" fillId="0" borderId="0" xfId="0" applyNumberFormat="1" applyFont="1" applyBorder="1" applyProtection="1"/>
    <xf numFmtId="166" fontId="11" fillId="0" borderId="0" xfId="0" applyNumberFormat="1" applyFont="1" applyProtection="1"/>
    <xf numFmtId="0" fontId="5" fillId="0" borderId="2" xfId="0" applyFont="1" applyBorder="1" applyAlignment="1" applyProtection="1">
      <alignment horizontal="center" vertical="center"/>
    </xf>
    <xf numFmtId="171" fontId="0" fillId="0" borderId="2" xfId="0" applyNumberFormat="1" applyBorder="1" applyAlignment="1" applyProtection="1">
      <alignment horizontal="center" vertical="center"/>
    </xf>
    <xf numFmtId="0" fontId="11" fillId="0" borderId="0" xfId="0" applyFont="1" applyFill="1" applyBorder="1" applyProtection="1"/>
    <xf numFmtId="167" fontId="11" fillId="0" borderId="0" xfId="0" applyNumberFormat="1" applyFont="1" applyFill="1" applyBorder="1" applyProtection="1"/>
    <xf numFmtId="164" fontId="11" fillId="0" borderId="0" xfId="0" applyNumberFormat="1" applyFont="1" applyFill="1" applyBorder="1" applyProtection="1"/>
    <xf numFmtId="14" fontId="7" fillId="0" borderId="0" xfId="0" applyNumberFormat="1" applyFont="1" applyFill="1" applyBorder="1" applyProtection="1"/>
    <xf numFmtId="172" fontId="11" fillId="0" borderId="0" xfId="0" applyNumberFormat="1" applyFont="1" applyFill="1" applyProtection="1"/>
    <xf numFmtId="164" fontId="11" fillId="0" borderId="0" xfId="0" applyNumberFormat="1" applyFont="1" applyFill="1" applyProtection="1"/>
    <xf numFmtId="167" fontId="11" fillId="0" borderId="0" xfId="0" applyNumberFormat="1" applyFont="1" applyFill="1" applyProtection="1"/>
    <xf numFmtId="166" fontId="27" fillId="0" borderId="7" xfId="0" applyNumberFormat="1" applyFont="1" applyFill="1" applyBorder="1" applyAlignment="1" applyProtection="1">
      <alignment horizontal="center" vertical="center"/>
    </xf>
    <xf numFmtId="0" fontId="47" fillId="0" borderId="0" xfId="3" applyFont="1" applyFill="1"/>
    <xf numFmtId="0" fontId="50" fillId="3" borderId="4" xfId="0" applyFont="1" applyFill="1" applyBorder="1" applyAlignment="1" applyProtection="1">
      <alignment horizontal="right" wrapText="1"/>
      <protection locked="0"/>
    </xf>
    <xf numFmtId="14" fontId="10" fillId="0" borderId="3" xfId="0" applyNumberFormat="1" applyFont="1" applyBorder="1" applyAlignment="1" applyProtection="1">
      <alignment horizontal="right"/>
      <protection locked="0"/>
    </xf>
    <xf numFmtId="14" fontId="10" fillId="6" borderId="3" xfId="0" applyNumberFormat="1" applyFont="1" applyFill="1" applyBorder="1" applyAlignment="1" applyProtection="1">
      <alignment horizontal="right"/>
      <protection locked="0"/>
    </xf>
    <xf numFmtId="14" fontId="14" fillId="0" borderId="0" xfId="3" applyNumberFormat="1" applyFont="1" applyFill="1" applyAlignment="1">
      <alignment horizontal="right"/>
    </xf>
    <xf numFmtId="0" fontId="11" fillId="3" borderId="3" xfId="0" applyFont="1" applyFill="1" applyBorder="1" applyAlignment="1" applyProtection="1">
      <alignment horizontal="right"/>
      <protection locked="0"/>
    </xf>
    <xf numFmtId="1" fontId="6" fillId="3" borderId="2" xfId="0" applyNumberFormat="1" applyFont="1" applyFill="1" applyBorder="1" applyAlignment="1" applyProtection="1">
      <alignment horizontal="right" wrapText="1"/>
      <protection locked="0"/>
    </xf>
    <xf numFmtId="0" fontId="11" fillId="0" borderId="0" xfId="0" applyFont="1" applyFill="1" applyBorder="1" applyAlignment="1" applyProtection="1">
      <alignment horizontal="right"/>
      <protection locked="0"/>
    </xf>
    <xf numFmtId="1" fontId="47" fillId="0" borderId="0" xfId="32" applyNumberFormat="1" applyFont="1" applyFill="1" applyAlignment="1">
      <alignment horizontal="right"/>
    </xf>
    <xf numFmtId="0" fontId="11" fillId="0" borderId="0" xfId="0" applyFont="1" applyFill="1" applyAlignment="1" applyProtection="1">
      <alignment horizontal="right"/>
      <protection locked="0"/>
    </xf>
    <xf numFmtId="0" fontId="0" fillId="0" borderId="0" xfId="0" applyFill="1" applyAlignment="1" applyProtection="1">
      <alignment horizontal="right"/>
      <protection locked="0"/>
    </xf>
    <xf numFmtId="0" fontId="11" fillId="6" borderId="3" xfId="0" applyFont="1" applyFill="1" applyBorder="1" applyAlignment="1" applyProtection="1">
      <alignment horizontal="right"/>
      <protection locked="0"/>
    </xf>
    <xf numFmtId="166" fontId="47" fillId="0" borderId="0" xfId="32" applyFont="1" applyFill="1"/>
    <xf numFmtId="0" fontId="0" fillId="3" borderId="0" xfId="0" applyFill="1" applyAlignment="1" applyProtection="1">
      <alignment horizontal="right"/>
      <protection locked="0"/>
    </xf>
    <xf numFmtId="0" fontId="47" fillId="0" borderId="0" xfId="100" applyFont="1" applyFill="1"/>
    <xf numFmtId="14" fontId="47" fillId="0" borderId="0" xfId="100" applyNumberFormat="1" applyFont="1" applyFill="1" applyAlignment="1">
      <alignment horizontal="center"/>
    </xf>
    <xf numFmtId="14" fontId="47" fillId="0" borderId="0" xfId="100" applyNumberFormat="1" applyFont="1" applyFill="1" applyAlignment="1">
      <alignment horizontal="center"/>
    </xf>
    <xf numFmtId="166" fontId="47" fillId="0" borderId="0" xfId="32" applyFont="1" applyFill="1"/>
    <xf numFmtId="0" fontId="29" fillId="0" borderId="0" xfId="100"/>
    <xf numFmtId="0" fontId="47" fillId="0" borderId="0" xfId="100" applyFont="1" applyFill="1"/>
    <xf numFmtId="0" fontId="47" fillId="0" borderId="0" xfId="100" applyFont="1" applyFill="1"/>
    <xf numFmtId="0" fontId="47" fillId="0" borderId="0" xfId="100" applyFont="1" applyFill="1"/>
    <xf numFmtId="14" fontId="47" fillId="0" borderId="0" xfId="100" applyNumberFormat="1" applyFont="1" applyFill="1" applyAlignment="1">
      <alignment horizontal="center"/>
    </xf>
    <xf numFmtId="14" fontId="47" fillId="0" borderId="0" xfId="100" applyNumberFormat="1" applyFont="1" applyFill="1" applyAlignment="1">
      <alignment horizontal="center"/>
    </xf>
    <xf numFmtId="14" fontId="47" fillId="0" borderId="0" xfId="100" applyNumberFormat="1" applyFont="1" applyFill="1" applyAlignment="1">
      <alignment horizontal="center"/>
    </xf>
    <xf numFmtId="166" fontId="47" fillId="0" borderId="0" xfId="32" applyFont="1" applyFill="1"/>
  </cellXfs>
  <cellStyles count="1225">
    <cellStyle name="20% - Accent1 2" xfId="4"/>
    <cellStyle name="20% - Accent2 2" xfId="5"/>
    <cellStyle name="20% - Accent3 2" xfId="6"/>
    <cellStyle name="20% - Accent4 2" xfId="7"/>
    <cellStyle name="20% - Accent5 2" xfId="8"/>
    <cellStyle name="20% - Accent6 2" xfId="9"/>
    <cellStyle name="40% - Accent1 2" xfId="10"/>
    <cellStyle name="40% - Accent2 2" xfId="11"/>
    <cellStyle name="40% - Accent3 2" xfId="12"/>
    <cellStyle name="40% - Accent4 2" xfId="13"/>
    <cellStyle name="40% - Accent5 2" xfId="14"/>
    <cellStyle name="40% - Accent6 2" xfId="15"/>
    <cellStyle name="60% - Accent1 2" xfId="16"/>
    <cellStyle name="60% - Accent2 2" xfId="17"/>
    <cellStyle name="60% - Accent3 2" xfId="18"/>
    <cellStyle name="60% - Accent4 2" xfId="19"/>
    <cellStyle name="60% - Accent5 2" xfId="20"/>
    <cellStyle name="60% - Accent6 2" xfId="21"/>
    <cellStyle name="Accent1 2" xfId="22"/>
    <cellStyle name="Accent2 2" xfId="23"/>
    <cellStyle name="Accent3 2" xfId="24"/>
    <cellStyle name="Accent4 2" xfId="25"/>
    <cellStyle name="Accent5 2" xfId="26"/>
    <cellStyle name="Accent6 2" xfId="27"/>
    <cellStyle name="Bad 2" xfId="28"/>
    <cellStyle name="Calculation 2" xfId="29"/>
    <cellStyle name="Check Cell 2" xfId="30"/>
    <cellStyle name="Comma" xfId="1" builtinId="3"/>
    <cellStyle name="Comma 2" xfId="31"/>
    <cellStyle name="Currency" xfId="2" builtinId="4"/>
    <cellStyle name="Currency 2" xfId="32"/>
    <cellStyle name="Explanatory Text 2" xfId="33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Good 2" xfId="34"/>
    <cellStyle name="Heading 1 2" xfId="35"/>
    <cellStyle name="Heading 2 2" xfId="36"/>
    <cellStyle name="Heading 3 2" xfId="37"/>
    <cellStyle name="Heading 4 2" xfId="38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Input 2" xfId="39"/>
    <cellStyle name="Linked Cell 2" xfId="40"/>
    <cellStyle name="Neutral 2" xfId="41"/>
    <cellStyle name="Normal" xfId="0" builtinId="0"/>
    <cellStyle name="Normal 2" xfId="3"/>
    <cellStyle name="Normal 3" xfId="100"/>
    <cellStyle name="Note 2" xfId="42"/>
    <cellStyle name="Output 2" xfId="43"/>
    <cellStyle name="Percent 2" xfId="44"/>
    <cellStyle name="Title 2" xfId="45"/>
    <cellStyle name="Total 2" xfId="46"/>
    <cellStyle name="Warning Text 2" xfId="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38101</xdr:colOff>
      <xdr:row>0</xdr:row>
      <xdr:rowOff>95251</xdr:rowOff>
    </xdr:from>
    <xdr:to>
      <xdr:col>7</xdr:col>
      <xdr:colOff>895351</xdr:colOff>
      <xdr:row>3</xdr:row>
      <xdr:rowOff>3009</xdr:rowOff>
    </xdr:to>
    <xdr:pic>
      <xdr:nvPicPr>
        <xdr:cNvPr id="2" name="Picture 1" descr="http://www.aps-web.com/images/custom/logo_masthead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6" y="95251"/>
          <a:ext cx="2095500" cy="631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Waveform">
  <a:themeElements>
    <a:clrScheme name="Waveform">
      <a:dk1>
        <a:sysClr val="windowText" lastClr="000000"/>
      </a:dk1>
      <a:lt1>
        <a:sysClr val="window" lastClr="FFFFFF"/>
      </a:lt1>
      <a:dk2>
        <a:srgbClr val="073E87"/>
      </a:dk2>
      <a:lt2>
        <a:srgbClr val="C6E7FC"/>
      </a:lt2>
      <a:accent1>
        <a:srgbClr val="31B6FD"/>
      </a:accent1>
      <a:accent2>
        <a:srgbClr val="4584D3"/>
      </a:accent2>
      <a:accent3>
        <a:srgbClr val="5BD078"/>
      </a:accent3>
      <a:accent4>
        <a:srgbClr val="A5D028"/>
      </a:accent4>
      <a:accent5>
        <a:srgbClr val="F5C040"/>
      </a:accent5>
      <a:accent6>
        <a:srgbClr val="05E0DB"/>
      </a:accent6>
      <a:hlink>
        <a:srgbClr val="0080FF"/>
      </a:hlink>
      <a:folHlink>
        <a:srgbClr val="5EAEFF"/>
      </a:folHlink>
    </a:clrScheme>
    <a:fontScheme name="Waveform">
      <a:majorFont>
        <a:latin typeface="Candara"/>
        <a:ea typeface=""/>
        <a:cs typeface=""/>
        <a:font script="Jpan" typeface="HGP明朝E"/>
        <a:font script="Hang" typeface="HY그래픽M"/>
        <a:font script="Hans" typeface="华文新魏"/>
        <a:font script="Hant" typeface="標楷體"/>
        <a:font script="Arab" typeface="Arial"/>
        <a:font script="Hebr" typeface="Arial"/>
        <a:font script="Thai" typeface="Kodchiang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ndara"/>
        <a:ea typeface=""/>
        <a:cs typeface=""/>
        <a:font script="Jpan" typeface="HGP明朝E"/>
        <a:font script="Hang" typeface="HY그래픽M"/>
        <a:font script="Hans" typeface="华文楷体"/>
        <a:font script="Hant" typeface="標楷體"/>
        <a:font script="Arab" typeface="Arial"/>
        <a:font script="Hebr" typeface="Arial"/>
        <a:font script="Thai" typeface="Kodchiang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Waveform">
      <a:fillStyleLst>
        <a:solidFill>
          <a:schemeClr val="phClr"/>
        </a:solidFill>
        <a:gradFill rotWithShape="1">
          <a:gsLst>
            <a:gs pos="0">
              <a:schemeClr val="phClr">
                <a:tint val="0"/>
              </a:schemeClr>
            </a:gs>
            <a:gs pos="44000">
              <a:schemeClr val="phClr">
                <a:tint val="60000"/>
                <a:satMod val="120000"/>
              </a:schemeClr>
            </a:gs>
            <a:gs pos="100000">
              <a:schemeClr val="phClr">
                <a:tint val="90000"/>
                <a:alpha val="100000"/>
                <a:lumMod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20000"/>
                <a:lumMod val="120000"/>
              </a:schemeClr>
            </a:gs>
            <a:gs pos="100000">
              <a:schemeClr val="phClr">
                <a:shade val="89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>
              <a:shade val="75000"/>
              <a:lumMod val="8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38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6360000"/>
            </a:lightRig>
          </a:scene3d>
          <a:sp3d prstMaterial="flat">
            <a:bevelT w="12700" h="12700"/>
          </a:sp3d>
        </a:effectStyle>
        <a:effectStyle>
          <a:effectLst>
            <a:outerShdw blurRad="50800" dist="25400" dir="5400000" rotWithShape="0">
              <a:srgbClr val="000000">
                <a:alpha val="38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6360000"/>
            </a:lightRig>
          </a:scene3d>
          <a:sp3d contourW="19050" prstMaterial="flat">
            <a:bevelT w="63500" h="63500"/>
            <a:contourClr>
              <a:schemeClr val="phClr">
                <a:shade val="25000"/>
                <a:satMod val="18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40000">
              <a:schemeClr val="phClr">
                <a:tint val="94000"/>
                <a:shade val="94000"/>
                <a:alpha val="100000"/>
                <a:satMod val="114000"/>
                <a:lumMod val="114000"/>
              </a:schemeClr>
            </a:gs>
            <a:gs pos="74000">
              <a:schemeClr val="phClr">
                <a:tint val="94000"/>
                <a:shade val="94000"/>
                <a:satMod val="128000"/>
                <a:lumMod val="100000"/>
              </a:schemeClr>
            </a:gs>
            <a:gs pos="100000">
              <a:schemeClr val="phClr">
                <a:tint val="98000"/>
                <a:shade val="100000"/>
                <a:hueMod val="98000"/>
                <a:satMod val="100000"/>
                <a:lumMod val="74000"/>
              </a:schemeClr>
            </a:gs>
          </a:gsLst>
          <a:path path="circle">
            <a:fillToRect l="20000" t="-40000" r="20000" b="14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tint val="96000"/>
                <a:satMod val="130000"/>
                <a:lumMod val="50000"/>
              </a:schemeClr>
              <a:schemeClr val="phClr">
                <a:tint val="96000"/>
                <a:satMod val="114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tabSelected="1" workbookViewId="0">
      <pane ySplit="2" topLeftCell="A3" activePane="bottomLeft" state="frozen"/>
      <selection pane="bottomLeft" activeCell="B2" sqref="B2"/>
    </sheetView>
  </sheetViews>
  <sheetFormatPr baseColWidth="10" defaultColWidth="8.83203125" defaultRowHeight="14" x14ac:dyDescent="0"/>
  <cols>
    <col min="1" max="1" width="20.6640625" customWidth="1"/>
    <col min="2" max="2" width="14.6640625" customWidth="1"/>
    <col min="3" max="3" width="13.33203125" customWidth="1"/>
    <col min="4" max="4" width="12.5" customWidth="1"/>
    <col min="5" max="5" width="15.6640625" customWidth="1"/>
    <col min="6" max="6" width="13.83203125" customWidth="1"/>
    <col min="7" max="7" width="16.1640625" customWidth="1"/>
    <col min="8" max="8" width="12.1640625" customWidth="1"/>
    <col min="9" max="9" width="10.6640625" customWidth="1"/>
    <col min="10" max="10" width="11.1640625" customWidth="1"/>
    <col min="31" max="31" width="9.33203125" bestFit="1" customWidth="1"/>
    <col min="32" max="32" width="8.5" bestFit="1" customWidth="1"/>
  </cols>
  <sheetData>
    <row r="1" spans="1:20" ht="15">
      <c r="A1" s="1"/>
      <c r="B1" s="151" t="s">
        <v>0</v>
      </c>
      <c r="C1" s="152" t="s">
        <v>120</v>
      </c>
      <c r="D1" s="152" t="s">
        <v>1</v>
      </c>
      <c r="E1" s="152" t="s">
        <v>2</v>
      </c>
      <c r="F1" s="152" t="s">
        <v>3</v>
      </c>
      <c r="H1" s="16"/>
    </row>
    <row r="2" spans="1:20" ht="23">
      <c r="A2" s="67" t="s">
        <v>4</v>
      </c>
      <c r="B2" s="10">
        <v>41305</v>
      </c>
      <c r="C2" s="216">
        <f>EDATE(B2,-1)</f>
        <v>41274</v>
      </c>
      <c r="D2" s="217" t="str">
        <f>IF(B2&lt;DATE(2012,7,1),"FY2011",IF(B2&lt;DATE(2013,7,1),"FY2012",IF(B2&lt;DATE(2014,7,1),"FY2013",IF(B2&lt;DATE(2015,7,1),"FY2014",IF(B2&lt;DATE(2016,7,1),"FY2015",IF(B2&lt;DATE(2017,7,1),"FY2016"))))))</f>
        <v>FY2012</v>
      </c>
      <c r="E2" s="218">
        <f>IF(D2="FY2012",DATE(2013,6,30),IF(D2="FY2013",DATE(2014,6,30),IF(D2="FY2014",DATE(2015,6,30),IF(D2="FY2015",DATE(2016,6,30),IF(D2="FY2016",DATE(2017,6,30),IF(D2="FY2017",DATE(2018,6,30)))))))</f>
        <v>41455</v>
      </c>
      <c r="F2" s="219">
        <f>(YEAR(E2)-YEAR(B2))*12+MONTH(E2)-MONTH(B2)</f>
        <v>5</v>
      </c>
      <c r="H2" s="16"/>
    </row>
    <row r="3" spans="1:20">
      <c r="H3" s="16"/>
    </row>
    <row r="4" spans="1:20">
      <c r="H4" s="16"/>
    </row>
    <row r="5" spans="1:20" s="78" customFormat="1" ht="27.75" customHeight="1">
      <c r="A5" s="100" t="s">
        <v>141</v>
      </c>
      <c r="B5" s="101"/>
      <c r="C5" s="102" t="str">
        <f>CONCATENATE(Info!B$3&amp;TEXT(C$2,"mm/dd/yy"))</f>
        <v>Balance 12/31/12</v>
      </c>
      <c r="D5" s="103" t="s">
        <v>116</v>
      </c>
      <c r="E5" s="101"/>
      <c r="F5" s="104" t="str">
        <f>CONCATENATE(Info!B$3&amp;TEXT(B$2,"mm/dd/yy"))</f>
        <v>Balance 01/31/13</v>
      </c>
      <c r="G5" s="105"/>
      <c r="H5" s="106"/>
      <c r="I5" s="78" t="s">
        <v>144</v>
      </c>
    </row>
    <row r="6" spans="1:20" s="78" customFormat="1">
      <c r="A6" s="107" t="s">
        <v>102</v>
      </c>
      <c r="B6" s="107">
        <v>15111</v>
      </c>
      <c r="C6" s="204">
        <f>'FA Furniture'!K56</f>
        <v>55808.30999999999</v>
      </c>
      <c r="D6" s="204">
        <f>F6-C6</f>
        <v>0</v>
      </c>
      <c r="E6" s="96"/>
      <c r="F6" s="205">
        <f>'FA Furniture'!K56+'FA Furniture'!L56</f>
        <v>55808.30999999999</v>
      </c>
      <c r="G6" s="109"/>
      <c r="H6" s="106"/>
      <c r="I6" s="78">
        <v>55808.34</v>
      </c>
      <c r="J6" s="79">
        <f>I6-F6</f>
        <v>3.0000000006111804E-2</v>
      </c>
    </row>
    <row r="7" spans="1:20" s="78" customFormat="1">
      <c r="A7" s="107" t="s">
        <v>103</v>
      </c>
      <c r="B7" s="107">
        <v>15115</v>
      </c>
      <c r="C7" s="204">
        <f>LHI!K59</f>
        <v>20981.760000000002</v>
      </c>
      <c r="D7" s="204">
        <f>F7-C7</f>
        <v>0</v>
      </c>
      <c r="E7" s="96"/>
      <c r="F7" s="205">
        <f>LHI!K59+LHI!L59</f>
        <v>20981.760000000002</v>
      </c>
      <c r="G7" s="110"/>
      <c r="H7" s="106"/>
      <c r="I7" s="78">
        <v>20981.759999999998</v>
      </c>
      <c r="J7" s="79">
        <f>I7-F7</f>
        <v>0</v>
      </c>
    </row>
    <row r="8" spans="1:20" s="78" customFormat="1">
      <c r="A8" s="107" t="s">
        <v>98</v>
      </c>
      <c r="B8" s="107">
        <v>15125</v>
      </c>
      <c r="C8" s="204">
        <f>'FA Computer'!K131</f>
        <v>368882.09</v>
      </c>
      <c r="D8" s="204">
        <f>'FA Computer'!L131</f>
        <v>0</v>
      </c>
      <c r="E8" s="96"/>
      <c r="F8" s="205">
        <f>C8+D8</f>
        <v>368882.09</v>
      </c>
      <c r="G8" s="109"/>
      <c r="H8" s="106"/>
      <c r="I8" s="78">
        <v>387202.69</v>
      </c>
      <c r="J8" s="79">
        <f>I8-F8</f>
        <v>18320.599999999977</v>
      </c>
    </row>
    <row r="9" spans="1:20" s="78" customFormat="1">
      <c r="A9" s="107" t="s">
        <v>64</v>
      </c>
      <c r="B9" s="107">
        <v>15130</v>
      </c>
      <c r="C9" s="204">
        <f>'FA OE'!K87</f>
        <v>162693.12</v>
      </c>
      <c r="D9" s="204">
        <f>+'FA OE'!L87</f>
        <v>0</v>
      </c>
      <c r="E9" s="96"/>
      <c r="F9" s="205">
        <f>C9+D9</f>
        <v>162693.12</v>
      </c>
      <c r="G9" s="109"/>
      <c r="H9" s="106"/>
      <c r="I9" s="78">
        <v>162692.95000000001</v>
      </c>
      <c r="J9" s="79">
        <f>I9-F9</f>
        <v>-0.16999999998370185</v>
      </c>
    </row>
    <row r="10" spans="1:20" s="78" customFormat="1" ht="21" customHeight="1">
      <c r="A10" s="111" t="s">
        <v>118</v>
      </c>
      <c r="B10" s="111"/>
      <c r="C10" s="210">
        <f>SUM(C6:C7)</f>
        <v>76790.069999999992</v>
      </c>
      <c r="D10" s="220">
        <f>SUM(D6:D9)</f>
        <v>0</v>
      </c>
      <c r="E10" s="112"/>
      <c r="F10" s="221">
        <f>SUM(F6:F9)</f>
        <v>608365.28</v>
      </c>
      <c r="G10" s="109"/>
      <c r="H10" s="106"/>
      <c r="I10" s="78">
        <f>SUM(I6:I9)</f>
        <v>626685.74</v>
      </c>
      <c r="J10" s="79">
        <f>I10-F10</f>
        <v>18320.459999999963</v>
      </c>
    </row>
    <row r="11" spans="1:20" s="78" customFormat="1">
      <c r="A11" s="107"/>
      <c r="B11" s="107"/>
      <c r="C11" s="113"/>
      <c r="D11" s="113"/>
      <c r="E11" s="113"/>
      <c r="F11" s="114"/>
      <c r="G11" s="109"/>
      <c r="H11" s="106"/>
    </row>
    <row r="12" spans="1:20" s="78" customFormat="1">
      <c r="A12" s="107" t="s">
        <v>137</v>
      </c>
      <c r="B12" s="107">
        <v>13350</v>
      </c>
      <c r="C12" s="113">
        <f>'D&amp;S eLCont'!K80</f>
        <v>4000</v>
      </c>
      <c r="D12" s="113">
        <f>'D&amp;S eLCont'!L80</f>
        <v>0</v>
      </c>
      <c r="E12" s="113"/>
      <c r="F12" s="114">
        <f>'D&amp;S eLCont'!K80+'D&amp;S eLCont'!L80</f>
        <v>4000</v>
      </c>
      <c r="G12" s="110"/>
      <c r="H12" s="106"/>
    </row>
    <row r="13" spans="1:20" s="78" customFormat="1">
      <c r="H13" s="106"/>
    </row>
    <row r="14" spans="1:20" s="78" customFormat="1">
      <c r="G14" s="115"/>
      <c r="H14" s="106"/>
    </row>
    <row r="15" spans="1:20" s="78" customFormat="1" ht="28">
      <c r="A15" s="116"/>
      <c r="B15" s="101"/>
      <c r="C15" s="117" t="str">
        <f>CONCATENATE(Info!B$4&amp;TEXT(C$2,"mm/dd/yy"))</f>
        <v>Deprec. Bal. 12/31/12</v>
      </c>
      <c r="D15" s="103" t="s">
        <v>122</v>
      </c>
      <c r="E15" s="101"/>
      <c r="F15" s="104" t="str">
        <f>CONCATENATE(Info!B$4&amp;TEXT(B$2,"mm/dd/yy"))</f>
        <v>Deprec. Bal. 01/31/13</v>
      </c>
      <c r="G15" s="118" t="s">
        <v>139</v>
      </c>
      <c r="H15" s="106"/>
    </row>
    <row r="16" spans="1:20" s="78" customFormat="1">
      <c r="A16" s="109" t="s">
        <v>102</v>
      </c>
      <c r="B16" s="107">
        <v>15111</v>
      </c>
      <c r="C16" s="204">
        <f>F16-D16</f>
        <v>-51562.221333333327</v>
      </c>
      <c r="D16" s="204">
        <f>'FA Furniture'!S56*-1</f>
        <v>-298.22199999999992</v>
      </c>
      <c r="E16" s="96"/>
      <c r="F16" s="205">
        <f>'FA Furniture'!M56-'FA Furniture'!S56</f>
        <v>-51860.443333333329</v>
      </c>
      <c r="G16" s="206">
        <f>'FA Furniture'!P56</f>
        <v>1067.8594999999998</v>
      </c>
      <c r="H16" s="119"/>
      <c r="I16" s="78">
        <v>-51038.79</v>
      </c>
      <c r="J16" s="79">
        <f>I16-F16</f>
        <v>821.65333333332819</v>
      </c>
      <c r="T16" s="120"/>
    </row>
    <row r="17" spans="1:10" s="78" customFormat="1">
      <c r="A17" s="109" t="s">
        <v>103</v>
      </c>
      <c r="B17" s="107">
        <v>15115</v>
      </c>
      <c r="C17" s="204">
        <f>F17-D17</f>
        <v>-9716.1841256038642</v>
      </c>
      <c r="D17" s="204">
        <f>LHI!S59*-1</f>
        <v>-1024.1432613087395</v>
      </c>
      <c r="E17" s="96"/>
      <c r="F17" s="205">
        <f>LHI!M59-LHI!S59</f>
        <v>-10740.327386912604</v>
      </c>
      <c r="G17" s="206">
        <f>LHI!P59</f>
        <v>5120.7163065436989</v>
      </c>
      <c r="H17" s="106"/>
      <c r="I17" s="78">
        <v>-3761.63</v>
      </c>
      <c r="J17" s="79">
        <f>I17-F17</f>
        <v>6978.6973869126041</v>
      </c>
    </row>
    <row r="18" spans="1:10" s="78" customFormat="1">
      <c r="A18" s="109" t="s">
        <v>98</v>
      </c>
      <c r="B18" s="107">
        <v>15125</v>
      </c>
      <c r="C18" s="204">
        <f>F18-D18</f>
        <v>-109701.01756896553</v>
      </c>
      <c r="D18" s="204">
        <f>'FA Computer'!S131*-1</f>
        <v>-5808.1682816091952</v>
      </c>
      <c r="E18" s="96"/>
      <c r="F18" s="205">
        <f>'FA Computer'!M131-'FA Computer'!S131</f>
        <v>-115509.18585057472</v>
      </c>
      <c r="G18" s="207">
        <f>'FA Computer'!P131</f>
        <v>29040.841408045984</v>
      </c>
      <c r="H18" s="121"/>
      <c r="I18" s="78">
        <v>-112792.12</v>
      </c>
      <c r="J18" s="79">
        <f>I18-F18</f>
        <v>2717.0658505747269</v>
      </c>
    </row>
    <row r="19" spans="1:10" s="78" customFormat="1">
      <c r="A19" s="109" t="s">
        <v>64</v>
      </c>
      <c r="B19" s="107">
        <v>15130</v>
      </c>
      <c r="C19" s="204">
        <f>F19-D19</f>
        <v>-120399.337</v>
      </c>
      <c r="D19" s="204">
        <f>'FA OE'!S87*-1</f>
        <v>-1044.6353333333334</v>
      </c>
      <c r="E19" s="96"/>
      <c r="F19" s="205">
        <f>'FA OE'!M87-'FA OE'!S87</f>
        <v>-121443.97233333334</v>
      </c>
      <c r="G19" s="206">
        <f>'FA OE'!P87</f>
        <v>5071.5766666666668</v>
      </c>
      <c r="H19" s="119"/>
      <c r="I19" s="78">
        <v>-116700.14</v>
      </c>
      <c r="J19" s="79">
        <f>I19-F19</f>
        <v>4743.8323333333392</v>
      </c>
    </row>
    <row r="20" spans="1:10" s="123" customFormat="1">
      <c r="A20" s="109"/>
      <c r="B20" s="107"/>
      <c r="C20" s="96"/>
      <c r="D20" s="96"/>
      <c r="E20" s="96"/>
      <c r="F20" s="108"/>
      <c r="G20" s="122"/>
      <c r="H20" s="106"/>
    </row>
    <row r="21" spans="1:10" s="78" customFormat="1">
      <c r="A21" s="124" t="s">
        <v>143</v>
      </c>
      <c r="B21" s="125"/>
      <c r="C21" s="208">
        <f>SUM(C16:C20)</f>
        <v>-291378.76002790272</v>
      </c>
      <c r="D21" s="204">
        <f>SUM(D16:D19)</f>
        <v>-8175.1688762512686</v>
      </c>
      <c r="E21" s="96"/>
      <c r="F21" s="209">
        <f>SUM(F16:F19)</f>
        <v>-299553.92890415399</v>
      </c>
      <c r="G21" s="126"/>
      <c r="H21" s="106"/>
    </row>
    <row r="22" spans="1:10" s="78" customFormat="1">
      <c r="A22" s="109"/>
      <c r="B22" s="107"/>
      <c r="C22" s="96"/>
      <c r="D22" s="96"/>
      <c r="E22" s="96"/>
      <c r="F22" s="108"/>
      <c r="G22" s="126"/>
      <c r="H22" s="106"/>
    </row>
    <row r="23" spans="1:10" s="78" customFormat="1">
      <c r="A23" s="127" t="s">
        <v>117</v>
      </c>
      <c r="B23" s="111"/>
      <c r="C23" s="210">
        <f>C10+C21</f>
        <v>-214588.69002790272</v>
      </c>
      <c r="D23" s="112"/>
      <c r="E23" s="112"/>
      <c r="F23" s="211">
        <f>F10+F21</f>
        <v>308811.35109584604</v>
      </c>
      <c r="G23" s="128"/>
      <c r="H23" s="106"/>
    </row>
    <row r="24" spans="1:10" s="78" customFormat="1">
      <c r="H24" s="106"/>
    </row>
    <row r="25" spans="1:10" s="78" customFormat="1">
      <c r="A25" s="124" t="s">
        <v>137</v>
      </c>
      <c r="H25" s="106"/>
    </row>
    <row r="26" spans="1:10" s="78" customFormat="1">
      <c r="A26" s="78" t="s">
        <v>145</v>
      </c>
      <c r="B26" s="107">
        <v>13352</v>
      </c>
      <c r="C26" s="204">
        <f>F26-D26</f>
        <v>-1333.333333333333</v>
      </c>
      <c r="D26" s="204">
        <f>'D&amp;S eLCont'!S$80*-1</f>
        <v>-333.33333333333337</v>
      </c>
      <c r="E26" s="96"/>
      <c r="F26" s="205">
        <f>'D&amp;S eLCont'!M$80-'D&amp;S eLCont'!S$80</f>
        <v>-1666.6666666666665</v>
      </c>
      <c r="G26" s="256">
        <f>'D&amp;S eLCont'!P$80</f>
        <v>1666.666666666667</v>
      </c>
      <c r="H26" s="106"/>
      <c r="J26" s="79"/>
    </row>
    <row r="27" spans="1:10" s="78" customFormat="1">
      <c r="A27" s="109" t="s">
        <v>146</v>
      </c>
      <c r="B27" s="107">
        <v>13354</v>
      </c>
      <c r="C27" s="204">
        <f t="shared" ref="C27:C30" si="0">F27-D27</f>
        <v>-14791.92</v>
      </c>
      <c r="D27" s="204">
        <f>'D&amp;S eLSC'!S$84*-1</f>
        <v>0</v>
      </c>
      <c r="E27" s="96"/>
      <c r="F27" s="205">
        <f>'D&amp;S eLSC'!M$84-'D&amp;S eLSC'!S$84</f>
        <v>-14791.92</v>
      </c>
      <c r="G27" s="256">
        <f>'D&amp;S eLCont'!P$80</f>
        <v>1666.666666666667</v>
      </c>
      <c r="H27" s="106"/>
      <c r="J27" s="79"/>
    </row>
    <row r="28" spans="1:10" s="78" customFormat="1">
      <c r="A28" s="109" t="s">
        <v>147</v>
      </c>
      <c r="B28" s="107">
        <v>13356</v>
      </c>
      <c r="C28" s="204">
        <f t="shared" si="0"/>
        <v>-5173.9124999999995</v>
      </c>
      <c r="D28" s="204">
        <f>'D&amp;S eLMkt'!S$84*-1</f>
        <v>-1724.6375</v>
      </c>
      <c r="E28" s="96"/>
      <c r="F28" s="205">
        <f>'D&amp;S eLMkt'!M$84-'D&amp;S eLMkt'!S$84</f>
        <v>-6898.5499999999993</v>
      </c>
      <c r="G28" s="256">
        <f>'D&amp;S eLCont'!P$80</f>
        <v>1666.666666666667</v>
      </c>
      <c r="H28" s="106"/>
      <c r="J28" s="79"/>
    </row>
    <row r="29" spans="1:10" s="78" customFormat="1">
      <c r="A29" s="109" t="s">
        <v>148</v>
      </c>
      <c r="B29" s="107">
        <v>13358</v>
      </c>
      <c r="C29" s="204">
        <f t="shared" si="0"/>
        <v>0</v>
      </c>
      <c r="D29" s="204">
        <f>'D&amp;S CoEx'!S$85*-1</f>
        <v>0</v>
      </c>
      <c r="E29" s="96"/>
      <c r="F29" s="205">
        <f>'D&amp;S CoEx'!M$85-'D&amp;S CoEx'!S$85</f>
        <v>0</v>
      </c>
      <c r="G29" s="256">
        <f>'D&amp;S eLCont'!P$80</f>
        <v>1666.666666666667</v>
      </c>
      <c r="H29" s="106"/>
      <c r="J29" s="79"/>
    </row>
    <row r="30" spans="1:10" s="78" customFormat="1">
      <c r="A30" s="109" t="s">
        <v>149</v>
      </c>
      <c r="B30" s="107">
        <v>13360</v>
      </c>
      <c r="C30" s="204">
        <f t="shared" si="0"/>
        <v>-1500</v>
      </c>
      <c r="D30" s="204">
        <f>'D&amp;S CoOp'!S$85*-1</f>
        <v>-187.5</v>
      </c>
      <c r="E30" s="96"/>
      <c r="F30" s="205">
        <f>'D&amp;S CoOp'!M$85-'D&amp;S CoOp'!S$85</f>
        <v>-1687.5</v>
      </c>
      <c r="G30" s="256">
        <f>'D&amp;S eLCont'!P$80</f>
        <v>1666.666666666667</v>
      </c>
      <c r="H30" s="106"/>
      <c r="J30" s="79"/>
    </row>
    <row r="31" spans="1:10" s="78" customFormat="1">
      <c r="H31" s="106"/>
    </row>
    <row r="32" spans="1:10" s="78" customFormat="1">
      <c r="H32" s="106"/>
    </row>
    <row r="33" spans="1:8" s="78" customFormat="1">
      <c r="A33" s="129"/>
      <c r="B33" s="130" t="s">
        <v>136</v>
      </c>
      <c r="C33" s="101"/>
      <c r="D33" s="129"/>
      <c r="H33" s="106"/>
    </row>
    <row r="34" spans="1:8" s="78" customFormat="1">
      <c r="A34" s="131" t="s">
        <v>128</v>
      </c>
      <c r="B34" s="132"/>
      <c r="C34" s="212">
        <f>+D35</f>
        <v>-5808.1682816091952</v>
      </c>
      <c r="D34" s="134"/>
      <c r="H34" s="106"/>
    </row>
    <row r="35" spans="1:8" s="78" customFormat="1">
      <c r="A35" s="135" t="s">
        <v>129</v>
      </c>
      <c r="B35" s="136"/>
      <c r="C35" s="137"/>
      <c r="D35" s="213">
        <f>D18</f>
        <v>-5808.1682816091952</v>
      </c>
      <c r="H35" s="106"/>
    </row>
    <row r="36" spans="1:8" s="78" customFormat="1">
      <c r="A36" s="138"/>
      <c r="B36" s="107"/>
      <c r="C36" s="96"/>
      <c r="D36" s="108"/>
      <c r="H36" s="106"/>
    </row>
    <row r="37" spans="1:8" s="78" customFormat="1">
      <c r="A37" s="139" t="s">
        <v>132</v>
      </c>
      <c r="B37" s="140"/>
      <c r="C37" s="214">
        <f>+D38</f>
        <v>-1044.6353333333334</v>
      </c>
      <c r="D37" s="141"/>
      <c r="H37" s="106"/>
    </row>
    <row r="38" spans="1:8" s="78" customFormat="1">
      <c r="A38" s="135" t="s">
        <v>133</v>
      </c>
      <c r="B38" s="142"/>
      <c r="C38" s="133"/>
      <c r="D38" s="213">
        <f>D19</f>
        <v>-1044.6353333333334</v>
      </c>
      <c r="H38" s="106"/>
    </row>
    <row r="39" spans="1:8" s="78" customFormat="1">
      <c r="A39" s="143"/>
      <c r="B39" s="144"/>
      <c r="C39" s="145"/>
      <c r="D39" s="146"/>
      <c r="H39" s="106"/>
    </row>
    <row r="40" spans="1:8" s="78" customFormat="1">
      <c r="A40" s="131" t="s">
        <v>130</v>
      </c>
      <c r="B40" s="142"/>
      <c r="C40" s="214">
        <f>+D41</f>
        <v>-298.22199999999992</v>
      </c>
      <c r="D40" s="141"/>
      <c r="H40" s="106"/>
    </row>
    <row r="41" spans="1:8" s="78" customFormat="1">
      <c r="A41" s="135" t="s">
        <v>131</v>
      </c>
      <c r="B41" s="142"/>
      <c r="C41" s="133"/>
      <c r="D41" s="213">
        <f>D16</f>
        <v>-298.22199999999992</v>
      </c>
      <c r="H41" s="106"/>
    </row>
    <row r="42" spans="1:8" s="78" customFormat="1">
      <c r="A42" s="143"/>
      <c r="B42" s="144"/>
      <c r="C42" s="145"/>
      <c r="D42" s="146"/>
      <c r="H42" s="106"/>
    </row>
    <row r="43" spans="1:8" s="78" customFormat="1">
      <c r="A43" s="131" t="s">
        <v>130</v>
      </c>
      <c r="B43" s="142"/>
      <c r="C43" s="214">
        <f>+D44</f>
        <v>-1024.1432613087395</v>
      </c>
      <c r="D43" s="141"/>
      <c r="H43" s="106"/>
    </row>
    <row r="44" spans="1:8" s="78" customFormat="1">
      <c r="A44" s="135" t="s">
        <v>142</v>
      </c>
      <c r="B44" s="142"/>
      <c r="C44" s="133"/>
      <c r="D44" s="213">
        <f>D17</f>
        <v>-1024.1432613087395</v>
      </c>
      <c r="H44" s="106"/>
    </row>
    <row r="45" spans="1:8" s="78" customFormat="1">
      <c r="A45" s="143"/>
      <c r="B45" s="144"/>
      <c r="C45" s="145"/>
      <c r="D45" s="146"/>
      <c r="H45" s="106"/>
    </row>
    <row r="46" spans="1:8" s="78" customFormat="1">
      <c r="A46" s="139" t="s">
        <v>134</v>
      </c>
      <c r="B46" s="140"/>
      <c r="C46" s="214">
        <f>+D26</f>
        <v>-333.33333333333337</v>
      </c>
      <c r="D46" s="141"/>
      <c r="H46" s="106"/>
    </row>
    <row r="47" spans="1:8" s="78" customFormat="1">
      <c r="A47" s="147" t="s">
        <v>135</v>
      </c>
      <c r="B47" s="148"/>
      <c r="C47" s="149"/>
      <c r="D47" s="215">
        <f>+D26</f>
        <v>-333.33333333333337</v>
      </c>
      <c r="H47" s="106"/>
    </row>
    <row r="48" spans="1:8" s="78" customFormat="1">
      <c r="H48" s="106"/>
    </row>
    <row r="49" spans="1:8" s="78" customFormat="1">
      <c r="A49" s="111"/>
      <c r="B49" s="111"/>
      <c r="C49" s="111"/>
      <c r="D49" s="111"/>
      <c r="E49" s="111"/>
      <c r="F49" s="111"/>
      <c r="G49" s="111"/>
      <c r="H49" s="150"/>
    </row>
    <row r="50" spans="1:8" s="78" customFormat="1"/>
    <row r="51" spans="1:8" s="78" customFormat="1"/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="Please enter a valid date.">
          <x14:formula1>
            <xm:f>Info!$A$13:$A$79</xm:f>
          </x14:formula1>
          <xm:sqref>B2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8"/>
  <sheetViews>
    <sheetView workbookViewId="0">
      <pane ySplit="1" topLeftCell="A38" activePane="bottomLeft" state="frozen"/>
      <selection activeCell="C1" sqref="C1"/>
      <selection pane="bottomLeft"/>
    </sheetView>
  </sheetViews>
  <sheetFormatPr baseColWidth="10" defaultColWidth="8.83203125" defaultRowHeight="14" outlineLevelRow="1" x14ac:dyDescent="0"/>
  <cols>
    <col min="1" max="1" width="11.6640625" style="23" customWidth="1"/>
    <col min="2" max="2" width="14.5" style="19" customWidth="1"/>
    <col min="3" max="3" width="14.5" style="22" customWidth="1"/>
    <col min="4" max="4" width="13" style="19" customWidth="1"/>
    <col min="5" max="5" width="9.83203125" style="19" customWidth="1"/>
    <col min="6" max="6" width="14.33203125" style="23" hidden="1" customWidth="1"/>
    <col min="7" max="7" width="14.33203125" style="262" customWidth="1"/>
    <col min="8" max="9" width="11.6640625" style="19" customWidth="1"/>
    <col min="10" max="10" width="14.33203125" style="23" customWidth="1"/>
    <col min="11" max="11" width="11.6640625" style="19" customWidth="1"/>
    <col min="12" max="12" width="11.5" style="6" customWidth="1"/>
    <col min="13" max="14" width="13" style="19" customWidth="1"/>
    <col min="15" max="15" width="11.6640625" style="19" customWidth="1"/>
    <col min="16" max="16" width="12.6640625" style="19" customWidth="1"/>
    <col min="17" max="17" width="12.6640625" style="23" customWidth="1"/>
    <col min="18" max="19" width="12.6640625" style="19" customWidth="1"/>
    <col min="20" max="20" width="8.83203125" style="2"/>
    <col min="21" max="21" width="13.6640625" style="3" customWidth="1"/>
    <col min="22" max="51" width="8.83203125" style="2"/>
    <col min="52" max="52" width="12.1640625" style="2" bestFit="1" customWidth="1"/>
    <col min="53" max="16384" width="8.83203125" style="2"/>
  </cols>
  <sheetData>
    <row r="1" spans="1:21" ht="25">
      <c r="A1" s="18" t="s">
        <v>105</v>
      </c>
      <c r="B1" s="18" t="s">
        <v>5</v>
      </c>
      <c r="C1" s="17" t="s">
        <v>6</v>
      </c>
      <c r="D1" s="18" t="s">
        <v>7</v>
      </c>
      <c r="E1" s="18" t="s">
        <v>8</v>
      </c>
      <c r="F1" s="18" t="s">
        <v>9</v>
      </c>
      <c r="G1" s="258" t="s">
        <v>10</v>
      </c>
      <c r="H1" s="43" t="s">
        <v>11</v>
      </c>
      <c r="I1" s="43" t="s">
        <v>12</v>
      </c>
      <c r="J1" s="24" t="s">
        <v>13</v>
      </c>
      <c r="K1" s="44" t="s">
        <v>109</v>
      </c>
      <c r="L1" s="44" t="s">
        <v>115</v>
      </c>
      <c r="M1" s="44" t="s">
        <v>14</v>
      </c>
      <c r="N1" s="44" t="s">
        <v>119</v>
      </c>
      <c r="O1" s="44" t="s">
        <v>15</v>
      </c>
      <c r="P1" s="44" t="s">
        <v>16</v>
      </c>
      <c r="Q1" s="25" t="s">
        <v>17</v>
      </c>
      <c r="R1" s="44" t="s">
        <v>18</v>
      </c>
      <c r="S1" s="45" t="s">
        <v>19</v>
      </c>
      <c r="T1" s="13" t="str">
        <f>Master!D2</f>
        <v>FY2012</v>
      </c>
      <c r="U1" s="15">
        <f>Master!B2</f>
        <v>41305</v>
      </c>
    </row>
    <row r="2" spans="1:21" s="158" customFormat="1" ht="9.75" customHeight="1">
      <c r="A2" s="153" t="s">
        <v>20</v>
      </c>
      <c r="B2" s="154">
        <v>15125</v>
      </c>
      <c r="C2" s="70" t="s">
        <v>121</v>
      </c>
      <c r="D2" s="155"/>
      <c r="E2" s="155"/>
      <c r="F2" s="156"/>
      <c r="G2" s="259">
        <v>37622</v>
      </c>
      <c r="H2" s="222">
        <f>MAX((YEAR(Master!B$2)-YEAR(G2))*12+MONTH(Master!B$2)-MONTH(G2),0)</f>
        <v>120</v>
      </c>
      <c r="I2" s="222">
        <f t="shared" ref="I2:I33" si="0">IF(H2&gt;Q2,0,(Q2-H2))</f>
        <v>0</v>
      </c>
      <c r="J2" s="157"/>
      <c r="K2" s="74">
        <v>46678.73</v>
      </c>
      <c r="L2" s="223">
        <f>IF(J2-O2=0,J2,0)</f>
        <v>0</v>
      </c>
      <c r="M2" s="224">
        <f>-46976.04+967.04-572.19+0.4</f>
        <v>-46580.79</v>
      </c>
      <c r="N2" s="76"/>
      <c r="O2" s="74">
        <v>0</v>
      </c>
      <c r="P2" s="223">
        <f>IF(R2&lt;Master!E$2,I2*S2,IFERROR(O2/I2*Master!F$2,0))</f>
        <v>0</v>
      </c>
      <c r="Q2" s="155">
        <v>1</v>
      </c>
      <c r="R2" s="225">
        <f t="shared" ref="R2:R49" si="1">DATE(YEAR(G2),MONTH(G2)+Q2,DAY(G2)-1)</f>
        <v>37652</v>
      </c>
      <c r="S2" s="223">
        <f t="shared" ref="S2:S33" si="2">IFERROR(O2/I2,0)</f>
        <v>0</v>
      </c>
      <c r="U2" s="159"/>
    </row>
    <row r="3" spans="1:21" s="158" customFormat="1" ht="9.75" customHeight="1">
      <c r="A3" s="153" t="s">
        <v>20</v>
      </c>
      <c r="B3" s="154">
        <v>15125</v>
      </c>
      <c r="C3" s="160" t="s">
        <v>21</v>
      </c>
      <c r="D3" s="155"/>
      <c r="E3" s="155"/>
      <c r="F3" s="156"/>
      <c r="G3" s="259">
        <v>37622</v>
      </c>
      <c r="H3" s="222">
        <f>MAX((YEAR(Master!B$2)-YEAR(G3))*12+MONTH(Master!B$2)-MONTH(G3),0)</f>
        <v>120</v>
      </c>
      <c r="I3" s="222">
        <f t="shared" si="0"/>
        <v>0</v>
      </c>
      <c r="J3" s="157"/>
      <c r="K3" s="223">
        <f t="shared" ref="K3:K6" si="3">IF(H3=0,0,J3)</f>
        <v>0</v>
      </c>
      <c r="L3" s="74"/>
      <c r="M3" s="76"/>
      <c r="N3" s="76"/>
      <c r="O3" s="223">
        <f>IF(G3&gt;Master!B$2,0,(J3)+M3)</f>
        <v>0</v>
      </c>
      <c r="P3" s="223">
        <f>IF(R3&lt;Master!E$2,I3*S3,IFERROR(O3/I3*Master!F$2,0))</f>
        <v>0</v>
      </c>
      <c r="Q3" s="155">
        <v>60</v>
      </c>
      <c r="R3" s="225">
        <f t="shared" si="1"/>
        <v>39447</v>
      </c>
      <c r="S3" s="223">
        <f t="shared" si="2"/>
        <v>0</v>
      </c>
      <c r="U3" s="159"/>
    </row>
    <row r="4" spans="1:21" s="158" customFormat="1" ht="18" customHeight="1">
      <c r="A4" s="153" t="s">
        <v>20</v>
      </c>
      <c r="B4" s="154">
        <v>15125</v>
      </c>
      <c r="C4" s="160" t="s">
        <v>22</v>
      </c>
      <c r="D4" s="155"/>
      <c r="E4" s="155"/>
      <c r="F4" s="156"/>
      <c r="G4" s="259">
        <v>40725</v>
      </c>
      <c r="H4" s="222">
        <f>MAX((YEAR(Master!B$2)-YEAR(G4))*12+MONTH(Master!B$2)-MONTH(G4),0)</f>
        <v>18</v>
      </c>
      <c r="I4" s="222">
        <f t="shared" si="0"/>
        <v>11</v>
      </c>
      <c r="J4" s="161">
        <v>11122.47</v>
      </c>
      <c r="K4" s="223">
        <f t="shared" si="3"/>
        <v>11122.47</v>
      </c>
      <c r="L4" s="223">
        <f>IF(J4-O4=0,J4,0)</f>
        <v>0</v>
      </c>
      <c r="M4" s="224">
        <f>IF(H4&gt;Q4,Q4,H4)*((J4)/Q4)*-1</f>
        <v>-6903.602068965517</v>
      </c>
      <c r="N4" s="224">
        <f>M4-S4</f>
        <v>-7287.1355172413787</v>
      </c>
      <c r="O4" s="223">
        <f>IF(G4&gt;Master!B$2,0,(J4)+M4)</f>
        <v>4218.8679310344824</v>
      </c>
      <c r="P4" s="223">
        <f>IF(R4&lt;Master!E$2,I4*S4,IFERROR(O4/I4*Master!F$2,0))</f>
        <v>1917.6672413793103</v>
      </c>
      <c r="Q4" s="155">
        <v>29</v>
      </c>
      <c r="R4" s="225">
        <f t="shared" si="1"/>
        <v>41608</v>
      </c>
      <c r="S4" s="223">
        <f t="shared" si="2"/>
        <v>383.53344827586204</v>
      </c>
      <c r="T4" s="162"/>
      <c r="U4" s="159"/>
    </row>
    <row r="5" spans="1:21" s="158" customFormat="1" ht="12" customHeight="1">
      <c r="A5" s="153" t="s">
        <v>20</v>
      </c>
      <c r="B5" s="154">
        <v>15125</v>
      </c>
      <c r="C5" s="160" t="s">
        <v>22</v>
      </c>
      <c r="D5" s="155"/>
      <c r="E5" s="155" t="s">
        <v>173</v>
      </c>
      <c r="F5" s="156"/>
      <c r="G5" s="259">
        <v>41609</v>
      </c>
      <c r="H5" s="226">
        <f>MAX((YEAR(Master!B$2)-YEAR(G5))*12+MONTH(Master!B$2)-MONTH(G5),0)</f>
        <v>0</v>
      </c>
      <c r="I5" s="226">
        <f t="shared" si="0"/>
        <v>1</v>
      </c>
      <c r="J5" s="73">
        <v>97.54</v>
      </c>
      <c r="K5" s="223">
        <f t="shared" si="3"/>
        <v>0</v>
      </c>
      <c r="L5" s="74">
        <v>0</v>
      </c>
      <c r="M5" s="227">
        <f>IF(H5&gt;Q5,Q5,H5)*((J5)/Q5)*-1</f>
        <v>0</v>
      </c>
      <c r="N5" s="224">
        <f>M5-S5</f>
        <v>0</v>
      </c>
      <c r="O5" s="223">
        <f>IF(G5&gt;Master!B$2,0,(J5)+M5)</f>
        <v>0</v>
      </c>
      <c r="P5" s="74">
        <v>0</v>
      </c>
      <c r="Q5" s="69">
        <v>1</v>
      </c>
      <c r="R5" s="225">
        <f t="shared" si="1"/>
        <v>41639</v>
      </c>
      <c r="S5" s="223">
        <f t="shared" si="2"/>
        <v>0</v>
      </c>
      <c r="T5" s="162"/>
      <c r="U5" s="159"/>
    </row>
    <row r="6" spans="1:21" s="158" customFormat="1" ht="9" customHeight="1">
      <c r="A6" s="153" t="s">
        <v>20</v>
      </c>
      <c r="B6" s="154">
        <v>15125</v>
      </c>
      <c r="C6" s="160" t="s">
        <v>22</v>
      </c>
      <c r="D6" s="155"/>
      <c r="E6" s="155" t="s">
        <v>173</v>
      </c>
      <c r="F6" s="156"/>
      <c r="G6" s="259">
        <v>41609</v>
      </c>
      <c r="H6" s="226">
        <f>MAX((YEAR(Master!B$2)-YEAR(G6))*12+MONTH(Master!B$2)-MONTH(G6),0)</f>
        <v>0</v>
      </c>
      <c r="I6" s="226">
        <f t="shared" si="0"/>
        <v>1</v>
      </c>
      <c r="J6" s="73">
        <v>-97.54</v>
      </c>
      <c r="K6" s="223">
        <f t="shared" si="3"/>
        <v>0</v>
      </c>
      <c r="L6" s="223">
        <f t="shared" ref="L6:L54" si="4">IF(J6-O6=0,J6,0)</f>
        <v>0</v>
      </c>
      <c r="M6" s="75">
        <v>0</v>
      </c>
      <c r="N6" s="76">
        <v>0</v>
      </c>
      <c r="O6" s="74">
        <v>0</v>
      </c>
      <c r="P6" s="223">
        <f>IF(R6&lt;Master!E$2,I6*S6,IFERROR(O6/I6*Master!F$2,0))</f>
        <v>0</v>
      </c>
      <c r="Q6" s="69">
        <v>1</v>
      </c>
      <c r="R6" s="225">
        <f t="shared" si="1"/>
        <v>41639</v>
      </c>
      <c r="S6" s="223">
        <f t="shared" si="2"/>
        <v>0</v>
      </c>
      <c r="T6" s="162"/>
      <c r="U6" s="159"/>
    </row>
    <row r="7" spans="1:21" s="158" customFormat="1" ht="15">
      <c r="A7" s="153" t="s">
        <v>20</v>
      </c>
      <c r="B7" s="154">
        <v>15125</v>
      </c>
      <c r="C7" s="160" t="s">
        <v>23</v>
      </c>
      <c r="D7" s="155"/>
      <c r="E7" s="155"/>
      <c r="F7" s="156"/>
      <c r="G7" s="259">
        <v>40725</v>
      </c>
      <c r="H7" s="222">
        <f>MAX((YEAR(Master!B$2)-YEAR(G7))*12+MONTH(Master!B$2)-MONTH(G7),0)</f>
        <v>18</v>
      </c>
      <c r="I7" s="222">
        <f t="shared" si="0"/>
        <v>12</v>
      </c>
      <c r="J7" s="161">
        <v>5787</v>
      </c>
      <c r="K7" s="223">
        <f>IF(H7=0,0,J7)</f>
        <v>5787</v>
      </c>
      <c r="L7" s="223">
        <f t="shared" si="4"/>
        <v>0</v>
      </c>
      <c r="M7" s="227">
        <f t="shared" ref="M7:M54" si="5">IF(H7&gt;Q7,Q7,H7)*((J7)/Q7)*-1</f>
        <v>-3472.2000000000003</v>
      </c>
      <c r="N7" s="224">
        <f t="shared" ref="N7:N54" si="6">M7-S7</f>
        <v>-3665.1000000000004</v>
      </c>
      <c r="O7" s="223">
        <f>IF(G7&gt;Master!B$2,0,(J7)+M7)</f>
        <v>2314.7999999999997</v>
      </c>
      <c r="P7" s="223">
        <f>IF(R7&lt;Master!E$2,I7*S7,IFERROR(O7/I7*Master!F$2,0))</f>
        <v>964.49999999999989</v>
      </c>
      <c r="Q7" s="155">
        <v>30</v>
      </c>
      <c r="R7" s="225">
        <f t="shared" si="1"/>
        <v>41639</v>
      </c>
      <c r="S7" s="223">
        <f t="shared" si="2"/>
        <v>192.89999999999998</v>
      </c>
      <c r="T7" s="163"/>
      <c r="U7" s="159"/>
    </row>
    <row r="8" spans="1:21" s="158" customFormat="1" ht="15">
      <c r="A8" s="153" t="s">
        <v>20</v>
      </c>
      <c r="B8" s="154">
        <v>15125</v>
      </c>
      <c r="C8" s="160" t="s">
        <v>24</v>
      </c>
      <c r="D8" s="155"/>
      <c r="E8" s="155"/>
      <c r="F8" s="156"/>
      <c r="G8" s="259">
        <v>40725</v>
      </c>
      <c r="H8" s="222">
        <f>MAX((YEAR(Master!B$2)-YEAR(G8))*12+MONTH(Master!B$2)-MONTH(G8),0)</f>
        <v>18</v>
      </c>
      <c r="I8" s="222">
        <f t="shared" si="0"/>
        <v>12</v>
      </c>
      <c r="J8" s="161">
        <v>7130.5</v>
      </c>
      <c r="K8" s="223">
        <f t="shared" ref="K8:K54" si="7">IF(H8=0,0,J8)</f>
        <v>7130.5</v>
      </c>
      <c r="L8" s="223">
        <f t="shared" si="4"/>
        <v>0</v>
      </c>
      <c r="M8" s="227">
        <f t="shared" si="5"/>
        <v>-4278.3</v>
      </c>
      <c r="N8" s="224">
        <f t="shared" si="6"/>
        <v>-4515.9833333333336</v>
      </c>
      <c r="O8" s="223">
        <f>IF(G8&gt;Master!B$2,0,(J8)+M8)</f>
        <v>2852.2</v>
      </c>
      <c r="P8" s="223">
        <f>IF(R8&lt;Master!E$2,I8*S8,IFERROR(O8/I8*Master!F$2,0))</f>
        <v>1188.4166666666665</v>
      </c>
      <c r="Q8" s="155">
        <v>30</v>
      </c>
      <c r="R8" s="225">
        <f t="shared" si="1"/>
        <v>41639</v>
      </c>
      <c r="S8" s="223">
        <f t="shared" si="2"/>
        <v>237.68333333333331</v>
      </c>
      <c r="T8" s="163"/>
      <c r="U8" s="159"/>
    </row>
    <row r="9" spans="1:21" s="158" customFormat="1" ht="15">
      <c r="A9" s="153" t="s">
        <v>20</v>
      </c>
      <c r="B9" s="154">
        <v>15125</v>
      </c>
      <c r="C9" s="160" t="s">
        <v>25</v>
      </c>
      <c r="D9" s="155"/>
      <c r="E9" s="155"/>
      <c r="F9" s="156"/>
      <c r="G9" s="259">
        <v>40725</v>
      </c>
      <c r="H9" s="222">
        <f>MAX((YEAR(Master!B$2)-YEAR(G9))*12+MONTH(Master!B$2)-MONTH(G9),0)</f>
        <v>18</v>
      </c>
      <c r="I9" s="222">
        <f t="shared" si="0"/>
        <v>24</v>
      </c>
      <c r="J9" s="161">
        <v>2695.7</v>
      </c>
      <c r="K9" s="223">
        <f t="shared" si="7"/>
        <v>2695.7</v>
      </c>
      <c r="L9" s="223">
        <f t="shared" si="4"/>
        <v>0</v>
      </c>
      <c r="M9" s="227">
        <f t="shared" si="5"/>
        <v>-1155.2999999999997</v>
      </c>
      <c r="N9" s="224">
        <f t="shared" si="6"/>
        <v>-1219.4833333333331</v>
      </c>
      <c r="O9" s="223">
        <f>IF(G9&gt;Master!B$2,0,(J9)+M9)</f>
        <v>1540.4</v>
      </c>
      <c r="P9" s="223">
        <f>IF(R9&lt;Master!E$2,I9*S9,IFERROR(O9/I9*Master!F$2,0))</f>
        <v>320.91666666666669</v>
      </c>
      <c r="Q9" s="155">
        <v>42</v>
      </c>
      <c r="R9" s="225">
        <f t="shared" si="1"/>
        <v>42004</v>
      </c>
      <c r="S9" s="223">
        <f t="shared" si="2"/>
        <v>64.183333333333337</v>
      </c>
      <c r="T9" s="163"/>
      <c r="U9" s="159"/>
    </row>
    <row r="10" spans="1:21" s="158" customFormat="1" ht="15">
      <c r="A10" s="153" t="s">
        <v>20</v>
      </c>
      <c r="B10" s="154">
        <v>15125</v>
      </c>
      <c r="C10" s="160" t="s">
        <v>26</v>
      </c>
      <c r="D10" s="155"/>
      <c r="E10" s="155"/>
      <c r="F10" s="156"/>
      <c r="G10" s="259">
        <v>40725</v>
      </c>
      <c r="H10" s="222">
        <f>MAX((YEAR(Master!B$2)-YEAR(G10))*12+MONTH(Master!B$2)-MONTH(G10),0)</f>
        <v>18</v>
      </c>
      <c r="I10" s="222">
        <f t="shared" si="0"/>
        <v>36</v>
      </c>
      <c r="J10" s="161">
        <v>1936.8</v>
      </c>
      <c r="K10" s="223">
        <f t="shared" si="7"/>
        <v>1936.8</v>
      </c>
      <c r="L10" s="223">
        <f t="shared" si="4"/>
        <v>0</v>
      </c>
      <c r="M10" s="227">
        <f t="shared" si="5"/>
        <v>-645.6</v>
      </c>
      <c r="N10" s="224">
        <f t="shared" si="6"/>
        <v>-681.4666666666667</v>
      </c>
      <c r="O10" s="223">
        <f>IF(G10&gt;Master!B$2,0,(J10)+M10)</f>
        <v>1291.1999999999998</v>
      </c>
      <c r="P10" s="223">
        <f>IF(R10&lt;Master!E$2,I10*S10,IFERROR(O10/I10*Master!F$2,0))</f>
        <v>179.33333333333331</v>
      </c>
      <c r="Q10" s="155">
        <v>54</v>
      </c>
      <c r="R10" s="225">
        <f t="shared" si="1"/>
        <v>42369</v>
      </c>
      <c r="S10" s="223">
        <f t="shared" si="2"/>
        <v>35.86666666666666</v>
      </c>
      <c r="T10" s="163"/>
      <c r="U10" s="159"/>
    </row>
    <row r="11" spans="1:21" s="158" customFormat="1" ht="15">
      <c r="A11" s="153" t="s">
        <v>20</v>
      </c>
      <c r="B11" s="154">
        <v>15125</v>
      </c>
      <c r="C11" s="160" t="s">
        <v>26</v>
      </c>
      <c r="D11" s="155"/>
      <c r="E11" s="155"/>
      <c r="F11" s="164"/>
      <c r="G11" s="259">
        <v>40725</v>
      </c>
      <c r="H11" s="222">
        <f>MAX((YEAR(Master!B$2)-YEAR(G11))*12+MONTH(Master!B$2)-MONTH(G11),0)</f>
        <v>18</v>
      </c>
      <c r="I11" s="222">
        <f t="shared" si="0"/>
        <v>36</v>
      </c>
      <c r="J11" s="161">
        <v>982.8</v>
      </c>
      <c r="K11" s="223">
        <f t="shared" si="7"/>
        <v>982.8</v>
      </c>
      <c r="L11" s="223">
        <f t="shared" si="4"/>
        <v>0</v>
      </c>
      <c r="M11" s="227">
        <f t="shared" si="5"/>
        <v>-327.59999999999997</v>
      </c>
      <c r="N11" s="224">
        <f t="shared" si="6"/>
        <v>-345.79999999999995</v>
      </c>
      <c r="O11" s="223">
        <f>IF(G11&gt;Master!B$2,0,(J11)+M11)</f>
        <v>655.20000000000005</v>
      </c>
      <c r="P11" s="223">
        <f>IF(R11&lt;Master!E$2,I11*S11,IFERROR(O11/I11*Master!F$2,0))</f>
        <v>91.000000000000014</v>
      </c>
      <c r="Q11" s="155">
        <v>54</v>
      </c>
      <c r="R11" s="225">
        <f t="shared" si="1"/>
        <v>42369</v>
      </c>
      <c r="S11" s="223">
        <f t="shared" si="2"/>
        <v>18.200000000000003</v>
      </c>
      <c r="T11" s="163"/>
      <c r="U11" s="159"/>
    </row>
    <row r="12" spans="1:21" s="158" customFormat="1" ht="15">
      <c r="A12" s="153" t="s">
        <v>20</v>
      </c>
      <c r="B12" s="154">
        <v>15125</v>
      </c>
      <c r="C12" s="165" t="s">
        <v>27</v>
      </c>
      <c r="D12" s="155"/>
      <c r="E12" s="155"/>
      <c r="F12" s="164"/>
      <c r="G12" s="259">
        <v>40725</v>
      </c>
      <c r="H12" s="222">
        <f>MAX((YEAR(Master!B$2)-YEAR(G12))*12+MONTH(Master!B$2)-MONTH(G12),0)</f>
        <v>18</v>
      </c>
      <c r="I12" s="222">
        <f t="shared" si="0"/>
        <v>42</v>
      </c>
      <c r="J12" s="161">
        <v>1040.19</v>
      </c>
      <c r="K12" s="223">
        <f t="shared" si="7"/>
        <v>1040.19</v>
      </c>
      <c r="L12" s="223">
        <f t="shared" si="4"/>
        <v>0</v>
      </c>
      <c r="M12" s="227">
        <f t="shared" si="5"/>
        <v>-312.05700000000002</v>
      </c>
      <c r="N12" s="224">
        <f t="shared" si="6"/>
        <v>-329.39350000000002</v>
      </c>
      <c r="O12" s="223">
        <f>IF(G12&gt;Master!B$2,0,(J12)+M12)</f>
        <v>728.13300000000004</v>
      </c>
      <c r="P12" s="223">
        <f>IF(R12&lt;Master!E$2,I12*S12,IFERROR(O12/I12*Master!F$2,0))</f>
        <v>86.682500000000005</v>
      </c>
      <c r="Q12" s="155">
        <v>60</v>
      </c>
      <c r="R12" s="225">
        <f t="shared" si="1"/>
        <v>42551</v>
      </c>
      <c r="S12" s="223">
        <f t="shared" si="2"/>
        <v>17.336500000000001</v>
      </c>
      <c r="T12" s="163"/>
      <c r="U12" s="159"/>
    </row>
    <row r="13" spans="1:21" s="158" customFormat="1" ht="15">
      <c r="A13" s="153" t="s">
        <v>20</v>
      </c>
      <c r="B13" s="154">
        <v>15125</v>
      </c>
      <c r="C13" s="165" t="s">
        <v>28</v>
      </c>
      <c r="D13" s="155"/>
      <c r="E13" s="155"/>
      <c r="F13" s="164"/>
      <c r="G13" s="259">
        <v>40725</v>
      </c>
      <c r="H13" s="222">
        <f>MAX((YEAR(Master!B$2)-YEAR(G13))*12+MONTH(Master!B$2)-MONTH(G13),0)</f>
        <v>18</v>
      </c>
      <c r="I13" s="222">
        <f t="shared" si="0"/>
        <v>42</v>
      </c>
      <c r="J13" s="161">
        <v>1040.18</v>
      </c>
      <c r="K13" s="223">
        <f t="shared" si="7"/>
        <v>1040.18</v>
      </c>
      <c r="L13" s="223">
        <f t="shared" si="4"/>
        <v>0</v>
      </c>
      <c r="M13" s="227">
        <f t="shared" si="5"/>
        <v>-312.05400000000003</v>
      </c>
      <c r="N13" s="224">
        <f t="shared" si="6"/>
        <v>-329.39033333333339</v>
      </c>
      <c r="O13" s="223">
        <f>IF(G13&gt;Master!B$2,0,(J13)+M13)</f>
        <v>728.12599999999998</v>
      </c>
      <c r="P13" s="223">
        <f>IF(R13&lt;Master!E$2,I13*S13,IFERROR(O13/I13*Master!F$2,0))</f>
        <v>86.681666666666658</v>
      </c>
      <c r="Q13" s="155">
        <v>60</v>
      </c>
      <c r="R13" s="225">
        <f t="shared" si="1"/>
        <v>42551</v>
      </c>
      <c r="S13" s="223">
        <f t="shared" si="2"/>
        <v>17.336333333333332</v>
      </c>
      <c r="T13" s="163"/>
      <c r="U13" s="159"/>
    </row>
    <row r="14" spans="1:21" s="158" customFormat="1" ht="15">
      <c r="A14" s="153" t="s">
        <v>20</v>
      </c>
      <c r="B14" s="154">
        <v>15125</v>
      </c>
      <c r="C14" s="165" t="s">
        <v>29</v>
      </c>
      <c r="D14" s="155"/>
      <c r="E14" s="155"/>
      <c r="F14" s="164"/>
      <c r="G14" s="259">
        <v>40756</v>
      </c>
      <c r="H14" s="222">
        <f>MAX((YEAR(Master!B$2)-YEAR(G14))*12+MONTH(Master!B$2)-MONTH(G14),0)</f>
        <v>17</v>
      </c>
      <c r="I14" s="222">
        <f t="shared" si="0"/>
        <v>43</v>
      </c>
      <c r="J14" s="161">
        <v>1065.68</v>
      </c>
      <c r="K14" s="223">
        <f t="shared" si="7"/>
        <v>1065.68</v>
      </c>
      <c r="L14" s="223">
        <f t="shared" si="4"/>
        <v>0</v>
      </c>
      <c r="M14" s="227">
        <f t="shared" si="5"/>
        <v>-301.94266666666664</v>
      </c>
      <c r="N14" s="224">
        <f t="shared" si="6"/>
        <v>-319.70399999999995</v>
      </c>
      <c r="O14" s="223">
        <f>IF(G14&gt;Master!B$2,0,(J14)+M14)</f>
        <v>763.73733333333348</v>
      </c>
      <c r="P14" s="223">
        <f>IF(R14&lt;Master!E$2,I14*S14,IFERROR(O14/I14*Master!F$2,0))</f>
        <v>88.806666666666686</v>
      </c>
      <c r="Q14" s="155">
        <v>60</v>
      </c>
      <c r="R14" s="225">
        <f t="shared" si="1"/>
        <v>42582</v>
      </c>
      <c r="S14" s="223">
        <f t="shared" si="2"/>
        <v>17.761333333333337</v>
      </c>
      <c r="T14" s="163"/>
      <c r="U14" s="159"/>
    </row>
    <row r="15" spans="1:21" s="158" customFormat="1" ht="15">
      <c r="A15" s="153" t="s">
        <v>20</v>
      </c>
      <c r="B15" s="154">
        <v>15125</v>
      </c>
      <c r="C15" s="166" t="s">
        <v>30</v>
      </c>
      <c r="D15" s="155"/>
      <c r="E15" s="155"/>
      <c r="F15" s="164"/>
      <c r="G15" s="259">
        <v>40756</v>
      </c>
      <c r="H15" s="222">
        <f>MAX((YEAR(Master!B$2)-YEAR(G15))*12+MONTH(Master!B$2)-MONTH(G15),0)</f>
        <v>17</v>
      </c>
      <c r="I15" s="222">
        <f t="shared" si="0"/>
        <v>43</v>
      </c>
      <c r="J15" s="161">
        <v>1305.3800000000001</v>
      </c>
      <c r="K15" s="223">
        <f t="shared" si="7"/>
        <v>1305.3800000000001</v>
      </c>
      <c r="L15" s="223">
        <f t="shared" si="4"/>
        <v>0</v>
      </c>
      <c r="M15" s="227">
        <f t="shared" si="5"/>
        <v>-369.85766666666666</v>
      </c>
      <c r="N15" s="224">
        <f t="shared" si="6"/>
        <v>-391.61399999999998</v>
      </c>
      <c r="O15" s="223">
        <f>IF(G15&gt;Master!B$2,0,(J15)+M15)</f>
        <v>935.52233333333345</v>
      </c>
      <c r="P15" s="223">
        <f>IF(R15&lt;Master!E$2,I15*S15,IFERROR(O15/I15*Master!F$2,0))</f>
        <v>108.78166666666669</v>
      </c>
      <c r="Q15" s="155">
        <v>60</v>
      </c>
      <c r="R15" s="225">
        <f t="shared" si="1"/>
        <v>42582</v>
      </c>
      <c r="S15" s="223">
        <f t="shared" si="2"/>
        <v>21.756333333333338</v>
      </c>
      <c r="T15" s="163"/>
      <c r="U15" s="159"/>
    </row>
    <row r="16" spans="1:21" s="158" customFormat="1" ht="15">
      <c r="A16" s="153" t="s">
        <v>20</v>
      </c>
      <c r="B16" s="154">
        <v>15125</v>
      </c>
      <c r="C16" s="166" t="s">
        <v>31</v>
      </c>
      <c r="D16" s="155"/>
      <c r="E16" s="155"/>
      <c r="F16" s="164"/>
      <c r="G16" s="259">
        <v>40756</v>
      </c>
      <c r="H16" s="222">
        <f>MAX((YEAR(Master!B$2)-YEAR(G16))*12+MONTH(Master!B$2)-MONTH(G16),0)</f>
        <v>17</v>
      </c>
      <c r="I16" s="222">
        <f t="shared" si="0"/>
        <v>43</v>
      </c>
      <c r="J16" s="161">
        <v>1305.3800000000001</v>
      </c>
      <c r="K16" s="223">
        <f t="shared" si="7"/>
        <v>1305.3800000000001</v>
      </c>
      <c r="L16" s="223">
        <f t="shared" si="4"/>
        <v>0</v>
      </c>
      <c r="M16" s="227">
        <f t="shared" si="5"/>
        <v>-369.85766666666666</v>
      </c>
      <c r="N16" s="224">
        <f t="shared" si="6"/>
        <v>-391.61399999999998</v>
      </c>
      <c r="O16" s="223">
        <f>IF(G16&gt;Master!B$2,0,(J16)+M16)</f>
        <v>935.52233333333345</v>
      </c>
      <c r="P16" s="223">
        <f>IF(R16&lt;Master!E$2,I16*S16,IFERROR(O16/I16*Master!F$2,0))</f>
        <v>108.78166666666669</v>
      </c>
      <c r="Q16" s="155">
        <v>60</v>
      </c>
      <c r="R16" s="225">
        <f t="shared" si="1"/>
        <v>42582</v>
      </c>
      <c r="S16" s="223">
        <f t="shared" si="2"/>
        <v>21.756333333333338</v>
      </c>
      <c r="T16" s="163"/>
      <c r="U16" s="159"/>
    </row>
    <row r="17" spans="1:21" s="158" customFormat="1" ht="15">
      <c r="A17" s="153" t="s">
        <v>20</v>
      </c>
      <c r="B17" s="154">
        <v>15125</v>
      </c>
      <c r="C17" s="167" t="s">
        <v>32</v>
      </c>
      <c r="D17" s="155"/>
      <c r="E17" s="155"/>
      <c r="F17" s="164"/>
      <c r="G17" s="259">
        <v>40787</v>
      </c>
      <c r="H17" s="222">
        <f>MAX((YEAR(Master!B$2)-YEAR(G17))*12+MONTH(Master!B$2)-MONTH(G17),0)</f>
        <v>16</v>
      </c>
      <c r="I17" s="222">
        <f t="shared" si="0"/>
        <v>44</v>
      </c>
      <c r="J17" s="161">
        <v>3471.11</v>
      </c>
      <c r="K17" s="223">
        <f t="shared" si="7"/>
        <v>3471.11</v>
      </c>
      <c r="L17" s="223">
        <f t="shared" si="4"/>
        <v>0</v>
      </c>
      <c r="M17" s="227">
        <f t="shared" si="5"/>
        <v>-925.62933333333342</v>
      </c>
      <c r="N17" s="224">
        <f t="shared" si="6"/>
        <v>-983.48116666666681</v>
      </c>
      <c r="O17" s="223">
        <f>IF(G17&gt;Master!B$2,0,(J17)+M17)</f>
        <v>2545.4806666666668</v>
      </c>
      <c r="P17" s="223">
        <f>IF(R17&lt;Master!E$2,I17*S17,IFERROR(O17/I17*Master!F$2,0))</f>
        <v>289.25916666666672</v>
      </c>
      <c r="Q17" s="155">
        <v>60</v>
      </c>
      <c r="R17" s="225">
        <f t="shared" si="1"/>
        <v>42613</v>
      </c>
      <c r="S17" s="223">
        <f t="shared" si="2"/>
        <v>57.851833333333339</v>
      </c>
      <c r="T17" s="163"/>
      <c r="U17" s="159"/>
    </row>
    <row r="18" spans="1:21" s="158" customFormat="1" ht="15">
      <c r="A18" s="153" t="s">
        <v>20</v>
      </c>
      <c r="B18" s="154">
        <v>15125</v>
      </c>
      <c r="C18" s="165" t="s">
        <v>33</v>
      </c>
      <c r="D18" s="155"/>
      <c r="E18" s="155"/>
      <c r="F18" s="164"/>
      <c r="G18" s="259">
        <v>40787</v>
      </c>
      <c r="H18" s="222">
        <f>MAX((YEAR(Master!B$2)-YEAR(G18))*12+MONTH(Master!B$2)-MONTH(G18),0)</f>
        <v>16</v>
      </c>
      <c r="I18" s="222">
        <f t="shared" si="0"/>
        <v>44</v>
      </c>
      <c r="J18" s="161">
        <v>1040.18</v>
      </c>
      <c r="K18" s="223">
        <f t="shared" si="7"/>
        <v>1040.18</v>
      </c>
      <c r="L18" s="223">
        <f t="shared" si="4"/>
        <v>0</v>
      </c>
      <c r="M18" s="227">
        <f t="shared" si="5"/>
        <v>-277.38133333333337</v>
      </c>
      <c r="N18" s="224">
        <f t="shared" si="6"/>
        <v>-294.71766666666673</v>
      </c>
      <c r="O18" s="223">
        <f>IF(G18&gt;Master!B$2,0,(J18)+M18)</f>
        <v>762.79866666666669</v>
      </c>
      <c r="P18" s="223">
        <f>IF(R18&lt;Master!E$2,I18*S18,IFERROR(O18/I18*Master!F$2,0))</f>
        <v>86.681666666666658</v>
      </c>
      <c r="Q18" s="155">
        <v>60</v>
      </c>
      <c r="R18" s="225">
        <f t="shared" si="1"/>
        <v>42613</v>
      </c>
      <c r="S18" s="223">
        <f t="shared" si="2"/>
        <v>17.336333333333332</v>
      </c>
      <c r="T18" s="163"/>
      <c r="U18" s="159"/>
    </row>
    <row r="19" spans="1:21" s="158" customFormat="1" ht="15">
      <c r="A19" s="153" t="s">
        <v>20</v>
      </c>
      <c r="B19" s="154">
        <v>15125</v>
      </c>
      <c r="C19" s="165" t="s">
        <v>34</v>
      </c>
      <c r="D19" s="155"/>
      <c r="E19" s="155"/>
      <c r="F19" s="155"/>
      <c r="G19" s="259">
        <v>40857</v>
      </c>
      <c r="H19" s="222">
        <f>MAX((YEAR(Master!B$2)-YEAR(G19))*12+MONTH(Master!B$2)-MONTH(G19),0)</f>
        <v>14</v>
      </c>
      <c r="I19" s="222">
        <f t="shared" si="0"/>
        <v>46</v>
      </c>
      <c r="J19" s="161">
        <v>2016.64</v>
      </c>
      <c r="K19" s="223">
        <f t="shared" si="7"/>
        <v>2016.64</v>
      </c>
      <c r="L19" s="223">
        <f t="shared" si="4"/>
        <v>0</v>
      </c>
      <c r="M19" s="227">
        <f t="shared" si="5"/>
        <v>-470.54933333333332</v>
      </c>
      <c r="N19" s="224">
        <f t="shared" si="6"/>
        <v>-504.15999999999997</v>
      </c>
      <c r="O19" s="223">
        <f>IF(G19&gt;Master!B$2,0,(J19)+M19)</f>
        <v>1546.0906666666667</v>
      </c>
      <c r="P19" s="223">
        <f>IF(R19&lt;Master!E$2,I19*S19,IFERROR(O19/I19*Master!F$2,0))</f>
        <v>168.05333333333334</v>
      </c>
      <c r="Q19" s="155">
        <v>60</v>
      </c>
      <c r="R19" s="225">
        <f t="shared" si="1"/>
        <v>42683</v>
      </c>
      <c r="S19" s="223">
        <f t="shared" si="2"/>
        <v>33.610666666666667</v>
      </c>
      <c r="T19" s="163"/>
      <c r="U19" s="159"/>
    </row>
    <row r="20" spans="1:21" s="158" customFormat="1" ht="15">
      <c r="A20" s="153" t="s">
        <v>20</v>
      </c>
      <c r="B20" s="154">
        <v>15125</v>
      </c>
      <c r="C20" s="165" t="s">
        <v>34</v>
      </c>
      <c r="D20" s="155"/>
      <c r="E20" s="155"/>
      <c r="F20" s="155"/>
      <c r="G20" s="259">
        <v>40859</v>
      </c>
      <c r="H20" s="222">
        <f>MAX((YEAR(Master!B$2)-YEAR(G20))*12+MONTH(Master!B$2)-MONTH(G20),0)</f>
        <v>14</v>
      </c>
      <c r="I20" s="222">
        <f t="shared" si="0"/>
        <v>46</v>
      </c>
      <c r="J20" s="161">
        <v>-2016.64</v>
      </c>
      <c r="K20" s="223">
        <f t="shared" si="7"/>
        <v>-2016.64</v>
      </c>
      <c r="L20" s="223">
        <f t="shared" si="4"/>
        <v>0</v>
      </c>
      <c r="M20" s="227">
        <f t="shared" si="5"/>
        <v>470.54933333333332</v>
      </c>
      <c r="N20" s="224">
        <f t="shared" si="6"/>
        <v>504.15999999999997</v>
      </c>
      <c r="O20" s="223">
        <f>IF(G20&gt;Master!B$2,0,(J20)+M20)</f>
        <v>-1546.0906666666667</v>
      </c>
      <c r="P20" s="223">
        <f>IF(R20&lt;Master!E$2,I20*S20,IFERROR(O20/I20*Master!F$2,0))</f>
        <v>-168.05333333333334</v>
      </c>
      <c r="Q20" s="155">
        <v>60</v>
      </c>
      <c r="R20" s="225">
        <f t="shared" si="1"/>
        <v>42685</v>
      </c>
      <c r="S20" s="223">
        <f t="shared" si="2"/>
        <v>-33.610666666666667</v>
      </c>
      <c r="T20" s="163"/>
      <c r="U20" s="159"/>
    </row>
    <row r="21" spans="1:21" s="158" customFormat="1" ht="15">
      <c r="A21" s="153" t="s">
        <v>20</v>
      </c>
      <c r="B21" s="154">
        <v>15125</v>
      </c>
      <c r="C21" s="165" t="s">
        <v>35</v>
      </c>
      <c r="D21" s="155"/>
      <c r="E21" s="155"/>
      <c r="F21" s="155"/>
      <c r="G21" s="259">
        <v>40895</v>
      </c>
      <c r="H21" s="222">
        <f>MAX((YEAR(Master!B$2)-YEAR(G21))*12+MONTH(Master!B$2)-MONTH(G21),0)</f>
        <v>13</v>
      </c>
      <c r="I21" s="222">
        <f t="shared" si="0"/>
        <v>47</v>
      </c>
      <c r="J21" s="161">
        <v>1910.39</v>
      </c>
      <c r="K21" s="223">
        <f t="shared" si="7"/>
        <v>1910.39</v>
      </c>
      <c r="L21" s="223">
        <f t="shared" si="4"/>
        <v>0</v>
      </c>
      <c r="M21" s="227">
        <f t="shared" si="5"/>
        <v>-413.91783333333336</v>
      </c>
      <c r="N21" s="224">
        <f t="shared" si="6"/>
        <v>-445.75766666666669</v>
      </c>
      <c r="O21" s="223">
        <f>IF(G21&gt;Master!B$2,0,(J21)+M21)</f>
        <v>1496.4721666666667</v>
      </c>
      <c r="P21" s="223">
        <f>IF(R21&lt;Master!E$2,I21*S21,IFERROR(O21/I21*Master!F$2,0))</f>
        <v>159.19916666666668</v>
      </c>
      <c r="Q21" s="155">
        <v>60</v>
      </c>
      <c r="R21" s="225">
        <f t="shared" si="1"/>
        <v>42721</v>
      </c>
      <c r="S21" s="223">
        <f t="shared" si="2"/>
        <v>31.839833333333335</v>
      </c>
      <c r="T21" s="163"/>
      <c r="U21" s="159"/>
    </row>
    <row r="22" spans="1:21" s="158" customFormat="1" ht="15">
      <c r="A22" s="153" t="s">
        <v>20</v>
      </c>
      <c r="B22" s="154">
        <v>15125</v>
      </c>
      <c r="C22" s="165" t="s">
        <v>36</v>
      </c>
      <c r="D22" s="155"/>
      <c r="E22" s="155"/>
      <c r="F22" s="155"/>
      <c r="G22" s="259">
        <v>40895</v>
      </c>
      <c r="H22" s="222">
        <f>MAX((YEAR(Master!B$2)-YEAR(G22))*12+MONTH(Master!B$2)-MONTH(G22),0)</f>
        <v>13</v>
      </c>
      <c r="I22" s="222">
        <f t="shared" si="0"/>
        <v>47</v>
      </c>
      <c r="J22" s="161">
        <v>1910.39</v>
      </c>
      <c r="K22" s="223">
        <f t="shared" si="7"/>
        <v>1910.39</v>
      </c>
      <c r="L22" s="223">
        <f t="shared" si="4"/>
        <v>0</v>
      </c>
      <c r="M22" s="227">
        <f t="shared" si="5"/>
        <v>-413.91783333333336</v>
      </c>
      <c r="N22" s="224">
        <f t="shared" si="6"/>
        <v>-445.75766666666669</v>
      </c>
      <c r="O22" s="223">
        <f>IF(G22&gt;Master!B$2,0,(J22)+M22)</f>
        <v>1496.4721666666667</v>
      </c>
      <c r="P22" s="223">
        <f>IF(R22&lt;Master!E$2,I22*S22,IFERROR(O22/I22*Master!F$2,0))</f>
        <v>159.19916666666668</v>
      </c>
      <c r="Q22" s="155">
        <v>60</v>
      </c>
      <c r="R22" s="225">
        <f t="shared" si="1"/>
        <v>42721</v>
      </c>
      <c r="S22" s="223">
        <f t="shared" si="2"/>
        <v>31.839833333333335</v>
      </c>
      <c r="T22" s="163"/>
      <c r="U22" s="159"/>
    </row>
    <row r="23" spans="1:21" s="158" customFormat="1" ht="15">
      <c r="A23" s="153" t="s">
        <v>20</v>
      </c>
      <c r="B23" s="154">
        <v>15125</v>
      </c>
      <c r="C23" s="165" t="s">
        <v>37</v>
      </c>
      <c r="D23" s="155"/>
      <c r="E23" s="155"/>
      <c r="F23" s="155"/>
      <c r="G23" s="259">
        <v>40897</v>
      </c>
      <c r="H23" s="222">
        <f>MAX((YEAR(Master!B$2)-YEAR(G23))*12+MONTH(Master!B$2)-MONTH(G23),0)</f>
        <v>13</v>
      </c>
      <c r="I23" s="222">
        <f t="shared" si="0"/>
        <v>47</v>
      </c>
      <c r="J23" s="161">
        <v>2016.59</v>
      </c>
      <c r="K23" s="223">
        <f t="shared" si="7"/>
        <v>2016.59</v>
      </c>
      <c r="L23" s="223">
        <f t="shared" si="4"/>
        <v>0</v>
      </c>
      <c r="M23" s="227">
        <f t="shared" si="5"/>
        <v>-436.92783333333335</v>
      </c>
      <c r="N23" s="224">
        <f t="shared" si="6"/>
        <v>-470.53766666666667</v>
      </c>
      <c r="O23" s="223">
        <f>IF(G23&gt;Master!B$2,0,(J23)+M23)</f>
        <v>1579.6621666666665</v>
      </c>
      <c r="P23" s="223">
        <f>IF(R23&lt;Master!E$2,I23*S23,IFERROR(O23/I23*Master!F$2,0))</f>
        <v>168.04916666666662</v>
      </c>
      <c r="Q23" s="155">
        <v>60</v>
      </c>
      <c r="R23" s="225">
        <f t="shared" si="1"/>
        <v>42723</v>
      </c>
      <c r="S23" s="223">
        <f t="shared" si="2"/>
        <v>33.609833333333327</v>
      </c>
      <c r="T23" s="163"/>
      <c r="U23" s="159"/>
    </row>
    <row r="24" spans="1:21" s="158" customFormat="1" ht="15">
      <c r="A24" s="153" t="s">
        <v>20</v>
      </c>
      <c r="B24" s="154">
        <v>15125</v>
      </c>
      <c r="C24" s="165" t="s">
        <v>38</v>
      </c>
      <c r="D24" s="155"/>
      <c r="E24" s="155"/>
      <c r="F24" s="155"/>
      <c r="G24" s="259">
        <v>40909</v>
      </c>
      <c r="H24" s="222">
        <f>MAX((YEAR(Master!B$2)-YEAR(G24))*12+MONTH(Master!B$2)-MONTH(G24),0)</f>
        <v>12</v>
      </c>
      <c r="I24" s="222">
        <f t="shared" si="0"/>
        <v>48</v>
      </c>
      <c r="J24" s="161">
        <v>7241.17</v>
      </c>
      <c r="K24" s="223">
        <f t="shared" si="7"/>
        <v>7241.17</v>
      </c>
      <c r="L24" s="223">
        <f t="shared" si="4"/>
        <v>0</v>
      </c>
      <c r="M24" s="227">
        <f t="shared" si="5"/>
        <v>-1448.2339999999999</v>
      </c>
      <c r="N24" s="224">
        <f t="shared" si="6"/>
        <v>-1568.9201666666665</v>
      </c>
      <c r="O24" s="223">
        <f>IF(G24&gt;Master!B$2,0,(J24)+M24)</f>
        <v>5792.9359999999997</v>
      </c>
      <c r="P24" s="223">
        <f>IF(R24&lt;Master!E$2,I24*S24,IFERROR(O24/I24*Master!F$2,0))</f>
        <v>603.43083333333334</v>
      </c>
      <c r="Q24" s="155">
        <v>60</v>
      </c>
      <c r="R24" s="225">
        <f t="shared" si="1"/>
        <v>42735</v>
      </c>
      <c r="S24" s="223">
        <f t="shared" si="2"/>
        <v>120.68616666666667</v>
      </c>
      <c r="T24" s="163"/>
      <c r="U24" s="159"/>
    </row>
    <row r="25" spans="1:21" s="158" customFormat="1" ht="15">
      <c r="A25" s="153" t="s">
        <v>20</v>
      </c>
      <c r="B25" s="154">
        <v>15125</v>
      </c>
      <c r="C25" s="165" t="s">
        <v>39</v>
      </c>
      <c r="D25" s="155"/>
      <c r="E25" s="155"/>
      <c r="F25" s="155"/>
      <c r="G25" s="259">
        <v>40947</v>
      </c>
      <c r="H25" s="222">
        <f>MAX((YEAR(Master!B$2)-YEAR(G25))*12+MONTH(Master!B$2)-MONTH(G25),0)</f>
        <v>11</v>
      </c>
      <c r="I25" s="222">
        <f t="shared" si="0"/>
        <v>49</v>
      </c>
      <c r="J25" s="161">
        <v>3056.97</v>
      </c>
      <c r="K25" s="223">
        <f t="shared" si="7"/>
        <v>3056.97</v>
      </c>
      <c r="L25" s="223">
        <f t="shared" si="4"/>
        <v>0</v>
      </c>
      <c r="M25" s="227">
        <f t="shared" si="5"/>
        <v>-560.44449999999995</v>
      </c>
      <c r="N25" s="224">
        <f t="shared" si="6"/>
        <v>-611.39399999999989</v>
      </c>
      <c r="O25" s="223">
        <f>IF(G25&gt;Master!B$2,0,(J25)+M25)</f>
        <v>2496.5254999999997</v>
      </c>
      <c r="P25" s="223">
        <f>IF(R25&lt;Master!E$2,I25*S25,IFERROR(O25/I25*Master!F$2,0))</f>
        <v>254.74749999999997</v>
      </c>
      <c r="Q25" s="155">
        <v>60</v>
      </c>
      <c r="R25" s="225">
        <f t="shared" si="1"/>
        <v>42773</v>
      </c>
      <c r="S25" s="223">
        <f t="shared" si="2"/>
        <v>50.949499999999993</v>
      </c>
      <c r="T25" s="163"/>
      <c r="U25" s="159"/>
    </row>
    <row r="26" spans="1:21" s="158" customFormat="1" ht="15">
      <c r="A26" s="153" t="s">
        <v>20</v>
      </c>
      <c r="B26" s="154">
        <v>15125</v>
      </c>
      <c r="C26" s="165" t="s">
        <v>40</v>
      </c>
      <c r="D26" s="155"/>
      <c r="E26" s="155"/>
      <c r="F26" s="155"/>
      <c r="G26" s="259">
        <v>40947</v>
      </c>
      <c r="H26" s="222">
        <f>MAX((YEAR(Master!B$2)-YEAR(G26))*12+MONTH(Master!B$2)-MONTH(G26),0)</f>
        <v>11</v>
      </c>
      <c r="I26" s="222">
        <f t="shared" si="0"/>
        <v>49</v>
      </c>
      <c r="J26" s="161">
        <v>1698.31</v>
      </c>
      <c r="K26" s="223">
        <f t="shared" si="7"/>
        <v>1698.31</v>
      </c>
      <c r="L26" s="223">
        <f t="shared" si="4"/>
        <v>0</v>
      </c>
      <c r="M26" s="227">
        <f t="shared" si="5"/>
        <v>-311.35683333333333</v>
      </c>
      <c r="N26" s="224">
        <f t="shared" si="6"/>
        <v>-339.66199999999998</v>
      </c>
      <c r="O26" s="223">
        <f>IF(G26&gt;Master!B$2,0,(J26)+M26)</f>
        <v>1386.9531666666667</v>
      </c>
      <c r="P26" s="223">
        <f>IF(R26&lt;Master!E$2,I26*S26,IFERROR(O26/I26*Master!F$2,0))</f>
        <v>141.52583333333334</v>
      </c>
      <c r="Q26" s="155">
        <v>60</v>
      </c>
      <c r="R26" s="225">
        <f t="shared" si="1"/>
        <v>42773</v>
      </c>
      <c r="S26" s="223">
        <f t="shared" si="2"/>
        <v>28.305166666666668</v>
      </c>
      <c r="T26" s="163"/>
      <c r="U26" s="159"/>
    </row>
    <row r="27" spans="1:21" s="158" customFormat="1" ht="15">
      <c r="A27" s="153" t="s">
        <v>20</v>
      </c>
      <c r="B27" s="154">
        <v>15125</v>
      </c>
      <c r="C27" s="160" t="s">
        <v>41</v>
      </c>
      <c r="D27" s="155"/>
      <c r="E27" s="155"/>
      <c r="F27" s="155"/>
      <c r="G27" s="259">
        <v>40980</v>
      </c>
      <c r="H27" s="222">
        <f>MAX((YEAR(Master!B$2)-YEAR(G27))*12+MONTH(Master!B$2)-MONTH(G27),0)</f>
        <v>10</v>
      </c>
      <c r="I27" s="222">
        <f t="shared" si="0"/>
        <v>50</v>
      </c>
      <c r="J27" s="161">
        <v>1923.19</v>
      </c>
      <c r="K27" s="223">
        <f t="shared" si="7"/>
        <v>1923.19</v>
      </c>
      <c r="L27" s="223">
        <f t="shared" si="4"/>
        <v>0</v>
      </c>
      <c r="M27" s="227">
        <f t="shared" si="5"/>
        <v>-320.53166666666669</v>
      </c>
      <c r="N27" s="224">
        <f t="shared" si="6"/>
        <v>-352.58483333333334</v>
      </c>
      <c r="O27" s="223">
        <f>IF(G27&gt;Master!B$2,0,(J27)+M27)</f>
        <v>1602.6583333333333</v>
      </c>
      <c r="P27" s="223">
        <f>IF(R27&lt;Master!E$2,I27*S27,IFERROR(O27/I27*Master!F$2,0))</f>
        <v>160.26583333333335</v>
      </c>
      <c r="Q27" s="155">
        <v>60</v>
      </c>
      <c r="R27" s="225">
        <f t="shared" si="1"/>
        <v>42805</v>
      </c>
      <c r="S27" s="223">
        <f t="shared" si="2"/>
        <v>32.053166666666669</v>
      </c>
      <c r="T27" s="163"/>
      <c r="U27" s="159"/>
    </row>
    <row r="28" spans="1:21" s="158" customFormat="1" ht="15">
      <c r="A28" s="153" t="s">
        <v>20</v>
      </c>
      <c r="B28" s="154">
        <v>15125</v>
      </c>
      <c r="C28" s="160" t="s">
        <v>42</v>
      </c>
      <c r="D28" s="155"/>
      <c r="E28" s="155"/>
      <c r="F28" s="155"/>
      <c r="G28" s="259">
        <v>40982</v>
      </c>
      <c r="H28" s="222">
        <f>MAX((YEAR(Master!B$2)-YEAR(G28))*12+MONTH(Master!B$2)-MONTH(G28),0)</f>
        <v>10</v>
      </c>
      <c r="I28" s="222">
        <f t="shared" si="0"/>
        <v>50</v>
      </c>
      <c r="J28" s="161">
        <v>2299.9899999999998</v>
      </c>
      <c r="K28" s="223">
        <f t="shared" si="7"/>
        <v>2299.9899999999998</v>
      </c>
      <c r="L28" s="223">
        <f t="shared" si="4"/>
        <v>0</v>
      </c>
      <c r="M28" s="227">
        <f t="shared" si="5"/>
        <v>-383.33166666666665</v>
      </c>
      <c r="N28" s="224">
        <f t="shared" si="6"/>
        <v>-421.66483333333332</v>
      </c>
      <c r="O28" s="223">
        <f>IF(G28&gt;Master!B$2,0,(J28)+M28)</f>
        <v>1916.6583333333331</v>
      </c>
      <c r="P28" s="223">
        <f>IF(R28&lt;Master!E$2,I28*S28,IFERROR(O28/I28*Master!F$2,0))</f>
        <v>191.66583333333332</v>
      </c>
      <c r="Q28" s="155">
        <v>60</v>
      </c>
      <c r="R28" s="225">
        <f t="shared" si="1"/>
        <v>42807</v>
      </c>
      <c r="S28" s="223">
        <f t="shared" si="2"/>
        <v>38.333166666666664</v>
      </c>
      <c r="T28" s="163"/>
      <c r="U28" s="159"/>
    </row>
    <row r="29" spans="1:21" s="158" customFormat="1" ht="15">
      <c r="A29" s="153" t="s">
        <v>20</v>
      </c>
      <c r="B29" s="154">
        <v>15125</v>
      </c>
      <c r="C29" s="160" t="s">
        <v>43</v>
      </c>
      <c r="D29" s="155"/>
      <c r="E29" s="155"/>
      <c r="F29" s="155"/>
      <c r="G29" s="259">
        <v>40982</v>
      </c>
      <c r="H29" s="222">
        <f>MAX((YEAR(Master!B$2)-YEAR(G29))*12+MONTH(Master!B$2)-MONTH(G29),0)</f>
        <v>10</v>
      </c>
      <c r="I29" s="222">
        <f t="shared" si="0"/>
        <v>50</v>
      </c>
      <c r="J29" s="161">
        <v>2358.44</v>
      </c>
      <c r="K29" s="223">
        <f t="shared" si="7"/>
        <v>2358.44</v>
      </c>
      <c r="L29" s="223">
        <f t="shared" si="4"/>
        <v>0</v>
      </c>
      <c r="M29" s="227">
        <f t="shared" si="5"/>
        <v>-393.07333333333332</v>
      </c>
      <c r="N29" s="224">
        <f t="shared" si="6"/>
        <v>-432.38066666666668</v>
      </c>
      <c r="O29" s="223">
        <f>IF(G29&gt;Master!B$2,0,(J29)+M29)</f>
        <v>1965.3666666666668</v>
      </c>
      <c r="P29" s="223">
        <f>IF(R29&lt;Master!E$2,I29*S29,IFERROR(O29/I29*Master!F$2,0))</f>
        <v>196.53666666666666</v>
      </c>
      <c r="Q29" s="155">
        <v>60</v>
      </c>
      <c r="R29" s="225">
        <f t="shared" si="1"/>
        <v>42807</v>
      </c>
      <c r="S29" s="223">
        <f t="shared" si="2"/>
        <v>39.307333333333332</v>
      </c>
      <c r="T29" s="163"/>
      <c r="U29" s="159"/>
    </row>
    <row r="30" spans="1:21" s="158" customFormat="1" ht="15">
      <c r="A30" s="153" t="s">
        <v>20</v>
      </c>
      <c r="B30" s="154">
        <v>15125</v>
      </c>
      <c r="C30" s="160" t="s">
        <v>44</v>
      </c>
      <c r="D30" s="155"/>
      <c r="E30" s="155"/>
      <c r="F30" s="155"/>
      <c r="G30" s="259">
        <v>40983</v>
      </c>
      <c r="H30" s="222">
        <f>MAX((YEAR(Master!B$2)-YEAR(G30))*12+MONTH(Master!B$2)-MONTH(G30),0)</f>
        <v>10</v>
      </c>
      <c r="I30" s="222">
        <f t="shared" si="0"/>
        <v>50</v>
      </c>
      <c r="J30" s="161">
        <v>67510.899999999994</v>
      </c>
      <c r="K30" s="223">
        <f t="shared" si="7"/>
        <v>67510.899999999994</v>
      </c>
      <c r="L30" s="223">
        <f t="shared" si="4"/>
        <v>0</v>
      </c>
      <c r="M30" s="227">
        <f t="shared" si="5"/>
        <v>-11251.816666666666</v>
      </c>
      <c r="N30" s="224">
        <f t="shared" si="6"/>
        <v>-12376.998333333333</v>
      </c>
      <c r="O30" s="223">
        <f>IF(G30&gt;Master!B$2,0,(J30)+M30)</f>
        <v>56259.083333333328</v>
      </c>
      <c r="P30" s="223">
        <f>IF(R30&lt;Master!E$2,I30*S30,IFERROR(O30/I30*Master!F$2,0))</f>
        <v>5625.9083333333328</v>
      </c>
      <c r="Q30" s="155">
        <v>60</v>
      </c>
      <c r="R30" s="225">
        <f t="shared" si="1"/>
        <v>42808</v>
      </c>
      <c r="S30" s="223">
        <f t="shared" si="2"/>
        <v>1125.1816666666666</v>
      </c>
      <c r="T30" s="163"/>
      <c r="U30" s="159"/>
    </row>
    <row r="31" spans="1:21" s="158" customFormat="1" ht="15">
      <c r="A31" s="153" t="s">
        <v>20</v>
      </c>
      <c r="B31" s="154">
        <v>15125</v>
      </c>
      <c r="C31" s="160" t="s">
        <v>45</v>
      </c>
      <c r="D31" s="155"/>
      <c r="E31" s="155"/>
      <c r="F31" s="155"/>
      <c r="G31" s="259">
        <v>40983</v>
      </c>
      <c r="H31" s="222">
        <f>MAX((YEAR(Master!B$2)-YEAR(G31))*12+MONTH(Master!B$2)-MONTH(G31),0)</f>
        <v>10</v>
      </c>
      <c r="I31" s="222">
        <f t="shared" si="0"/>
        <v>50</v>
      </c>
      <c r="J31" s="161">
        <v>5431.57</v>
      </c>
      <c r="K31" s="223">
        <f t="shared" si="7"/>
        <v>5431.57</v>
      </c>
      <c r="L31" s="223">
        <f t="shared" si="4"/>
        <v>0</v>
      </c>
      <c r="M31" s="227">
        <f t="shared" si="5"/>
        <v>-905.26166666666666</v>
      </c>
      <c r="N31" s="224">
        <f t="shared" si="6"/>
        <v>-995.78783333333331</v>
      </c>
      <c r="O31" s="223">
        <f>IF(G31&gt;Master!B$2,0,(J31)+M31)</f>
        <v>4526.3083333333334</v>
      </c>
      <c r="P31" s="223">
        <f>IF(R31&lt;Master!E$2,I31*S31,IFERROR(O31/I31*Master!F$2,0))</f>
        <v>452.63083333333333</v>
      </c>
      <c r="Q31" s="155">
        <v>60</v>
      </c>
      <c r="R31" s="225">
        <f t="shared" si="1"/>
        <v>42808</v>
      </c>
      <c r="S31" s="223">
        <f t="shared" si="2"/>
        <v>90.526166666666668</v>
      </c>
      <c r="T31" s="163"/>
      <c r="U31" s="159"/>
    </row>
    <row r="32" spans="1:21" s="158" customFormat="1" ht="15">
      <c r="A32" s="153" t="s">
        <v>20</v>
      </c>
      <c r="B32" s="154">
        <v>15125</v>
      </c>
      <c r="C32" s="160" t="s">
        <v>46</v>
      </c>
      <c r="D32" s="155"/>
      <c r="E32" s="155"/>
      <c r="F32" s="155"/>
      <c r="G32" s="259">
        <v>40983</v>
      </c>
      <c r="H32" s="222">
        <f>MAX((YEAR(Master!B$2)-YEAR(G32))*12+MONTH(Master!B$2)-MONTH(G32),0)</f>
        <v>10</v>
      </c>
      <c r="I32" s="222">
        <f t="shared" si="0"/>
        <v>50</v>
      </c>
      <c r="J32" s="161">
        <v>2547.98</v>
      </c>
      <c r="K32" s="223">
        <f t="shared" si="7"/>
        <v>2547.98</v>
      </c>
      <c r="L32" s="223">
        <f t="shared" si="4"/>
        <v>0</v>
      </c>
      <c r="M32" s="227">
        <f t="shared" si="5"/>
        <v>-424.6633333333333</v>
      </c>
      <c r="N32" s="224">
        <f t="shared" si="6"/>
        <v>-467.12966666666665</v>
      </c>
      <c r="O32" s="223">
        <f>IF(G32&gt;Master!B$2,0,(J32)+M32)</f>
        <v>2123.3166666666666</v>
      </c>
      <c r="P32" s="223">
        <f>IF(R32&lt;Master!E$2,I32*S32,IFERROR(O32/I32*Master!F$2,0))</f>
        <v>212.33166666666665</v>
      </c>
      <c r="Q32" s="155">
        <v>60</v>
      </c>
      <c r="R32" s="225">
        <f t="shared" si="1"/>
        <v>42808</v>
      </c>
      <c r="S32" s="223">
        <f t="shared" si="2"/>
        <v>42.466333333333331</v>
      </c>
      <c r="T32" s="163"/>
      <c r="U32" s="159"/>
    </row>
    <row r="33" spans="1:22" s="158" customFormat="1" ht="15">
      <c r="A33" s="153" t="s">
        <v>20</v>
      </c>
      <c r="B33" s="154">
        <v>15125</v>
      </c>
      <c r="C33" s="160" t="s">
        <v>47</v>
      </c>
      <c r="D33" s="155"/>
      <c r="E33" s="155"/>
      <c r="F33" s="155"/>
      <c r="G33" s="259">
        <v>40983</v>
      </c>
      <c r="H33" s="222">
        <f>MAX((YEAR(Master!B$2)-YEAR(G33))*12+MONTH(Master!B$2)-MONTH(G33),0)</f>
        <v>10</v>
      </c>
      <c r="I33" s="222">
        <f t="shared" si="0"/>
        <v>50</v>
      </c>
      <c r="J33" s="161">
        <v>44264.87</v>
      </c>
      <c r="K33" s="223">
        <f t="shared" si="7"/>
        <v>44264.87</v>
      </c>
      <c r="L33" s="223">
        <f t="shared" si="4"/>
        <v>0</v>
      </c>
      <c r="M33" s="227">
        <f t="shared" si="5"/>
        <v>-7377.4783333333335</v>
      </c>
      <c r="N33" s="224">
        <f t="shared" si="6"/>
        <v>-8115.2261666666673</v>
      </c>
      <c r="O33" s="223">
        <f>IF(G33&gt;Master!B$2,0,(J33)+M33)</f>
        <v>36887.39166666667</v>
      </c>
      <c r="P33" s="223">
        <f>IF(R33&lt;Master!E$2,I33*S33,IFERROR(O33/I33*Master!F$2,0))</f>
        <v>3688.7391666666667</v>
      </c>
      <c r="Q33" s="155">
        <v>60</v>
      </c>
      <c r="R33" s="225">
        <f t="shared" si="1"/>
        <v>42808</v>
      </c>
      <c r="S33" s="223">
        <f t="shared" si="2"/>
        <v>737.74783333333335</v>
      </c>
      <c r="T33" s="163"/>
      <c r="U33" s="159"/>
    </row>
    <row r="34" spans="1:22" s="158" customFormat="1" ht="15">
      <c r="A34" s="153" t="s">
        <v>20</v>
      </c>
      <c r="B34" s="154">
        <v>15125</v>
      </c>
      <c r="C34" s="160" t="s">
        <v>48</v>
      </c>
      <c r="D34" s="155"/>
      <c r="E34" s="155"/>
      <c r="F34" s="155"/>
      <c r="G34" s="259">
        <v>40983</v>
      </c>
      <c r="H34" s="222">
        <f>MAX((YEAR(Master!B$2)-YEAR(G34))*12+MONTH(Master!B$2)-MONTH(G34),0)</f>
        <v>10</v>
      </c>
      <c r="I34" s="222">
        <f t="shared" ref="I34:I54" si="8">IF(H34&gt;Q34,0,(Q34-H34))</f>
        <v>50</v>
      </c>
      <c r="J34" s="161">
        <v>9163.16</v>
      </c>
      <c r="K34" s="223">
        <f t="shared" si="7"/>
        <v>9163.16</v>
      </c>
      <c r="L34" s="223">
        <f t="shared" si="4"/>
        <v>0</v>
      </c>
      <c r="M34" s="227">
        <f t="shared" si="5"/>
        <v>-1527.1933333333334</v>
      </c>
      <c r="N34" s="224">
        <f t="shared" si="6"/>
        <v>-1679.9126666666666</v>
      </c>
      <c r="O34" s="223">
        <f>IF(G34&gt;Master!B$2,0,(J34)+M34)</f>
        <v>7635.9666666666662</v>
      </c>
      <c r="P34" s="223">
        <f>IF(R34&lt;Master!E$2,I34*S34,IFERROR(O34/I34*Master!F$2,0))</f>
        <v>763.59666666666669</v>
      </c>
      <c r="Q34" s="155">
        <v>60</v>
      </c>
      <c r="R34" s="225">
        <f t="shared" si="1"/>
        <v>42808</v>
      </c>
      <c r="S34" s="223">
        <f t="shared" ref="S34:S54" si="9">IFERROR(O34/I34,0)</f>
        <v>152.71933333333334</v>
      </c>
      <c r="T34" s="163"/>
      <c r="U34" s="159"/>
    </row>
    <row r="35" spans="1:22" s="158" customFormat="1" ht="15">
      <c r="A35" s="153" t="s">
        <v>20</v>
      </c>
      <c r="B35" s="154">
        <v>15125</v>
      </c>
      <c r="C35" s="160" t="s">
        <v>49</v>
      </c>
      <c r="D35" s="155"/>
      <c r="E35" s="155"/>
      <c r="F35" s="155"/>
      <c r="G35" s="259">
        <v>40983</v>
      </c>
      <c r="H35" s="222">
        <f>MAX((YEAR(Master!B$2)-YEAR(G35))*12+MONTH(Master!B$2)-MONTH(G35),0)</f>
        <v>10</v>
      </c>
      <c r="I35" s="222">
        <f t="shared" si="8"/>
        <v>50</v>
      </c>
      <c r="J35" s="161">
        <v>26955.4</v>
      </c>
      <c r="K35" s="223">
        <f t="shared" si="7"/>
        <v>26955.4</v>
      </c>
      <c r="L35" s="223">
        <f t="shared" si="4"/>
        <v>0</v>
      </c>
      <c r="M35" s="227">
        <f t="shared" si="5"/>
        <v>-4492.5666666666675</v>
      </c>
      <c r="N35" s="224">
        <f t="shared" si="6"/>
        <v>-4941.8233333333346</v>
      </c>
      <c r="O35" s="223">
        <f>IF(G35&gt;Master!B$2,0,(J35)+M35)</f>
        <v>22462.833333333336</v>
      </c>
      <c r="P35" s="223">
        <f>IF(R35&lt;Master!E$2,I35*S35,IFERROR(O35/I35*Master!F$2,0))</f>
        <v>2246.2833333333338</v>
      </c>
      <c r="Q35" s="155">
        <v>60</v>
      </c>
      <c r="R35" s="225">
        <f t="shared" si="1"/>
        <v>42808</v>
      </c>
      <c r="S35" s="223">
        <f t="shared" si="9"/>
        <v>449.25666666666672</v>
      </c>
      <c r="T35" s="163"/>
      <c r="U35" s="159"/>
    </row>
    <row r="36" spans="1:22" s="158" customFormat="1" ht="15">
      <c r="A36" s="153" t="s">
        <v>20</v>
      </c>
      <c r="B36" s="154">
        <v>15125</v>
      </c>
      <c r="C36" s="160" t="s">
        <v>50</v>
      </c>
      <c r="D36" s="155"/>
      <c r="E36" s="155"/>
      <c r="F36" s="155"/>
      <c r="G36" s="259">
        <v>41000</v>
      </c>
      <c r="H36" s="222">
        <f>MAX((YEAR(Master!B$2)-YEAR(G36))*12+MONTH(Master!B$2)-MONTH(G36),0)</f>
        <v>9</v>
      </c>
      <c r="I36" s="222">
        <f t="shared" si="8"/>
        <v>51</v>
      </c>
      <c r="J36" s="161">
        <v>1060.3800000000001</v>
      </c>
      <c r="K36" s="223">
        <f t="shared" si="7"/>
        <v>1060.3800000000001</v>
      </c>
      <c r="L36" s="223">
        <f t="shared" si="4"/>
        <v>0</v>
      </c>
      <c r="M36" s="227">
        <f t="shared" si="5"/>
        <v>-159.05700000000002</v>
      </c>
      <c r="N36" s="224">
        <f t="shared" si="6"/>
        <v>-176.73000000000002</v>
      </c>
      <c r="O36" s="223">
        <f>IF(G36&gt;Master!B$2,0,(J36)+M36)</f>
        <v>901.32300000000009</v>
      </c>
      <c r="P36" s="223">
        <f>IF(R36&lt;Master!E$2,I36*S36,IFERROR(O36/I36*Master!F$2,0))</f>
        <v>88.365000000000009</v>
      </c>
      <c r="Q36" s="155">
        <v>60</v>
      </c>
      <c r="R36" s="225">
        <f t="shared" si="1"/>
        <v>42825</v>
      </c>
      <c r="S36" s="223">
        <f t="shared" si="9"/>
        <v>17.673000000000002</v>
      </c>
      <c r="T36" s="163"/>
      <c r="U36" s="159"/>
    </row>
    <row r="37" spans="1:22" s="158" customFormat="1" ht="15">
      <c r="A37" s="153" t="s">
        <v>20</v>
      </c>
      <c r="B37" s="154">
        <v>15125</v>
      </c>
      <c r="C37" s="160" t="s">
        <v>51</v>
      </c>
      <c r="D37" s="155"/>
      <c r="E37" s="155"/>
      <c r="F37" s="155"/>
      <c r="G37" s="259">
        <v>41000</v>
      </c>
      <c r="H37" s="222">
        <f>MAX((YEAR(Master!B$2)-YEAR(G37))*12+MONTH(Master!B$2)-MONTH(G37),0)</f>
        <v>9</v>
      </c>
      <c r="I37" s="222">
        <f t="shared" si="8"/>
        <v>51</v>
      </c>
      <c r="J37" s="161">
        <v>28247.88</v>
      </c>
      <c r="K37" s="223">
        <f t="shared" si="7"/>
        <v>28247.88</v>
      </c>
      <c r="L37" s="223">
        <f t="shared" si="4"/>
        <v>0</v>
      </c>
      <c r="M37" s="227">
        <f t="shared" si="5"/>
        <v>-4237.1819999999998</v>
      </c>
      <c r="N37" s="224">
        <f t="shared" si="6"/>
        <v>-4707.9799999999996</v>
      </c>
      <c r="O37" s="223">
        <f>IF(G37&gt;Master!B$2,0,(J37)+M37)</f>
        <v>24010.698</v>
      </c>
      <c r="P37" s="223">
        <f>IF(R37&lt;Master!E$2,I37*S37,IFERROR(O37/I37*Master!F$2,0))</f>
        <v>2353.9899999999998</v>
      </c>
      <c r="Q37" s="155">
        <v>60</v>
      </c>
      <c r="R37" s="225">
        <f t="shared" si="1"/>
        <v>42825</v>
      </c>
      <c r="S37" s="223">
        <f t="shared" si="9"/>
        <v>470.798</v>
      </c>
      <c r="T37" s="163"/>
      <c r="U37" s="159"/>
    </row>
    <row r="38" spans="1:22" s="158" customFormat="1" ht="15">
      <c r="A38" s="153" t="s">
        <v>20</v>
      </c>
      <c r="B38" s="154">
        <v>15125</v>
      </c>
      <c r="C38" s="160" t="s">
        <v>52</v>
      </c>
      <c r="D38" s="155"/>
      <c r="E38" s="155"/>
      <c r="F38" s="155"/>
      <c r="G38" s="259">
        <v>41001</v>
      </c>
      <c r="H38" s="222">
        <f>MAX((YEAR(Master!B$2)-YEAR(G38))*12+MONTH(Master!B$2)-MONTH(G38),0)</f>
        <v>9</v>
      </c>
      <c r="I38" s="222">
        <f t="shared" si="8"/>
        <v>51</v>
      </c>
      <c r="J38" s="161">
        <v>1923.12</v>
      </c>
      <c r="K38" s="223">
        <f t="shared" si="7"/>
        <v>1923.12</v>
      </c>
      <c r="L38" s="223">
        <f t="shared" si="4"/>
        <v>0</v>
      </c>
      <c r="M38" s="227">
        <f t="shared" si="5"/>
        <v>-288.46800000000002</v>
      </c>
      <c r="N38" s="224">
        <f t="shared" si="6"/>
        <v>-320.52000000000004</v>
      </c>
      <c r="O38" s="223">
        <f>IF(G38&gt;Master!B$2,0,(J38)+M38)</f>
        <v>1634.6519999999998</v>
      </c>
      <c r="P38" s="223">
        <f>IF(R38&lt;Master!E$2,I38*S38,IFERROR(O38/I38*Master!F$2,0))</f>
        <v>160.26</v>
      </c>
      <c r="Q38" s="155">
        <v>60</v>
      </c>
      <c r="R38" s="225">
        <f t="shared" si="1"/>
        <v>42826</v>
      </c>
      <c r="S38" s="223">
        <f t="shared" si="9"/>
        <v>32.052</v>
      </c>
      <c r="T38" s="163"/>
      <c r="U38" s="159"/>
    </row>
    <row r="39" spans="1:22" s="158" customFormat="1" ht="15">
      <c r="A39" s="153" t="s">
        <v>20</v>
      </c>
      <c r="B39" s="154">
        <v>15125</v>
      </c>
      <c r="C39" s="160" t="s">
        <v>53</v>
      </c>
      <c r="D39" s="155"/>
      <c r="E39" s="155"/>
      <c r="F39" s="155"/>
      <c r="G39" s="259">
        <v>41022</v>
      </c>
      <c r="H39" s="222">
        <f>MAX((YEAR(Master!B$2)-YEAR(G39))*12+MONTH(Master!B$2)-MONTH(G39),0)</f>
        <v>9</v>
      </c>
      <c r="I39" s="222">
        <f t="shared" si="8"/>
        <v>51</v>
      </c>
      <c r="J39" s="161">
        <v>28247.88</v>
      </c>
      <c r="K39" s="223">
        <f t="shared" si="7"/>
        <v>28247.88</v>
      </c>
      <c r="L39" s="223">
        <f t="shared" si="4"/>
        <v>0</v>
      </c>
      <c r="M39" s="227">
        <f t="shared" si="5"/>
        <v>-4237.1819999999998</v>
      </c>
      <c r="N39" s="224">
        <f t="shared" si="6"/>
        <v>-4707.9799999999996</v>
      </c>
      <c r="O39" s="223">
        <f>IF(G39&gt;Master!B$2,0,(J39)+M39)</f>
        <v>24010.698</v>
      </c>
      <c r="P39" s="223">
        <f>IF(R39&lt;Master!E$2,I39*S39,IFERROR(O39/I39*Master!F$2,0))</f>
        <v>2353.9899999999998</v>
      </c>
      <c r="Q39" s="155">
        <v>60</v>
      </c>
      <c r="R39" s="225">
        <f t="shared" si="1"/>
        <v>42847</v>
      </c>
      <c r="S39" s="223">
        <f t="shared" si="9"/>
        <v>470.798</v>
      </c>
      <c r="T39" s="163"/>
      <c r="U39" s="159"/>
    </row>
    <row r="40" spans="1:22" s="171" customFormat="1" ht="15">
      <c r="A40" s="168" t="s">
        <v>20</v>
      </c>
      <c r="B40" s="169">
        <v>15125</v>
      </c>
      <c r="C40" s="170" t="s">
        <v>54</v>
      </c>
      <c r="D40" s="164"/>
      <c r="E40" s="164"/>
      <c r="F40" s="164"/>
      <c r="G40" s="260">
        <v>41030</v>
      </c>
      <c r="H40" s="222">
        <f>MAX((YEAR(Master!B$2)-YEAR(G40))*12+MONTH(Master!B$2)-MONTH(G40),0)</f>
        <v>8</v>
      </c>
      <c r="I40" s="228">
        <f t="shared" si="8"/>
        <v>52</v>
      </c>
      <c r="J40" s="161">
        <v>3056.97</v>
      </c>
      <c r="K40" s="223">
        <f t="shared" si="7"/>
        <v>3056.97</v>
      </c>
      <c r="L40" s="223">
        <f t="shared" si="4"/>
        <v>0</v>
      </c>
      <c r="M40" s="227">
        <f t="shared" si="5"/>
        <v>-407.59599999999995</v>
      </c>
      <c r="N40" s="224">
        <f t="shared" si="6"/>
        <v>-458.54549999999995</v>
      </c>
      <c r="O40" s="223">
        <f>IF(G40&gt;Master!B$2,0,(J40)+M40)</f>
        <v>2649.3739999999998</v>
      </c>
      <c r="P40" s="223">
        <f>IF(R40&lt;Master!E$2,I40*S40,IFERROR(O40/I40*Master!F$2,0))</f>
        <v>254.74749999999997</v>
      </c>
      <c r="Q40" s="164">
        <v>60</v>
      </c>
      <c r="R40" s="229">
        <f t="shared" si="1"/>
        <v>42855</v>
      </c>
      <c r="S40" s="230">
        <f t="shared" si="9"/>
        <v>50.949499999999993</v>
      </c>
      <c r="T40" s="163"/>
      <c r="U40" s="159"/>
      <c r="V40" s="158"/>
    </row>
    <row r="41" spans="1:22" s="171" customFormat="1" ht="15">
      <c r="A41" s="168" t="s">
        <v>20</v>
      </c>
      <c r="B41" s="169">
        <v>15125</v>
      </c>
      <c r="C41" s="170" t="s">
        <v>55</v>
      </c>
      <c r="D41" s="164"/>
      <c r="E41" s="164"/>
      <c r="F41" s="164"/>
      <c r="G41" s="260">
        <v>41030</v>
      </c>
      <c r="H41" s="222">
        <f>MAX((YEAR(Master!B$2)-YEAR(G41))*12+MONTH(Master!B$2)-MONTH(G41),0)</f>
        <v>8</v>
      </c>
      <c r="I41" s="228">
        <f t="shared" si="8"/>
        <v>52</v>
      </c>
      <c r="J41" s="161">
        <v>-1923.12</v>
      </c>
      <c r="K41" s="223">
        <f t="shared" si="7"/>
        <v>-1923.12</v>
      </c>
      <c r="L41" s="223">
        <f t="shared" si="4"/>
        <v>0</v>
      </c>
      <c r="M41" s="227">
        <f t="shared" si="5"/>
        <v>256.416</v>
      </c>
      <c r="N41" s="224">
        <f t="shared" si="6"/>
        <v>288.46800000000002</v>
      </c>
      <c r="O41" s="223">
        <f>IF(G41&gt;Master!B$2,0,(J41)+M41)</f>
        <v>-1666.704</v>
      </c>
      <c r="P41" s="223">
        <f>IF(R41&lt;Master!E$2,I41*S41,IFERROR(O41/I41*Master!F$2,0))</f>
        <v>-160.26</v>
      </c>
      <c r="Q41" s="164">
        <v>60</v>
      </c>
      <c r="R41" s="229">
        <f t="shared" si="1"/>
        <v>42855</v>
      </c>
      <c r="S41" s="230">
        <f t="shared" si="9"/>
        <v>-32.052</v>
      </c>
      <c r="T41" s="163"/>
      <c r="U41" s="159"/>
      <c r="V41" s="158"/>
    </row>
    <row r="42" spans="1:22" s="171" customFormat="1" ht="15">
      <c r="A42" s="168" t="s">
        <v>20</v>
      </c>
      <c r="B42" s="169">
        <v>15125</v>
      </c>
      <c r="C42" s="170" t="s">
        <v>56</v>
      </c>
      <c r="D42" s="164"/>
      <c r="E42" s="164"/>
      <c r="F42" s="164"/>
      <c r="G42" s="260">
        <v>41067</v>
      </c>
      <c r="H42" s="222">
        <f>MAX((YEAR(Master!B$2)-YEAR(G42))*12+MONTH(Master!B$2)-MONTH(G42),0)</f>
        <v>7</v>
      </c>
      <c r="I42" s="228">
        <f t="shared" si="8"/>
        <v>53</v>
      </c>
      <c r="J42" s="161">
        <v>2560.63</v>
      </c>
      <c r="K42" s="223">
        <f t="shared" si="7"/>
        <v>2560.63</v>
      </c>
      <c r="L42" s="223">
        <f t="shared" si="4"/>
        <v>0</v>
      </c>
      <c r="M42" s="227">
        <f t="shared" si="5"/>
        <v>-298.74016666666671</v>
      </c>
      <c r="N42" s="224">
        <f t="shared" si="6"/>
        <v>-341.41733333333337</v>
      </c>
      <c r="O42" s="223">
        <f>IF(G42&gt;Master!B$2,0,(J42)+M42)</f>
        <v>2261.8898333333336</v>
      </c>
      <c r="P42" s="223">
        <f>IF(R42&lt;Master!E$2,I42*S42,IFERROR(O42/I42*Master!F$2,0))</f>
        <v>213.38583333333335</v>
      </c>
      <c r="Q42" s="164">
        <v>60</v>
      </c>
      <c r="R42" s="229">
        <f t="shared" si="1"/>
        <v>42892</v>
      </c>
      <c r="S42" s="230">
        <f t="shared" si="9"/>
        <v>42.677166666666672</v>
      </c>
      <c r="T42" s="163"/>
      <c r="U42" s="159"/>
    </row>
    <row r="43" spans="1:22" s="171" customFormat="1" ht="15">
      <c r="A43" s="168" t="s">
        <v>20</v>
      </c>
      <c r="B43" s="169">
        <v>15125</v>
      </c>
      <c r="C43" s="170" t="s">
        <v>57</v>
      </c>
      <c r="D43" s="164"/>
      <c r="E43" s="164"/>
      <c r="F43" s="164"/>
      <c r="G43" s="260">
        <v>41067</v>
      </c>
      <c r="H43" s="222">
        <f>MAX((YEAR(Master!B$2)-YEAR(G43))*12+MONTH(Master!B$2)-MONTH(G43),0)</f>
        <v>7</v>
      </c>
      <c r="I43" s="228">
        <f t="shared" si="8"/>
        <v>53</v>
      </c>
      <c r="J43" s="161">
        <v>5343.1</v>
      </c>
      <c r="K43" s="223">
        <f t="shared" si="7"/>
        <v>5343.1</v>
      </c>
      <c r="L43" s="223">
        <f t="shared" si="4"/>
        <v>0</v>
      </c>
      <c r="M43" s="227">
        <f t="shared" si="5"/>
        <v>-623.36166666666668</v>
      </c>
      <c r="N43" s="224">
        <f t="shared" si="6"/>
        <v>-712.41333333333341</v>
      </c>
      <c r="O43" s="223">
        <f>IF(G43&gt;Master!B$2,0,(J43)+M43)</f>
        <v>4719.7383333333337</v>
      </c>
      <c r="P43" s="223">
        <f>IF(R43&lt;Master!E$2,I43*S43,IFERROR(O43/I43*Master!F$2,0))</f>
        <v>445.25833333333338</v>
      </c>
      <c r="Q43" s="164">
        <v>60</v>
      </c>
      <c r="R43" s="229">
        <f t="shared" si="1"/>
        <v>42892</v>
      </c>
      <c r="S43" s="230">
        <f t="shared" si="9"/>
        <v>89.051666666666677</v>
      </c>
      <c r="T43" s="163"/>
      <c r="U43" s="159"/>
    </row>
    <row r="44" spans="1:22" s="171" customFormat="1" ht="15">
      <c r="A44" s="168" t="s">
        <v>20</v>
      </c>
      <c r="B44" s="169">
        <v>15125</v>
      </c>
      <c r="C44" s="170" t="s">
        <v>58</v>
      </c>
      <c r="D44" s="164"/>
      <c r="E44" s="164"/>
      <c r="F44" s="164"/>
      <c r="G44" s="260">
        <v>41074</v>
      </c>
      <c r="H44" s="222">
        <f>MAX((YEAR(Master!B$2)-YEAR(G44))*12+MONTH(Master!B$2)-MONTH(G44),0)</f>
        <v>7</v>
      </c>
      <c r="I44" s="228">
        <f t="shared" si="8"/>
        <v>53</v>
      </c>
      <c r="J44" s="161">
        <v>1491.75</v>
      </c>
      <c r="K44" s="223">
        <f t="shared" si="7"/>
        <v>1491.75</v>
      </c>
      <c r="L44" s="223">
        <f t="shared" si="4"/>
        <v>0</v>
      </c>
      <c r="M44" s="227">
        <f t="shared" si="5"/>
        <v>-174.03749999999999</v>
      </c>
      <c r="N44" s="224">
        <f t="shared" si="6"/>
        <v>-198.9</v>
      </c>
      <c r="O44" s="223">
        <f>IF(G44&gt;Master!B$2,0,(J44)+M44)</f>
        <v>1317.7125000000001</v>
      </c>
      <c r="P44" s="223">
        <f>IF(R44&lt;Master!E$2,I44*S44,IFERROR(O44/I44*Master!F$2,0))</f>
        <v>124.3125</v>
      </c>
      <c r="Q44" s="164">
        <v>60</v>
      </c>
      <c r="R44" s="229">
        <f t="shared" si="1"/>
        <v>42899</v>
      </c>
      <c r="S44" s="230">
        <f t="shared" si="9"/>
        <v>24.862500000000001</v>
      </c>
      <c r="T44" s="163"/>
      <c r="U44" s="159"/>
    </row>
    <row r="45" spans="1:22" s="171" customFormat="1" ht="15">
      <c r="A45" s="168" t="s">
        <v>20</v>
      </c>
      <c r="B45" s="169">
        <v>15125</v>
      </c>
      <c r="C45" s="170" t="s">
        <v>59</v>
      </c>
      <c r="D45" s="164"/>
      <c r="E45" s="164"/>
      <c r="F45" s="164"/>
      <c r="G45" s="260">
        <v>41086</v>
      </c>
      <c r="H45" s="222">
        <f>MAX((YEAR(Master!B$2)-YEAR(G45))*12+MONTH(Master!B$2)-MONTH(G45),0)</f>
        <v>7</v>
      </c>
      <c r="I45" s="228">
        <f t="shared" si="8"/>
        <v>53</v>
      </c>
      <c r="J45" s="161">
        <v>1528.49</v>
      </c>
      <c r="K45" s="223">
        <f t="shared" si="7"/>
        <v>1528.49</v>
      </c>
      <c r="L45" s="223">
        <f t="shared" si="4"/>
        <v>0</v>
      </c>
      <c r="M45" s="227">
        <f t="shared" si="5"/>
        <v>-178.32383333333334</v>
      </c>
      <c r="N45" s="224">
        <f t="shared" si="6"/>
        <v>-203.79866666666666</v>
      </c>
      <c r="O45" s="223">
        <f>IF(G45&gt;Master!B$2,0,(J45)+M45)</f>
        <v>1350.1661666666666</v>
      </c>
      <c r="P45" s="223">
        <f>IF(R45&lt;Master!E$2,I45*S45,IFERROR(O45/I45*Master!F$2,0))</f>
        <v>127.37416666666667</v>
      </c>
      <c r="Q45" s="164">
        <v>60</v>
      </c>
      <c r="R45" s="229">
        <f t="shared" si="1"/>
        <v>42911</v>
      </c>
      <c r="S45" s="230">
        <f t="shared" si="9"/>
        <v>25.474833333333333</v>
      </c>
      <c r="T45" s="163"/>
      <c r="U45" s="159"/>
    </row>
    <row r="46" spans="1:22" s="171" customFormat="1" ht="15">
      <c r="A46" s="168" t="s">
        <v>20</v>
      </c>
      <c r="B46" s="169">
        <v>15215</v>
      </c>
      <c r="C46" s="170" t="s">
        <v>60</v>
      </c>
      <c r="D46" s="164"/>
      <c r="E46" s="164"/>
      <c r="F46" s="164"/>
      <c r="G46" s="260">
        <v>41089</v>
      </c>
      <c r="H46" s="222">
        <f>MAX((YEAR(Master!B$2)-YEAR(G46))*12+MONTH(Master!B$2)-MONTH(G46),0)</f>
        <v>7</v>
      </c>
      <c r="I46" s="228">
        <f t="shared" si="8"/>
        <v>53</v>
      </c>
      <c r="J46" s="161">
        <v>3027.07</v>
      </c>
      <c r="K46" s="223">
        <f t="shared" si="7"/>
        <v>3027.07</v>
      </c>
      <c r="L46" s="223">
        <f t="shared" si="4"/>
        <v>0</v>
      </c>
      <c r="M46" s="227">
        <f t="shared" si="5"/>
        <v>-353.15816666666672</v>
      </c>
      <c r="N46" s="224">
        <f t="shared" si="6"/>
        <v>-403.60933333333338</v>
      </c>
      <c r="O46" s="223">
        <f>IF(G46&gt;Master!B$2,0,(J46)+M46)</f>
        <v>2673.9118333333336</v>
      </c>
      <c r="P46" s="223">
        <f>IF(R46&lt;Master!E$2,I46*S46,IFERROR(O46/I46*Master!F$2,0))</f>
        <v>252.25583333333336</v>
      </c>
      <c r="Q46" s="164">
        <v>60</v>
      </c>
      <c r="R46" s="229">
        <f t="shared" si="1"/>
        <v>42914</v>
      </c>
      <c r="S46" s="230">
        <f t="shared" si="9"/>
        <v>50.451166666666673</v>
      </c>
      <c r="T46" s="163"/>
      <c r="U46" s="159"/>
    </row>
    <row r="47" spans="1:22" s="171" customFormat="1" ht="15">
      <c r="A47" s="168" t="s">
        <v>20</v>
      </c>
      <c r="B47" s="169">
        <v>15215</v>
      </c>
      <c r="C47" s="170" t="s">
        <v>61</v>
      </c>
      <c r="D47" s="164"/>
      <c r="E47" s="164"/>
      <c r="F47" s="164"/>
      <c r="G47" s="260">
        <v>41089</v>
      </c>
      <c r="H47" s="222">
        <f>MAX((YEAR(Master!B$2)-YEAR(G47))*12+MONTH(Master!B$2)-MONTH(G47),0)</f>
        <v>7</v>
      </c>
      <c r="I47" s="228">
        <f t="shared" si="8"/>
        <v>53</v>
      </c>
      <c r="J47" s="161">
        <v>3027.06</v>
      </c>
      <c r="K47" s="223">
        <f t="shared" si="7"/>
        <v>3027.06</v>
      </c>
      <c r="L47" s="223">
        <f t="shared" si="4"/>
        <v>0</v>
      </c>
      <c r="M47" s="227">
        <f t="shared" si="5"/>
        <v>-353.15699999999998</v>
      </c>
      <c r="N47" s="224">
        <f t="shared" si="6"/>
        <v>-403.60799999999995</v>
      </c>
      <c r="O47" s="223">
        <f>IF(G47&gt;Master!B$2,0,(J47)+M47)</f>
        <v>2673.9029999999998</v>
      </c>
      <c r="P47" s="223">
        <f>IF(R47&lt;Master!E$2,I47*S47,IFERROR(O47/I47*Master!F$2,0))</f>
        <v>252.25499999999997</v>
      </c>
      <c r="Q47" s="164">
        <v>60</v>
      </c>
      <c r="R47" s="229">
        <f t="shared" si="1"/>
        <v>42914</v>
      </c>
      <c r="S47" s="230">
        <f t="shared" si="9"/>
        <v>50.450999999999993</v>
      </c>
      <c r="T47" s="163"/>
      <c r="U47" s="159"/>
    </row>
    <row r="48" spans="1:22" s="171" customFormat="1" ht="15">
      <c r="A48" s="168" t="s">
        <v>20</v>
      </c>
      <c r="B48" s="169">
        <v>15215</v>
      </c>
      <c r="C48" s="172" t="s">
        <v>62</v>
      </c>
      <c r="D48" s="164"/>
      <c r="E48" s="164"/>
      <c r="F48" s="164"/>
      <c r="G48" s="260">
        <v>41123</v>
      </c>
      <c r="H48" s="222">
        <f>MAX((YEAR(Master!B$2)-YEAR(G48))*12+MONTH(Master!B$2)-MONTH(G48),0)</f>
        <v>5</v>
      </c>
      <c r="I48" s="228">
        <f t="shared" si="8"/>
        <v>55</v>
      </c>
      <c r="J48" s="161">
        <v>10686.2</v>
      </c>
      <c r="K48" s="223">
        <f t="shared" si="7"/>
        <v>10686.2</v>
      </c>
      <c r="L48" s="223">
        <f t="shared" si="4"/>
        <v>0</v>
      </c>
      <c r="M48" s="227">
        <f t="shared" si="5"/>
        <v>-890.51666666666677</v>
      </c>
      <c r="N48" s="224">
        <f t="shared" si="6"/>
        <v>-1068.6200000000001</v>
      </c>
      <c r="O48" s="223">
        <f>IF(G48&gt;Master!B$2,0,(J48)+M48)</f>
        <v>9795.6833333333343</v>
      </c>
      <c r="P48" s="223">
        <f>IF(R48&lt;Master!E$2,I48*S48,IFERROR(O48/I48*Master!F$2,0))</f>
        <v>890.51666666666677</v>
      </c>
      <c r="Q48" s="164">
        <v>60</v>
      </c>
      <c r="R48" s="229">
        <f t="shared" si="1"/>
        <v>42948</v>
      </c>
      <c r="S48" s="230">
        <f t="shared" si="9"/>
        <v>178.10333333333335</v>
      </c>
      <c r="T48" s="163"/>
      <c r="U48" s="159"/>
    </row>
    <row r="49" spans="1:21" s="171" customFormat="1" ht="15">
      <c r="A49" s="168" t="s">
        <v>20</v>
      </c>
      <c r="B49" s="169">
        <v>15215</v>
      </c>
      <c r="C49" s="172" t="s">
        <v>62</v>
      </c>
      <c r="D49" s="164"/>
      <c r="E49" s="164"/>
      <c r="F49" s="164"/>
      <c r="G49" s="260">
        <v>41153</v>
      </c>
      <c r="H49" s="222">
        <f>MAX((YEAR(Master!B$2)-YEAR(G49))*12+MONTH(Master!B$2)-MONTH(G49),0)</f>
        <v>4</v>
      </c>
      <c r="I49" s="228">
        <f t="shared" si="8"/>
        <v>56</v>
      </c>
      <c r="J49" s="161">
        <v>10686.2</v>
      </c>
      <c r="K49" s="223">
        <f t="shared" si="7"/>
        <v>10686.2</v>
      </c>
      <c r="L49" s="223">
        <f t="shared" si="4"/>
        <v>0</v>
      </c>
      <c r="M49" s="227">
        <f t="shared" si="5"/>
        <v>-712.41333333333341</v>
      </c>
      <c r="N49" s="224">
        <f t="shared" si="6"/>
        <v>-890.51666666666677</v>
      </c>
      <c r="O49" s="223">
        <f>IF(G49&gt;Master!B$2,0,(J49)+M49)</f>
        <v>9973.7866666666669</v>
      </c>
      <c r="P49" s="223">
        <f>IF(R49&lt;Master!E$2,I49*S49,IFERROR(O49/I49*Master!F$2,0))</f>
        <v>890.51666666666665</v>
      </c>
      <c r="Q49" s="164">
        <v>60</v>
      </c>
      <c r="R49" s="229">
        <f t="shared" si="1"/>
        <v>42978</v>
      </c>
      <c r="S49" s="230">
        <f t="shared" si="9"/>
        <v>178.10333333333332</v>
      </c>
      <c r="T49" s="163"/>
      <c r="U49" s="159"/>
    </row>
    <row r="50" spans="1:21" s="171" customFormat="1" ht="15">
      <c r="A50" s="168" t="s">
        <v>20</v>
      </c>
      <c r="B50" s="169">
        <v>15215</v>
      </c>
      <c r="C50" s="170" t="s">
        <v>63</v>
      </c>
      <c r="D50" s="164"/>
      <c r="E50" s="164"/>
      <c r="F50" s="164"/>
      <c r="G50" s="260">
        <v>41183</v>
      </c>
      <c r="H50" s="222">
        <f>MAX((YEAR(Master!B$2)-YEAR(G50))*12+MONTH(Master!B$2)-MONTH(G50),0)</f>
        <v>3</v>
      </c>
      <c r="I50" s="228">
        <f t="shared" si="8"/>
        <v>57</v>
      </c>
      <c r="J50" s="161">
        <v>3027.06</v>
      </c>
      <c r="K50" s="223">
        <f t="shared" si="7"/>
        <v>3027.06</v>
      </c>
      <c r="L50" s="223">
        <f t="shared" si="4"/>
        <v>0</v>
      </c>
      <c r="M50" s="227">
        <f t="shared" si="5"/>
        <v>-151.35300000000001</v>
      </c>
      <c r="N50" s="224">
        <f t="shared" si="6"/>
        <v>-201.804</v>
      </c>
      <c r="O50" s="223">
        <f>IF(G50&gt;Master!B$2,0,(J50)+M50)</f>
        <v>2875.7069999999999</v>
      </c>
      <c r="P50" s="223">
        <f>IF(R50&lt;Master!E$2,I50*S50,IFERROR(O50/I50*Master!F$2,0))</f>
        <v>252.255</v>
      </c>
      <c r="Q50" s="164">
        <v>60</v>
      </c>
      <c r="R50" s="229">
        <f>DATE(YEAR(G50),MONTH(G50)+Q50,DAY(G50))</f>
        <v>43009</v>
      </c>
      <c r="S50" s="230">
        <f t="shared" si="9"/>
        <v>50.451000000000001</v>
      </c>
      <c r="T50" s="163"/>
      <c r="U50" s="159"/>
    </row>
    <row r="51" spans="1:21" s="158" customFormat="1" ht="15">
      <c r="A51" s="168" t="s">
        <v>20</v>
      </c>
      <c r="B51" s="169">
        <v>15215</v>
      </c>
      <c r="C51" s="257" t="s">
        <v>150</v>
      </c>
      <c r="D51" s="173"/>
      <c r="E51" s="173"/>
      <c r="F51" s="173"/>
      <c r="G51" s="261">
        <v>41214</v>
      </c>
      <c r="H51" s="222">
        <f>MAX((YEAR(Master!B$2)-YEAR(G51))*12+MONTH(Master!B$2)-MONTH(G51),0)</f>
        <v>2</v>
      </c>
      <c r="I51" s="228">
        <f t="shared" si="8"/>
        <v>58</v>
      </c>
      <c r="J51" s="269">
        <v>1476.85</v>
      </c>
      <c r="K51" s="223">
        <f t="shared" si="7"/>
        <v>1476.85</v>
      </c>
      <c r="L51" s="223">
        <f t="shared" si="4"/>
        <v>0</v>
      </c>
      <c r="M51" s="227">
        <f t="shared" si="5"/>
        <v>-49.228333333333332</v>
      </c>
      <c r="N51" s="224">
        <f t="shared" si="6"/>
        <v>-73.842500000000001</v>
      </c>
      <c r="O51" s="223">
        <f>IF(G51&gt;Master!B$2,0,(J51)+M51)</f>
        <v>1427.6216666666667</v>
      </c>
      <c r="P51" s="223">
        <f>IF(R51&lt;Master!E$2,I51*S51,IFERROR(O51/I51*Master!F$2,0))</f>
        <v>123.07083333333333</v>
      </c>
      <c r="Q51" s="173">
        <v>60</v>
      </c>
      <c r="R51" s="229">
        <f t="shared" ref="R51:R54" si="10">DATE(YEAR(G51),MONTH(G51)+Q51,DAY(G51))</f>
        <v>43040</v>
      </c>
      <c r="S51" s="230">
        <f t="shared" si="9"/>
        <v>24.614166666666666</v>
      </c>
      <c r="U51" s="175"/>
    </row>
    <row r="52" spans="1:21" s="158" customFormat="1" ht="15">
      <c r="A52" s="168" t="s">
        <v>20</v>
      </c>
      <c r="B52" s="169">
        <v>15215</v>
      </c>
      <c r="C52" s="257" t="s">
        <v>151</v>
      </c>
      <c r="D52" s="173"/>
      <c r="E52" s="173"/>
      <c r="F52" s="173"/>
      <c r="G52" s="261">
        <v>41244</v>
      </c>
      <c r="H52" s="222">
        <f>MAX((YEAR(Master!B$2)-YEAR(G52))*12+MONTH(Master!B$2)-MONTH(G52),0)</f>
        <v>1</v>
      </c>
      <c r="I52" s="228">
        <f t="shared" si="8"/>
        <v>59</v>
      </c>
      <c r="J52" s="269">
        <v>1608.62</v>
      </c>
      <c r="K52" s="223">
        <f t="shared" si="7"/>
        <v>1608.62</v>
      </c>
      <c r="L52" s="223">
        <f t="shared" si="4"/>
        <v>0</v>
      </c>
      <c r="M52" s="227">
        <f t="shared" si="5"/>
        <v>-26.810333333333332</v>
      </c>
      <c r="N52" s="224">
        <f t="shared" si="6"/>
        <v>-53.620666666666665</v>
      </c>
      <c r="O52" s="223">
        <f>IF(G52&gt;Master!B$2,0,(J52)+M52)</f>
        <v>1581.8096666666665</v>
      </c>
      <c r="P52" s="223">
        <f>IF(R52&lt;Master!E$2,I52*S52,IFERROR(O52/I52*Master!F$2,0))</f>
        <v>134.05166666666668</v>
      </c>
      <c r="Q52" s="173">
        <v>60</v>
      </c>
      <c r="R52" s="229">
        <f t="shared" si="10"/>
        <v>43070</v>
      </c>
      <c r="S52" s="230">
        <f t="shared" si="9"/>
        <v>26.810333333333332</v>
      </c>
      <c r="U52" s="175"/>
    </row>
    <row r="53" spans="1:21" s="171" customFormat="1" ht="15">
      <c r="A53" s="168" t="s">
        <v>20</v>
      </c>
      <c r="B53" s="169">
        <v>15215</v>
      </c>
      <c r="C53" s="257" t="s">
        <v>152</v>
      </c>
      <c r="D53" s="173"/>
      <c r="E53" s="173"/>
      <c r="F53" s="173"/>
      <c r="G53" s="261">
        <v>41244</v>
      </c>
      <c r="H53" s="222">
        <f>MAX((YEAR(Master!B$2)-YEAR(G53))*12+MONTH(Master!B$2)-MONTH(G53),0)</f>
        <v>1</v>
      </c>
      <c r="I53" s="228">
        <f t="shared" si="8"/>
        <v>59</v>
      </c>
      <c r="J53" s="269">
        <v>1608.63</v>
      </c>
      <c r="K53" s="223">
        <f t="shared" si="7"/>
        <v>1608.63</v>
      </c>
      <c r="L53" s="223">
        <f t="shared" si="4"/>
        <v>0</v>
      </c>
      <c r="M53" s="227">
        <f t="shared" si="5"/>
        <v>-26.810500000000001</v>
      </c>
      <c r="N53" s="224">
        <f t="shared" si="6"/>
        <v>-53.621000000000002</v>
      </c>
      <c r="O53" s="223">
        <f>IF(G53&gt;Master!B$2,0,(J53)+M53)</f>
        <v>1581.8195000000001</v>
      </c>
      <c r="P53" s="223">
        <f>IF(R53&lt;Master!E$2,I53*S53,IFERROR(O53/I53*Master!F$2,0))</f>
        <v>134.05250000000001</v>
      </c>
      <c r="Q53" s="173">
        <v>60</v>
      </c>
      <c r="R53" s="229">
        <f t="shared" si="10"/>
        <v>43070</v>
      </c>
      <c r="S53" s="230">
        <f t="shared" si="9"/>
        <v>26.810500000000001</v>
      </c>
      <c r="U53" s="159"/>
    </row>
    <row r="54" spans="1:21" s="171" customFormat="1" ht="15">
      <c r="A54" s="168" t="s">
        <v>20</v>
      </c>
      <c r="B54" s="169">
        <v>15215</v>
      </c>
      <c r="C54" s="257" t="s">
        <v>153</v>
      </c>
      <c r="D54" s="173"/>
      <c r="E54" s="173"/>
      <c r="F54" s="173"/>
      <c r="G54" s="261">
        <v>41244</v>
      </c>
      <c r="H54" s="222">
        <f>MAX((YEAR(Master!B$2)-YEAR(G54))*12+MONTH(Master!B$2)-MONTH(G54),0)</f>
        <v>1</v>
      </c>
      <c r="I54" s="228">
        <f t="shared" si="8"/>
        <v>59</v>
      </c>
      <c r="J54" s="269">
        <v>1834.63</v>
      </c>
      <c r="K54" s="223">
        <f t="shared" si="7"/>
        <v>1834.63</v>
      </c>
      <c r="L54" s="223">
        <f t="shared" si="4"/>
        <v>0</v>
      </c>
      <c r="M54" s="227">
        <f t="shared" si="5"/>
        <v>-30.577166666666667</v>
      </c>
      <c r="N54" s="224">
        <f t="shared" si="6"/>
        <v>-61.154333333333334</v>
      </c>
      <c r="O54" s="223">
        <f>IF(G54&gt;Master!B$2,0,(J54)+M54)</f>
        <v>1804.0528333333334</v>
      </c>
      <c r="P54" s="223">
        <f>IF(R54&lt;Master!E$2,I54*S54,IFERROR(O54/I54*Master!F$2,0))</f>
        <v>152.88583333333332</v>
      </c>
      <c r="Q54" s="173">
        <v>60</v>
      </c>
      <c r="R54" s="229">
        <f t="shared" si="10"/>
        <v>43070</v>
      </c>
      <c r="S54" s="230">
        <f t="shared" si="9"/>
        <v>30.577166666666667</v>
      </c>
      <c r="U54" s="159"/>
    </row>
    <row r="55" spans="1:21" s="171" customFormat="1" hidden="1" outlineLevel="1">
      <c r="A55" s="164"/>
      <c r="B55" s="164"/>
      <c r="C55" s="257" t="s">
        <v>154</v>
      </c>
      <c r="D55" s="164"/>
      <c r="E55" s="164"/>
      <c r="F55" s="164"/>
      <c r="G55" s="261">
        <v>41275</v>
      </c>
      <c r="H55" s="164"/>
      <c r="I55" s="164"/>
      <c r="J55" s="269">
        <v>10500.79</v>
      </c>
      <c r="K55" s="164"/>
      <c r="L55" s="92"/>
      <c r="M55" s="164"/>
      <c r="N55" s="164"/>
      <c r="O55" s="164"/>
      <c r="P55" s="164"/>
      <c r="Q55" s="164"/>
      <c r="R55" s="164"/>
      <c r="S55" s="164"/>
      <c r="U55" s="159"/>
    </row>
    <row r="56" spans="1:21" s="171" customFormat="1" hidden="1" outlineLevel="1">
      <c r="A56" s="164"/>
      <c r="B56" s="164"/>
      <c r="C56" s="257" t="s">
        <v>155</v>
      </c>
      <c r="D56" s="164"/>
      <c r="E56" s="164"/>
      <c r="F56" s="164"/>
      <c r="G56" s="261">
        <v>41244</v>
      </c>
      <c r="H56" s="164"/>
      <c r="I56" s="164"/>
      <c r="J56" s="269">
        <v>1291.6099999999999</v>
      </c>
      <c r="K56" s="164"/>
      <c r="L56" s="92"/>
      <c r="M56" s="164"/>
      <c r="N56" s="164"/>
      <c r="O56" s="164"/>
      <c r="P56" s="164"/>
      <c r="Q56" s="164"/>
      <c r="R56" s="164"/>
      <c r="S56" s="164"/>
      <c r="U56" s="159"/>
    </row>
    <row r="57" spans="1:21" s="171" customFormat="1" hidden="1" outlineLevel="1">
      <c r="A57" s="164"/>
      <c r="B57" s="164"/>
      <c r="C57" s="172"/>
      <c r="D57" s="164"/>
      <c r="E57" s="164"/>
      <c r="F57" s="164"/>
      <c r="G57" s="268"/>
      <c r="H57" s="164"/>
      <c r="I57" s="164"/>
      <c r="J57" s="164"/>
      <c r="K57" s="164"/>
      <c r="L57" s="92"/>
      <c r="M57" s="164"/>
      <c r="N57" s="164"/>
      <c r="O57" s="164"/>
      <c r="P57" s="164"/>
      <c r="Q57" s="164"/>
      <c r="R57" s="164"/>
      <c r="S57" s="164"/>
      <c r="U57" s="159"/>
    </row>
    <row r="58" spans="1:21" s="171" customFormat="1" hidden="1" outlineLevel="1">
      <c r="A58" s="164"/>
      <c r="B58" s="164"/>
      <c r="C58" s="172"/>
      <c r="D58" s="164"/>
      <c r="E58" s="164"/>
      <c r="F58" s="164"/>
      <c r="G58" s="268"/>
      <c r="H58" s="164"/>
      <c r="I58" s="164"/>
      <c r="J58" s="164"/>
      <c r="K58" s="164"/>
      <c r="L58" s="92"/>
      <c r="M58" s="164"/>
      <c r="N58" s="164"/>
      <c r="O58" s="164"/>
      <c r="P58" s="164"/>
      <c r="Q58" s="164"/>
      <c r="R58" s="164"/>
      <c r="S58" s="164"/>
      <c r="U58" s="159"/>
    </row>
    <row r="59" spans="1:21" s="171" customFormat="1" hidden="1" outlineLevel="1">
      <c r="A59" s="164"/>
      <c r="B59" s="164"/>
      <c r="C59" s="172"/>
      <c r="D59" s="164"/>
      <c r="E59" s="164"/>
      <c r="F59" s="164"/>
      <c r="G59" s="268"/>
      <c r="H59" s="164"/>
      <c r="I59" s="164"/>
      <c r="J59" s="164"/>
      <c r="K59" s="164"/>
      <c r="L59" s="92"/>
      <c r="M59" s="164"/>
      <c r="N59" s="164"/>
      <c r="O59" s="164"/>
      <c r="P59" s="164"/>
      <c r="Q59" s="164"/>
      <c r="R59" s="164"/>
      <c r="S59" s="164"/>
      <c r="U59" s="159"/>
    </row>
    <row r="60" spans="1:21" s="171" customFormat="1" hidden="1" outlineLevel="1">
      <c r="A60" s="164"/>
      <c r="B60" s="164"/>
      <c r="C60" s="172"/>
      <c r="D60" s="164"/>
      <c r="E60" s="164"/>
      <c r="F60" s="164"/>
      <c r="G60" s="268"/>
      <c r="H60" s="164"/>
      <c r="I60" s="164"/>
      <c r="J60" s="164"/>
      <c r="K60" s="164"/>
      <c r="L60" s="92"/>
      <c r="M60" s="164"/>
      <c r="N60" s="164"/>
      <c r="O60" s="164"/>
      <c r="P60" s="164"/>
      <c r="Q60" s="164"/>
      <c r="R60" s="164"/>
      <c r="S60" s="164"/>
      <c r="U60" s="159"/>
    </row>
    <row r="61" spans="1:21" s="171" customFormat="1" hidden="1" outlineLevel="1">
      <c r="A61" s="164"/>
      <c r="B61" s="164"/>
      <c r="C61" s="172"/>
      <c r="D61" s="164"/>
      <c r="E61" s="164"/>
      <c r="F61" s="164"/>
      <c r="G61" s="268"/>
      <c r="H61" s="164"/>
      <c r="I61" s="164"/>
      <c r="J61" s="164"/>
      <c r="K61" s="164"/>
      <c r="L61" s="92"/>
      <c r="M61" s="164"/>
      <c r="N61" s="164"/>
      <c r="O61" s="164"/>
      <c r="P61" s="164"/>
      <c r="Q61" s="164"/>
      <c r="R61" s="164"/>
      <c r="S61" s="164"/>
      <c r="U61" s="159"/>
    </row>
    <row r="62" spans="1:21" s="171" customFormat="1" hidden="1" outlineLevel="1">
      <c r="A62" s="164"/>
      <c r="B62" s="164"/>
      <c r="C62" s="172"/>
      <c r="D62" s="164"/>
      <c r="E62" s="164"/>
      <c r="F62" s="164"/>
      <c r="G62" s="268"/>
      <c r="H62" s="164"/>
      <c r="I62" s="164"/>
      <c r="J62" s="164"/>
      <c r="K62" s="164"/>
      <c r="L62" s="92"/>
      <c r="M62" s="164"/>
      <c r="N62" s="164"/>
      <c r="O62" s="164"/>
      <c r="P62" s="164"/>
      <c r="Q62" s="164"/>
      <c r="R62" s="164"/>
      <c r="S62" s="164"/>
      <c r="U62" s="159"/>
    </row>
    <row r="63" spans="1:21" s="171" customFormat="1" hidden="1" outlineLevel="1">
      <c r="A63" s="164"/>
      <c r="B63" s="164"/>
      <c r="C63" s="172"/>
      <c r="D63" s="164"/>
      <c r="E63" s="164"/>
      <c r="F63" s="164"/>
      <c r="G63" s="268"/>
      <c r="H63" s="164"/>
      <c r="I63" s="164"/>
      <c r="J63" s="164"/>
      <c r="K63" s="164"/>
      <c r="L63" s="92"/>
      <c r="M63" s="164"/>
      <c r="N63" s="164"/>
      <c r="O63" s="164"/>
      <c r="P63" s="164"/>
      <c r="Q63" s="164"/>
      <c r="R63" s="164"/>
      <c r="S63" s="164"/>
      <c r="U63" s="176"/>
    </row>
    <row r="64" spans="1:21" s="171" customFormat="1" hidden="1" outlineLevel="1">
      <c r="A64" s="164"/>
      <c r="B64" s="164"/>
      <c r="C64" s="172"/>
      <c r="D64" s="164"/>
      <c r="E64" s="164"/>
      <c r="F64" s="164"/>
      <c r="G64" s="268"/>
      <c r="H64" s="164"/>
      <c r="I64" s="164"/>
      <c r="J64" s="164"/>
      <c r="K64" s="164"/>
      <c r="L64" s="92"/>
      <c r="M64" s="164"/>
      <c r="N64" s="164"/>
      <c r="O64" s="164"/>
      <c r="P64" s="164"/>
      <c r="Q64" s="164"/>
      <c r="R64" s="164"/>
      <c r="S64" s="164"/>
      <c r="U64" s="176"/>
    </row>
    <row r="65" spans="1:21" s="171" customFormat="1" hidden="1" outlineLevel="1">
      <c r="A65" s="164"/>
      <c r="B65" s="164"/>
      <c r="C65" s="172"/>
      <c r="D65" s="164"/>
      <c r="E65" s="164"/>
      <c r="F65" s="164"/>
      <c r="G65" s="268"/>
      <c r="H65" s="164"/>
      <c r="I65" s="164"/>
      <c r="J65" s="164"/>
      <c r="K65" s="164"/>
      <c r="L65" s="92"/>
      <c r="M65" s="164"/>
      <c r="N65" s="164"/>
      <c r="O65" s="164"/>
      <c r="P65" s="164"/>
      <c r="Q65" s="164"/>
      <c r="R65" s="164"/>
      <c r="S65" s="164"/>
      <c r="U65" s="176"/>
    </row>
    <row r="66" spans="1:21" s="171" customFormat="1" hidden="1" outlineLevel="1">
      <c r="A66" s="164"/>
      <c r="B66" s="164"/>
      <c r="C66" s="172"/>
      <c r="D66" s="164"/>
      <c r="E66" s="164"/>
      <c r="F66" s="164"/>
      <c r="G66" s="268"/>
      <c r="H66" s="164"/>
      <c r="I66" s="164"/>
      <c r="J66" s="164"/>
      <c r="K66" s="164"/>
      <c r="L66" s="92"/>
      <c r="M66" s="164"/>
      <c r="N66" s="164"/>
      <c r="O66" s="164"/>
      <c r="P66" s="164"/>
      <c r="Q66" s="164"/>
      <c r="R66" s="164"/>
      <c r="S66" s="164"/>
      <c r="U66" s="176"/>
    </row>
    <row r="67" spans="1:21" s="171" customFormat="1" hidden="1" outlineLevel="1">
      <c r="A67" s="164"/>
      <c r="B67" s="164"/>
      <c r="C67" s="172"/>
      <c r="D67" s="164"/>
      <c r="E67" s="164"/>
      <c r="F67" s="164"/>
      <c r="G67" s="268"/>
      <c r="H67" s="164"/>
      <c r="I67" s="164"/>
      <c r="J67" s="164"/>
      <c r="K67" s="164"/>
      <c r="L67" s="92"/>
      <c r="M67" s="164"/>
      <c r="N67" s="164"/>
      <c r="O67" s="164"/>
      <c r="P67" s="164"/>
      <c r="Q67" s="164"/>
      <c r="R67" s="164"/>
      <c r="S67" s="164"/>
      <c r="U67" s="176"/>
    </row>
    <row r="68" spans="1:21" s="171" customFormat="1" hidden="1" outlineLevel="1">
      <c r="A68" s="164"/>
      <c r="B68" s="164"/>
      <c r="C68" s="172"/>
      <c r="D68" s="164"/>
      <c r="E68" s="164"/>
      <c r="F68" s="164"/>
      <c r="G68" s="268"/>
      <c r="H68" s="164"/>
      <c r="I68" s="164"/>
      <c r="J68" s="164"/>
      <c r="K68" s="164"/>
      <c r="L68" s="92"/>
      <c r="M68" s="164"/>
      <c r="N68" s="164"/>
      <c r="O68" s="164"/>
      <c r="P68" s="164"/>
      <c r="Q68" s="164"/>
      <c r="R68" s="164"/>
      <c r="S68" s="164"/>
      <c r="U68" s="176"/>
    </row>
    <row r="69" spans="1:21" s="171" customFormat="1" hidden="1" outlineLevel="1">
      <c r="A69" s="164"/>
      <c r="B69" s="164"/>
      <c r="C69" s="172"/>
      <c r="D69" s="164"/>
      <c r="E69" s="164"/>
      <c r="F69" s="164"/>
      <c r="G69" s="268"/>
      <c r="H69" s="164"/>
      <c r="I69" s="164"/>
      <c r="J69" s="164"/>
      <c r="K69" s="164"/>
      <c r="L69" s="92"/>
      <c r="M69" s="164"/>
      <c r="N69" s="164"/>
      <c r="O69" s="164"/>
      <c r="P69" s="164"/>
      <c r="Q69" s="164"/>
      <c r="R69" s="164"/>
      <c r="S69" s="164"/>
      <c r="U69" s="176"/>
    </row>
    <row r="70" spans="1:21" s="171" customFormat="1" hidden="1" outlineLevel="1">
      <c r="A70" s="164"/>
      <c r="B70" s="164"/>
      <c r="C70" s="172"/>
      <c r="D70" s="164"/>
      <c r="E70" s="164"/>
      <c r="F70" s="164"/>
      <c r="G70" s="268"/>
      <c r="H70" s="164"/>
      <c r="I70" s="164"/>
      <c r="J70" s="164"/>
      <c r="K70" s="164"/>
      <c r="L70" s="92"/>
      <c r="M70" s="164"/>
      <c r="N70" s="164"/>
      <c r="O70" s="164"/>
      <c r="P70" s="164"/>
      <c r="Q70" s="164"/>
      <c r="R70" s="164"/>
      <c r="S70" s="164"/>
      <c r="U70" s="176"/>
    </row>
    <row r="71" spans="1:21" s="171" customFormat="1" hidden="1" outlineLevel="1">
      <c r="A71" s="164"/>
      <c r="B71" s="164"/>
      <c r="C71" s="172"/>
      <c r="D71" s="164"/>
      <c r="E71" s="164"/>
      <c r="F71" s="164"/>
      <c r="G71" s="268"/>
      <c r="H71" s="164"/>
      <c r="I71" s="164"/>
      <c r="J71" s="164"/>
      <c r="K71" s="164"/>
      <c r="L71" s="92"/>
      <c r="M71" s="164"/>
      <c r="N71" s="164"/>
      <c r="O71" s="164"/>
      <c r="P71" s="164"/>
      <c r="Q71" s="164"/>
      <c r="R71" s="164"/>
      <c r="S71" s="164"/>
      <c r="U71" s="176"/>
    </row>
    <row r="72" spans="1:21" s="171" customFormat="1" hidden="1" outlineLevel="1">
      <c r="A72" s="164"/>
      <c r="B72" s="164"/>
      <c r="C72" s="172"/>
      <c r="D72" s="164"/>
      <c r="E72" s="164"/>
      <c r="F72" s="164"/>
      <c r="G72" s="268"/>
      <c r="H72" s="164"/>
      <c r="I72" s="164"/>
      <c r="J72" s="164"/>
      <c r="K72" s="164"/>
      <c r="L72" s="92"/>
      <c r="M72" s="164"/>
      <c r="N72" s="164"/>
      <c r="O72" s="164"/>
      <c r="P72" s="164"/>
      <c r="Q72" s="164"/>
      <c r="R72" s="164"/>
      <c r="S72" s="164"/>
      <c r="U72" s="176"/>
    </row>
    <row r="73" spans="1:21" s="171" customFormat="1" hidden="1" outlineLevel="1">
      <c r="A73" s="164"/>
      <c r="B73" s="164"/>
      <c r="C73" s="172"/>
      <c r="D73" s="164"/>
      <c r="E73" s="164"/>
      <c r="F73" s="164"/>
      <c r="G73" s="268"/>
      <c r="H73" s="164"/>
      <c r="I73" s="164"/>
      <c r="J73" s="164"/>
      <c r="K73" s="164"/>
      <c r="L73" s="92"/>
      <c r="M73" s="164"/>
      <c r="N73" s="164"/>
      <c r="O73" s="164"/>
      <c r="P73" s="164"/>
      <c r="Q73" s="164"/>
      <c r="R73" s="164"/>
      <c r="S73" s="164"/>
      <c r="U73" s="176"/>
    </row>
    <row r="74" spans="1:21" s="171" customFormat="1" hidden="1" outlineLevel="1">
      <c r="A74" s="164"/>
      <c r="B74" s="164"/>
      <c r="C74" s="172"/>
      <c r="D74" s="164"/>
      <c r="E74" s="164"/>
      <c r="F74" s="164"/>
      <c r="G74" s="268"/>
      <c r="H74" s="164"/>
      <c r="I74" s="164"/>
      <c r="J74" s="164"/>
      <c r="K74" s="164"/>
      <c r="L74" s="92"/>
      <c r="M74" s="164"/>
      <c r="N74" s="164"/>
      <c r="O74" s="164"/>
      <c r="P74" s="164"/>
      <c r="Q74" s="164"/>
      <c r="R74" s="164"/>
      <c r="S74" s="164"/>
      <c r="U74" s="176"/>
    </row>
    <row r="75" spans="1:21" s="171" customFormat="1" hidden="1" outlineLevel="1">
      <c r="A75" s="164"/>
      <c r="B75" s="164"/>
      <c r="C75" s="172"/>
      <c r="D75" s="164"/>
      <c r="E75" s="164"/>
      <c r="F75" s="164"/>
      <c r="G75" s="268"/>
      <c r="H75" s="164"/>
      <c r="I75" s="164"/>
      <c r="J75" s="164"/>
      <c r="K75" s="164"/>
      <c r="L75" s="92"/>
      <c r="M75" s="164"/>
      <c r="N75" s="164"/>
      <c r="O75" s="164"/>
      <c r="P75" s="164"/>
      <c r="Q75" s="164"/>
      <c r="R75" s="164"/>
      <c r="S75" s="164"/>
      <c r="U75" s="176"/>
    </row>
    <row r="76" spans="1:21" s="171" customFormat="1" hidden="1" outlineLevel="1">
      <c r="A76" s="164"/>
      <c r="B76" s="164"/>
      <c r="C76" s="172"/>
      <c r="D76" s="164"/>
      <c r="E76" s="164"/>
      <c r="F76" s="164"/>
      <c r="G76" s="268"/>
      <c r="H76" s="164"/>
      <c r="I76" s="164"/>
      <c r="J76" s="164"/>
      <c r="K76" s="164"/>
      <c r="L76" s="92"/>
      <c r="M76" s="164"/>
      <c r="N76" s="164"/>
      <c r="O76" s="164"/>
      <c r="P76" s="164"/>
      <c r="Q76" s="164"/>
      <c r="R76" s="164"/>
      <c r="S76" s="164"/>
      <c r="U76" s="176"/>
    </row>
    <row r="77" spans="1:21" s="171" customFormat="1" hidden="1" outlineLevel="1">
      <c r="A77" s="164"/>
      <c r="B77" s="164"/>
      <c r="C77" s="172"/>
      <c r="D77" s="164"/>
      <c r="E77" s="164"/>
      <c r="F77" s="164"/>
      <c r="G77" s="268"/>
      <c r="H77" s="164"/>
      <c r="I77" s="164"/>
      <c r="J77" s="164"/>
      <c r="K77" s="164"/>
      <c r="L77" s="92"/>
      <c r="M77" s="164"/>
      <c r="N77" s="164"/>
      <c r="O77" s="164"/>
      <c r="P77" s="164"/>
      <c r="Q77" s="164"/>
      <c r="R77" s="164"/>
      <c r="S77" s="164"/>
      <c r="U77" s="176"/>
    </row>
    <row r="78" spans="1:21" s="171" customFormat="1" hidden="1" outlineLevel="1">
      <c r="A78" s="164"/>
      <c r="B78" s="164"/>
      <c r="C78" s="172"/>
      <c r="D78" s="164"/>
      <c r="E78" s="164"/>
      <c r="F78" s="164"/>
      <c r="G78" s="268"/>
      <c r="H78" s="164"/>
      <c r="I78" s="164"/>
      <c r="J78" s="164"/>
      <c r="K78" s="164"/>
      <c r="L78" s="92"/>
      <c r="M78" s="164"/>
      <c r="N78" s="164"/>
      <c r="O78" s="164"/>
      <c r="P78" s="164"/>
      <c r="Q78" s="164"/>
      <c r="R78" s="164"/>
      <c r="S78" s="164"/>
      <c r="U78" s="176"/>
    </row>
    <row r="79" spans="1:21" s="171" customFormat="1" hidden="1" outlineLevel="1">
      <c r="A79" s="164"/>
      <c r="B79" s="164"/>
      <c r="C79" s="172"/>
      <c r="D79" s="164"/>
      <c r="E79" s="164"/>
      <c r="F79" s="164"/>
      <c r="G79" s="268"/>
      <c r="H79" s="164"/>
      <c r="I79" s="164"/>
      <c r="J79" s="164"/>
      <c r="K79" s="164"/>
      <c r="L79" s="92"/>
      <c r="M79" s="164"/>
      <c r="N79" s="164"/>
      <c r="O79" s="164"/>
      <c r="P79" s="164"/>
      <c r="Q79" s="164"/>
      <c r="R79" s="164"/>
      <c r="S79" s="164"/>
      <c r="U79" s="176"/>
    </row>
    <row r="80" spans="1:21" s="171" customFormat="1" hidden="1" outlineLevel="1">
      <c r="A80" s="164"/>
      <c r="B80" s="164"/>
      <c r="C80" s="172"/>
      <c r="D80" s="164"/>
      <c r="E80" s="164"/>
      <c r="F80" s="164"/>
      <c r="G80" s="268"/>
      <c r="H80" s="164"/>
      <c r="I80" s="164"/>
      <c r="J80" s="164"/>
      <c r="K80" s="164"/>
      <c r="L80" s="92"/>
      <c r="M80" s="164"/>
      <c r="N80" s="164"/>
      <c r="O80" s="164"/>
      <c r="P80" s="164"/>
      <c r="Q80" s="164"/>
      <c r="R80" s="164"/>
      <c r="S80" s="164"/>
      <c r="U80" s="176"/>
    </row>
    <row r="81" spans="1:21" s="171" customFormat="1" hidden="1" outlineLevel="1">
      <c r="A81" s="164"/>
      <c r="B81" s="164"/>
      <c r="C81" s="172"/>
      <c r="D81" s="164"/>
      <c r="E81" s="164"/>
      <c r="F81" s="164"/>
      <c r="G81" s="268"/>
      <c r="H81" s="164"/>
      <c r="I81" s="164"/>
      <c r="J81" s="164"/>
      <c r="K81" s="164"/>
      <c r="L81" s="92"/>
      <c r="M81" s="164"/>
      <c r="N81" s="164"/>
      <c r="O81" s="164"/>
      <c r="P81" s="164"/>
      <c r="Q81" s="164"/>
      <c r="R81" s="164"/>
      <c r="S81" s="164"/>
      <c r="U81" s="176"/>
    </row>
    <row r="82" spans="1:21" s="171" customFormat="1" hidden="1" outlineLevel="1">
      <c r="A82" s="164"/>
      <c r="B82" s="164"/>
      <c r="C82" s="172"/>
      <c r="D82" s="164"/>
      <c r="E82" s="164"/>
      <c r="F82" s="164"/>
      <c r="G82" s="268"/>
      <c r="H82" s="164"/>
      <c r="I82" s="164"/>
      <c r="J82" s="164"/>
      <c r="K82" s="164"/>
      <c r="L82" s="92"/>
      <c r="M82" s="164"/>
      <c r="N82" s="164"/>
      <c r="O82" s="164"/>
      <c r="P82" s="164"/>
      <c r="Q82" s="164"/>
      <c r="R82" s="164"/>
      <c r="S82" s="164"/>
      <c r="U82" s="176"/>
    </row>
    <row r="83" spans="1:21" s="171" customFormat="1" hidden="1" outlineLevel="1">
      <c r="A83" s="164"/>
      <c r="B83" s="164"/>
      <c r="C83" s="172"/>
      <c r="D83" s="164"/>
      <c r="E83" s="164"/>
      <c r="F83" s="164"/>
      <c r="G83" s="268"/>
      <c r="H83" s="164"/>
      <c r="I83" s="164"/>
      <c r="J83" s="164"/>
      <c r="K83" s="164"/>
      <c r="L83" s="92"/>
      <c r="M83" s="164"/>
      <c r="N83" s="164"/>
      <c r="O83" s="164"/>
      <c r="P83" s="164"/>
      <c r="Q83" s="164"/>
      <c r="R83" s="164"/>
      <c r="S83" s="164"/>
      <c r="U83" s="176"/>
    </row>
    <row r="84" spans="1:21" s="171" customFormat="1" hidden="1" outlineLevel="1">
      <c r="A84" s="164"/>
      <c r="B84" s="164"/>
      <c r="C84" s="172"/>
      <c r="D84" s="164"/>
      <c r="E84" s="164"/>
      <c r="F84" s="164"/>
      <c r="G84" s="268"/>
      <c r="H84" s="164"/>
      <c r="I84" s="164"/>
      <c r="J84" s="164"/>
      <c r="K84" s="164"/>
      <c r="L84" s="92"/>
      <c r="M84" s="164"/>
      <c r="N84" s="164"/>
      <c r="O84" s="164"/>
      <c r="P84" s="164"/>
      <c r="Q84" s="164"/>
      <c r="R84" s="164"/>
      <c r="S84" s="164"/>
      <c r="U84" s="176"/>
    </row>
    <row r="85" spans="1:21" s="171" customFormat="1" hidden="1" outlineLevel="1">
      <c r="A85" s="164"/>
      <c r="B85" s="164"/>
      <c r="C85" s="172"/>
      <c r="D85" s="164"/>
      <c r="E85" s="164"/>
      <c r="F85" s="164"/>
      <c r="G85" s="268"/>
      <c r="H85" s="164"/>
      <c r="I85" s="164"/>
      <c r="J85" s="164"/>
      <c r="K85" s="164"/>
      <c r="L85" s="92"/>
      <c r="M85" s="164"/>
      <c r="N85" s="164"/>
      <c r="O85" s="164"/>
      <c r="P85" s="164"/>
      <c r="Q85" s="164"/>
      <c r="R85" s="164"/>
      <c r="S85" s="164"/>
      <c r="U85" s="176"/>
    </row>
    <row r="86" spans="1:21" s="171" customFormat="1" hidden="1" outlineLevel="1">
      <c r="A86" s="164"/>
      <c r="B86" s="164"/>
      <c r="C86" s="172"/>
      <c r="D86" s="164"/>
      <c r="E86" s="164"/>
      <c r="F86" s="164"/>
      <c r="G86" s="268"/>
      <c r="H86" s="164"/>
      <c r="I86" s="164"/>
      <c r="J86" s="164"/>
      <c r="K86" s="164"/>
      <c r="L86" s="92"/>
      <c r="M86" s="164"/>
      <c r="N86" s="164"/>
      <c r="O86" s="164"/>
      <c r="P86" s="164"/>
      <c r="Q86" s="164"/>
      <c r="R86" s="164"/>
      <c r="S86" s="164"/>
      <c r="U86" s="176"/>
    </row>
    <row r="87" spans="1:21" s="171" customFormat="1" hidden="1" outlineLevel="1">
      <c r="A87" s="164"/>
      <c r="B87" s="164"/>
      <c r="C87" s="172"/>
      <c r="D87" s="164"/>
      <c r="E87" s="164"/>
      <c r="F87" s="164"/>
      <c r="G87" s="268"/>
      <c r="H87" s="164"/>
      <c r="I87" s="164"/>
      <c r="J87" s="164"/>
      <c r="K87" s="164"/>
      <c r="L87" s="92"/>
      <c r="M87" s="164"/>
      <c r="N87" s="164"/>
      <c r="O87" s="164"/>
      <c r="P87" s="164"/>
      <c r="Q87" s="164"/>
      <c r="R87" s="164"/>
      <c r="S87" s="164"/>
      <c r="U87" s="176"/>
    </row>
    <row r="88" spans="1:21" s="171" customFormat="1" hidden="1" outlineLevel="1">
      <c r="A88" s="164"/>
      <c r="B88" s="164"/>
      <c r="C88" s="172"/>
      <c r="D88" s="164"/>
      <c r="E88" s="164"/>
      <c r="F88" s="164"/>
      <c r="G88" s="268"/>
      <c r="H88" s="164"/>
      <c r="I88" s="164"/>
      <c r="J88" s="164"/>
      <c r="K88" s="164"/>
      <c r="L88" s="92"/>
      <c r="M88" s="164"/>
      <c r="N88" s="164"/>
      <c r="O88" s="164"/>
      <c r="P88" s="164"/>
      <c r="Q88" s="164"/>
      <c r="R88" s="164"/>
      <c r="S88" s="164"/>
      <c r="U88" s="176"/>
    </row>
    <row r="89" spans="1:21" s="171" customFormat="1" hidden="1" outlineLevel="1">
      <c r="A89" s="164"/>
      <c r="B89" s="164"/>
      <c r="C89" s="172"/>
      <c r="D89" s="164"/>
      <c r="E89" s="164"/>
      <c r="F89" s="164"/>
      <c r="G89" s="268"/>
      <c r="H89" s="164"/>
      <c r="I89" s="164"/>
      <c r="J89" s="164"/>
      <c r="K89" s="164"/>
      <c r="L89" s="92"/>
      <c r="M89" s="164"/>
      <c r="N89" s="164"/>
      <c r="O89" s="164"/>
      <c r="P89" s="164"/>
      <c r="Q89" s="164"/>
      <c r="R89" s="164"/>
      <c r="S89" s="164"/>
      <c r="U89" s="176"/>
    </row>
    <row r="90" spans="1:21" s="171" customFormat="1" hidden="1" outlineLevel="1">
      <c r="A90" s="164"/>
      <c r="B90" s="164"/>
      <c r="C90" s="172"/>
      <c r="D90" s="164"/>
      <c r="E90" s="164"/>
      <c r="F90" s="164"/>
      <c r="G90" s="268"/>
      <c r="H90" s="164"/>
      <c r="I90" s="164"/>
      <c r="J90" s="164"/>
      <c r="K90" s="164"/>
      <c r="L90" s="92"/>
      <c r="M90" s="164"/>
      <c r="N90" s="164"/>
      <c r="O90" s="164"/>
      <c r="P90" s="164"/>
      <c r="Q90" s="164"/>
      <c r="R90" s="164"/>
      <c r="S90" s="164"/>
      <c r="U90" s="176"/>
    </row>
    <row r="91" spans="1:21" s="171" customFormat="1" hidden="1" outlineLevel="1">
      <c r="A91" s="164"/>
      <c r="B91" s="164"/>
      <c r="C91" s="172"/>
      <c r="D91" s="164"/>
      <c r="E91" s="164"/>
      <c r="F91" s="164"/>
      <c r="G91" s="268"/>
      <c r="H91" s="164"/>
      <c r="I91" s="164"/>
      <c r="J91" s="164"/>
      <c r="K91" s="164"/>
      <c r="L91" s="92"/>
      <c r="M91" s="164"/>
      <c r="N91" s="164"/>
      <c r="O91" s="164"/>
      <c r="P91" s="164"/>
      <c r="Q91" s="164"/>
      <c r="R91" s="164"/>
      <c r="S91" s="164"/>
      <c r="U91" s="176"/>
    </row>
    <row r="92" spans="1:21" s="171" customFormat="1" hidden="1" outlineLevel="1">
      <c r="A92" s="164"/>
      <c r="B92" s="164"/>
      <c r="C92" s="172"/>
      <c r="D92" s="164"/>
      <c r="E92" s="164"/>
      <c r="F92" s="164"/>
      <c r="G92" s="268"/>
      <c r="H92" s="164"/>
      <c r="I92" s="164"/>
      <c r="J92" s="164"/>
      <c r="K92" s="164"/>
      <c r="L92" s="92"/>
      <c r="M92" s="164"/>
      <c r="N92" s="164"/>
      <c r="O92" s="164"/>
      <c r="P92" s="164"/>
      <c r="Q92" s="164"/>
      <c r="R92" s="164"/>
      <c r="S92" s="164"/>
      <c r="U92" s="176"/>
    </row>
    <row r="93" spans="1:21" s="171" customFormat="1" hidden="1" outlineLevel="1">
      <c r="A93" s="164"/>
      <c r="B93" s="164"/>
      <c r="C93" s="172"/>
      <c r="D93" s="164"/>
      <c r="E93" s="164"/>
      <c r="F93" s="164"/>
      <c r="G93" s="268"/>
      <c r="H93" s="164"/>
      <c r="I93" s="164"/>
      <c r="J93" s="164"/>
      <c r="K93" s="164"/>
      <c r="L93" s="92"/>
      <c r="M93" s="164"/>
      <c r="N93" s="164"/>
      <c r="O93" s="164"/>
      <c r="P93" s="164"/>
      <c r="Q93" s="164"/>
      <c r="R93" s="164"/>
      <c r="S93" s="164"/>
      <c r="U93" s="176"/>
    </row>
    <row r="94" spans="1:21" s="171" customFormat="1" hidden="1" outlineLevel="1">
      <c r="A94" s="164"/>
      <c r="B94" s="164"/>
      <c r="C94" s="172"/>
      <c r="D94" s="164"/>
      <c r="E94" s="164"/>
      <c r="F94" s="164"/>
      <c r="G94" s="268"/>
      <c r="H94" s="164"/>
      <c r="I94" s="164"/>
      <c r="J94" s="164"/>
      <c r="K94" s="164"/>
      <c r="L94" s="92"/>
      <c r="M94" s="164"/>
      <c r="N94" s="164"/>
      <c r="O94" s="164"/>
      <c r="P94" s="164"/>
      <c r="Q94" s="164"/>
      <c r="R94" s="164"/>
      <c r="S94" s="164"/>
      <c r="U94" s="176"/>
    </row>
    <row r="95" spans="1:21" s="171" customFormat="1" hidden="1" outlineLevel="1">
      <c r="A95" s="164"/>
      <c r="B95" s="164"/>
      <c r="C95" s="172"/>
      <c r="D95" s="164"/>
      <c r="E95" s="164"/>
      <c r="F95" s="164"/>
      <c r="G95" s="268"/>
      <c r="H95" s="164"/>
      <c r="I95" s="164"/>
      <c r="J95" s="164"/>
      <c r="K95" s="164"/>
      <c r="L95" s="92"/>
      <c r="M95" s="164"/>
      <c r="N95" s="164"/>
      <c r="O95" s="164"/>
      <c r="P95" s="164"/>
      <c r="Q95" s="164"/>
      <c r="R95" s="164"/>
      <c r="S95" s="164"/>
      <c r="U95" s="176"/>
    </row>
    <row r="96" spans="1:21" s="171" customFormat="1" hidden="1" outlineLevel="1">
      <c r="A96" s="164"/>
      <c r="B96" s="164"/>
      <c r="C96" s="172"/>
      <c r="D96" s="164"/>
      <c r="E96" s="164"/>
      <c r="F96" s="164"/>
      <c r="G96" s="268"/>
      <c r="H96" s="164"/>
      <c r="I96" s="164"/>
      <c r="J96" s="164"/>
      <c r="K96" s="164"/>
      <c r="L96" s="92"/>
      <c r="M96" s="164"/>
      <c r="N96" s="164"/>
      <c r="O96" s="164"/>
      <c r="P96" s="164"/>
      <c r="Q96" s="164"/>
      <c r="R96" s="164"/>
      <c r="S96" s="164"/>
      <c r="U96" s="176"/>
    </row>
    <row r="97" spans="1:21" s="171" customFormat="1" hidden="1" outlineLevel="1">
      <c r="A97" s="164"/>
      <c r="B97" s="164"/>
      <c r="C97" s="172"/>
      <c r="D97" s="164"/>
      <c r="E97" s="164"/>
      <c r="F97" s="164"/>
      <c r="G97" s="268"/>
      <c r="H97" s="164"/>
      <c r="I97" s="164"/>
      <c r="J97" s="164"/>
      <c r="K97" s="164"/>
      <c r="L97" s="92"/>
      <c r="M97" s="164"/>
      <c r="N97" s="164"/>
      <c r="O97" s="164"/>
      <c r="P97" s="164"/>
      <c r="Q97" s="164"/>
      <c r="R97" s="164"/>
      <c r="S97" s="164"/>
      <c r="U97" s="176"/>
    </row>
    <row r="98" spans="1:21" s="171" customFormat="1" hidden="1" outlineLevel="1">
      <c r="A98" s="164"/>
      <c r="B98" s="164"/>
      <c r="C98" s="172"/>
      <c r="D98" s="164"/>
      <c r="E98" s="164"/>
      <c r="F98" s="164"/>
      <c r="G98" s="268"/>
      <c r="H98" s="164"/>
      <c r="I98" s="164"/>
      <c r="J98" s="164"/>
      <c r="K98" s="164"/>
      <c r="L98" s="92"/>
      <c r="M98" s="164"/>
      <c r="N98" s="164"/>
      <c r="O98" s="164"/>
      <c r="P98" s="164"/>
      <c r="Q98" s="164"/>
      <c r="R98" s="164"/>
      <c r="S98" s="164"/>
      <c r="U98" s="176"/>
    </row>
    <row r="99" spans="1:21" s="171" customFormat="1" hidden="1" outlineLevel="1">
      <c r="A99" s="164"/>
      <c r="B99" s="164"/>
      <c r="C99" s="172"/>
      <c r="D99" s="164"/>
      <c r="E99" s="164"/>
      <c r="F99" s="164"/>
      <c r="G99" s="268"/>
      <c r="H99" s="164"/>
      <c r="I99" s="164"/>
      <c r="J99" s="164"/>
      <c r="K99" s="164"/>
      <c r="L99" s="92"/>
      <c r="M99" s="164"/>
      <c r="N99" s="164"/>
      <c r="O99" s="164"/>
      <c r="P99" s="164"/>
      <c r="Q99" s="164"/>
      <c r="R99" s="164"/>
      <c r="S99" s="164"/>
      <c r="U99" s="176"/>
    </row>
    <row r="100" spans="1:21" s="171" customFormat="1" hidden="1" outlineLevel="1">
      <c r="A100" s="164"/>
      <c r="B100" s="164"/>
      <c r="C100" s="172"/>
      <c r="D100" s="164"/>
      <c r="E100" s="164"/>
      <c r="F100" s="164"/>
      <c r="G100" s="268"/>
      <c r="H100" s="164"/>
      <c r="I100" s="164"/>
      <c r="J100" s="164"/>
      <c r="K100" s="164"/>
      <c r="L100" s="92"/>
      <c r="M100" s="164"/>
      <c r="N100" s="164"/>
      <c r="O100" s="164"/>
      <c r="P100" s="164"/>
      <c r="Q100" s="164"/>
      <c r="R100" s="164"/>
      <c r="S100" s="164"/>
      <c r="U100" s="176"/>
    </row>
    <row r="101" spans="1:21" s="171" customFormat="1" hidden="1" outlineLevel="1">
      <c r="A101" s="164"/>
      <c r="B101" s="164"/>
      <c r="C101" s="172"/>
      <c r="D101" s="164"/>
      <c r="E101" s="164"/>
      <c r="F101" s="164"/>
      <c r="G101" s="268"/>
      <c r="H101" s="164"/>
      <c r="I101" s="164"/>
      <c r="J101" s="164"/>
      <c r="K101" s="164"/>
      <c r="L101" s="92"/>
      <c r="M101" s="164"/>
      <c r="N101" s="164"/>
      <c r="O101" s="164"/>
      <c r="P101" s="164"/>
      <c r="Q101" s="164"/>
      <c r="R101" s="164"/>
      <c r="S101" s="164"/>
      <c r="U101" s="176"/>
    </row>
    <row r="102" spans="1:21" s="171" customFormat="1" hidden="1" outlineLevel="1">
      <c r="A102" s="164"/>
      <c r="B102" s="164"/>
      <c r="C102" s="172"/>
      <c r="D102" s="164"/>
      <c r="E102" s="164"/>
      <c r="F102" s="164"/>
      <c r="G102" s="268"/>
      <c r="H102" s="164"/>
      <c r="I102" s="164"/>
      <c r="J102" s="164"/>
      <c r="K102" s="164"/>
      <c r="L102" s="92"/>
      <c r="M102" s="164"/>
      <c r="N102" s="164"/>
      <c r="O102" s="164"/>
      <c r="P102" s="164"/>
      <c r="Q102" s="164"/>
      <c r="R102" s="164"/>
      <c r="S102" s="164"/>
      <c r="U102" s="176"/>
    </row>
    <row r="103" spans="1:21" s="171" customFormat="1" hidden="1" outlineLevel="1">
      <c r="A103" s="164"/>
      <c r="B103" s="164"/>
      <c r="C103" s="172"/>
      <c r="D103" s="164"/>
      <c r="E103" s="164"/>
      <c r="F103" s="164"/>
      <c r="G103" s="268"/>
      <c r="H103" s="164"/>
      <c r="I103" s="164"/>
      <c r="J103" s="164"/>
      <c r="K103" s="164"/>
      <c r="L103" s="92"/>
      <c r="M103" s="164"/>
      <c r="N103" s="164"/>
      <c r="O103" s="164"/>
      <c r="P103" s="164"/>
      <c r="Q103" s="164"/>
      <c r="R103" s="164"/>
      <c r="S103" s="164"/>
      <c r="U103" s="176"/>
    </row>
    <row r="104" spans="1:21" s="171" customFormat="1" hidden="1" outlineLevel="1">
      <c r="A104" s="164"/>
      <c r="B104" s="164"/>
      <c r="C104" s="172"/>
      <c r="D104" s="164"/>
      <c r="E104" s="164"/>
      <c r="F104" s="164"/>
      <c r="G104" s="268"/>
      <c r="H104" s="164"/>
      <c r="I104" s="164"/>
      <c r="J104" s="164"/>
      <c r="K104" s="164"/>
      <c r="L104" s="92"/>
      <c r="M104" s="164"/>
      <c r="N104" s="164"/>
      <c r="O104" s="164"/>
      <c r="P104" s="164"/>
      <c r="Q104" s="164"/>
      <c r="R104" s="164"/>
      <c r="S104" s="164"/>
      <c r="U104" s="176"/>
    </row>
    <row r="105" spans="1:21" s="171" customFormat="1" hidden="1" outlineLevel="1">
      <c r="A105" s="164"/>
      <c r="B105" s="164"/>
      <c r="C105" s="172"/>
      <c r="D105" s="164"/>
      <c r="E105" s="164"/>
      <c r="F105" s="164"/>
      <c r="G105" s="268"/>
      <c r="H105" s="164"/>
      <c r="I105" s="164"/>
      <c r="J105" s="164"/>
      <c r="K105" s="164"/>
      <c r="L105" s="92"/>
      <c r="M105" s="164"/>
      <c r="N105" s="164"/>
      <c r="O105" s="164"/>
      <c r="P105" s="164"/>
      <c r="Q105" s="164"/>
      <c r="R105" s="164"/>
      <c r="S105" s="164"/>
      <c r="U105" s="176"/>
    </row>
    <row r="106" spans="1:21" s="171" customFormat="1" hidden="1" outlineLevel="1">
      <c r="A106" s="164"/>
      <c r="B106" s="164"/>
      <c r="C106" s="172"/>
      <c r="D106" s="164"/>
      <c r="E106" s="164"/>
      <c r="F106" s="164"/>
      <c r="G106" s="268"/>
      <c r="H106" s="164"/>
      <c r="I106" s="164"/>
      <c r="J106" s="164"/>
      <c r="K106" s="164"/>
      <c r="L106" s="92"/>
      <c r="M106" s="164"/>
      <c r="N106" s="164"/>
      <c r="O106" s="164"/>
      <c r="P106" s="164"/>
      <c r="Q106" s="164"/>
      <c r="R106" s="164"/>
      <c r="S106" s="164"/>
      <c r="U106" s="176"/>
    </row>
    <row r="107" spans="1:21" s="171" customFormat="1" hidden="1" outlineLevel="1">
      <c r="A107" s="164"/>
      <c r="B107" s="164"/>
      <c r="C107" s="172"/>
      <c r="D107" s="164"/>
      <c r="E107" s="164"/>
      <c r="F107" s="164"/>
      <c r="G107" s="268"/>
      <c r="H107" s="164"/>
      <c r="I107" s="164"/>
      <c r="J107" s="164"/>
      <c r="K107" s="164"/>
      <c r="L107" s="92"/>
      <c r="M107" s="164"/>
      <c r="N107" s="164"/>
      <c r="O107" s="164"/>
      <c r="P107" s="164"/>
      <c r="Q107" s="164"/>
      <c r="R107" s="164"/>
      <c r="S107" s="164"/>
      <c r="U107" s="176"/>
    </row>
    <row r="108" spans="1:21" s="171" customFormat="1" hidden="1" outlineLevel="1">
      <c r="A108" s="164"/>
      <c r="B108" s="164"/>
      <c r="C108" s="172"/>
      <c r="D108" s="164"/>
      <c r="E108" s="164"/>
      <c r="F108" s="164"/>
      <c r="G108" s="268"/>
      <c r="H108" s="164"/>
      <c r="I108" s="164"/>
      <c r="J108" s="164"/>
      <c r="K108" s="164"/>
      <c r="L108" s="92"/>
      <c r="M108" s="164"/>
      <c r="N108" s="164"/>
      <c r="O108" s="164"/>
      <c r="P108" s="164"/>
      <c r="Q108" s="164"/>
      <c r="R108" s="164"/>
      <c r="S108" s="164"/>
      <c r="U108" s="176"/>
    </row>
    <row r="109" spans="1:21" s="171" customFormat="1" hidden="1" outlineLevel="1">
      <c r="A109" s="164"/>
      <c r="B109" s="164"/>
      <c r="C109" s="172"/>
      <c r="D109" s="164"/>
      <c r="E109" s="164"/>
      <c r="F109" s="164"/>
      <c r="G109" s="268"/>
      <c r="H109" s="164"/>
      <c r="I109" s="164"/>
      <c r="J109" s="164"/>
      <c r="K109" s="164"/>
      <c r="L109" s="92"/>
      <c r="M109" s="164"/>
      <c r="N109" s="164"/>
      <c r="O109" s="164"/>
      <c r="P109" s="164"/>
      <c r="Q109" s="164"/>
      <c r="R109" s="164"/>
      <c r="S109" s="164"/>
      <c r="U109" s="176"/>
    </row>
    <row r="110" spans="1:21" s="171" customFormat="1" hidden="1" outlineLevel="1">
      <c r="A110" s="164"/>
      <c r="B110" s="164"/>
      <c r="C110" s="172"/>
      <c r="D110" s="164"/>
      <c r="E110" s="164"/>
      <c r="F110" s="164"/>
      <c r="G110" s="268"/>
      <c r="H110" s="164"/>
      <c r="I110" s="164"/>
      <c r="J110" s="164"/>
      <c r="K110" s="164"/>
      <c r="L110" s="92"/>
      <c r="M110" s="164"/>
      <c r="N110" s="164"/>
      <c r="O110" s="164"/>
      <c r="P110" s="164"/>
      <c r="Q110" s="164"/>
      <c r="R110" s="164"/>
      <c r="S110" s="164"/>
      <c r="U110" s="176"/>
    </row>
    <row r="111" spans="1:21" s="171" customFormat="1" hidden="1" outlineLevel="1">
      <c r="A111" s="164"/>
      <c r="B111" s="164"/>
      <c r="C111" s="172"/>
      <c r="D111" s="164"/>
      <c r="E111" s="164"/>
      <c r="F111" s="164"/>
      <c r="G111" s="268"/>
      <c r="H111" s="164"/>
      <c r="I111" s="164"/>
      <c r="J111" s="164"/>
      <c r="K111" s="164"/>
      <c r="L111" s="92"/>
      <c r="M111" s="164"/>
      <c r="N111" s="164"/>
      <c r="O111" s="164"/>
      <c r="P111" s="164"/>
      <c r="Q111" s="164"/>
      <c r="R111" s="164"/>
      <c r="S111" s="164"/>
      <c r="U111" s="176"/>
    </row>
    <row r="112" spans="1:21" s="171" customFormat="1" hidden="1" outlineLevel="1">
      <c r="A112" s="164"/>
      <c r="B112" s="164"/>
      <c r="C112" s="172"/>
      <c r="D112" s="164"/>
      <c r="E112" s="164"/>
      <c r="F112" s="164"/>
      <c r="G112" s="268"/>
      <c r="H112" s="164"/>
      <c r="I112" s="164"/>
      <c r="J112" s="164"/>
      <c r="K112" s="164"/>
      <c r="L112" s="92"/>
      <c r="M112" s="164"/>
      <c r="N112" s="164"/>
      <c r="O112" s="164"/>
      <c r="P112" s="164"/>
      <c r="Q112" s="164"/>
      <c r="R112" s="164"/>
      <c r="S112" s="164"/>
      <c r="U112" s="176"/>
    </row>
    <row r="113" spans="1:21" s="171" customFormat="1" hidden="1" outlineLevel="1">
      <c r="A113" s="164"/>
      <c r="B113" s="164"/>
      <c r="C113" s="172"/>
      <c r="D113" s="164"/>
      <c r="E113" s="164"/>
      <c r="F113" s="164"/>
      <c r="G113" s="268"/>
      <c r="H113" s="164"/>
      <c r="I113" s="164"/>
      <c r="J113" s="164"/>
      <c r="K113" s="164"/>
      <c r="L113" s="92"/>
      <c r="M113" s="164"/>
      <c r="N113" s="164"/>
      <c r="O113" s="164"/>
      <c r="P113" s="164"/>
      <c r="Q113" s="164"/>
      <c r="R113" s="164"/>
      <c r="S113" s="164"/>
      <c r="U113" s="176"/>
    </row>
    <row r="114" spans="1:21" s="171" customFormat="1" hidden="1" outlineLevel="1">
      <c r="A114" s="164"/>
      <c r="B114" s="164"/>
      <c r="C114" s="172"/>
      <c r="D114" s="164"/>
      <c r="E114" s="164"/>
      <c r="F114" s="164"/>
      <c r="G114" s="268"/>
      <c r="H114" s="164"/>
      <c r="I114" s="164"/>
      <c r="J114" s="164"/>
      <c r="K114" s="164"/>
      <c r="L114" s="92"/>
      <c r="M114" s="164"/>
      <c r="N114" s="164"/>
      <c r="O114" s="164"/>
      <c r="P114" s="164"/>
      <c r="Q114" s="164"/>
      <c r="R114" s="164"/>
      <c r="S114" s="164"/>
      <c r="U114" s="176"/>
    </row>
    <row r="115" spans="1:21" s="171" customFormat="1" hidden="1" outlineLevel="1">
      <c r="A115" s="164"/>
      <c r="B115" s="164"/>
      <c r="C115" s="172"/>
      <c r="D115" s="164"/>
      <c r="E115" s="164"/>
      <c r="F115" s="164"/>
      <c r="G115" s="268"/>
      <c r="H115" s="164"/>
      <c r="I115" s="164"/>
      <c r="J115" s="164"/>
      <c r="K115" s="164"/>
      <c r="L115" s="92"/>
      <c r="M115" s="164"/>
      <c r="N115" s="164"/>
      <c r="O115" s="164"/>
      <c r="P115" s="164"/>
      <c r="Q115" s="164"/>
      <c r="R115" s="164"/>
      <c r="S115" s="164"/>
      <c r="U115" s="176"/>
    </row>
    <row r="116" spans="1:21" s="171" customFormat="1" hidden="1" outlineLevel="1">
      <c r="A116" s="164"/>
      <c r="B116" s="164"/>
      <c r="C116" s="172"/>
      <c r="D116" s="164"/>
      <c r="E116" s="164"/>
      <c r="F116" s="164"/>
      <c r="G116" s="268"/>
      <c r="H116" s="164"/>
      <c r="I116" s="164"/>
      <c r="J116" s="164"/>
      <c r="K116" s="164"/>
      <c r="L116" s="92"/>
      <c r="M116" s="164"/>
      <c r="N116" s="164"/>
      <c r="O116" s="164"/>
      <c r="P116" s="164"/>
      <c r="Q116" s="164"/>
      <c r="R116" s="164"/>
      <c r="S116" s="164"/>
      <c r="U116" s="176"/>
    </row>
    <row r="117" spans="1:21" s="171" customFormat="1" hidden="1" outlineLevel="1">
      <c r="A117" s="164"/>
      <c r="B117" s="164"/>
      <c r="C117" s="172"/>
      <c r="D117" s="164"/>
      <c r="E117" s="164"/>
      <c r="F117" s="164"/>
      <c r="G117" s="268"/>
      <c r="H117" s="164"/>
      <c r="I117" s="164"/>
      <c r="J117" s="164"/>
      <c r="K117" s="164"/>
      <c r="L117" s="92"/>
      <c r="M117" s="164"/>
      <c r="N117" s="164"/>
      <c r="O117" s="164"/>
      <c r="P117" s="164"/>
      <c r="Q117" s="164"/>
      <c r="R117" s="164"/>
      <c r="S117" s="164"/>
      <c r="U117" s="176"/>
    </row>
    <row r="118" spans="1:21" s="171" customFormat="1" hidden="1" outlineLevel="1">
      <c r="A118" s="164"/>
      <c r="B118" s="164"/>
      <c r="C118" s="172"/>
      <c r="D118" s="164"/>
      <c r="E118" s="164"/>
      <c r="F118" s="164"/>
      <c r="G118" s="268"/>
      <c r="H118" s="164"/>
      <c r="I118" s="164"/>
      <c r="J118" s="164"/>
      <c r="K118" s="164"/>
      <c r="L118" s="92"/>
      <c r="M118" s="164"/>
      <c r="N118" s="164"/>
      <c r="O118" s="164"/>
      <c r="P118" s="164"/>
      <c r="Q118" s="164"/>
      <c r="R118" s="164"/>
      <c r="S118" s="164"/>
      <c r="U118" s="176"/>
    </row>
    <row r="119" spans="1:21" s="171" customFormat="1" hidden="1" outlineLevel="1">
      <c r="A119" s="164"/>
      <c r="B119" s="164"/>
      <c r="C119" s="172"/>
      <c r="D119" s="164"/>
      <c r="E119" s="164"/>
      <c r="F119" s="164"/>
      <c r="G119" s="268"/>
      <c r="H119" s="164"/>
      <c r="I119" s="164"/>
      <c r="J119" s="164"/>
      <c r="K119" s="164"/>
      <c r="L119" s="92"/>
      <c r="M119" s="164"/>
      <c r="N119" s="164"/>
      <c r="O119" s="164"/>
      <c r="P119" s="164"/>
      <c r="Q119" s="164"/>
      <c r="R119" s="164"/>
      <c r="S119" s="164"/>
      <c r="U119" s="176"/>
    </row>
    <row r="120" spans="1:21" s="171" customFormat="1" hidden="1" outlineLevel="1">
      <c r="A120" s="164"/>
      <c r="B120" s="164"/>
      <c r="C120" s="172"/>
      <c r="D120" s="164"/>
      <c r="E120" s="164"/>
      <c r="F120" s="164"/>
      <c r="G120" s="268"/>
      <c r="H120" s="164"/>
      <c r="I120" s="164"/>
      <c r="J120" s="164"/>
      <c r="K120" s="164"/>
      <c r="L120" s="92"/>
      <c r="M120" s="164"/>
      <c r="N120" s="164"/>
      <c r="O120" s="164"/>
      <c r="P120" s="164"/>
      <c r="Q120" s="164"/>
      <c r="R120" s="164"/>
      <c r="S120" s="164"/>
      <c r="U120" s="176"/>
    </row>
    <row r="121" spans="1:21" s="171" customFormat="1" hidden="1" outlineLevel="1">
      <c r="A121" s="164"/>
      <c r="B121" s="164"/>
      <c r="C121" s="172"/>
      <c r="D121" s="164"/>
      <c r="E121" s="164"/>
      <c r="F121" s="164"/>
      <c r="G121" s="268"/>
      <c r="H121" s="164"/>
      <c r="I121" s="164"/>
      <c r="J121" s="164"/>
      <c r="K121" s="164"/>
      <c r="L121" s="92"/>
      <c r="M121" s="164"/>
      <c r="N121" s="164"/>
      <c r="O121" s="164"/>
      <c r="P121" s="164"/>
      <c r="Q121" s="164"/>
      <c r="R121" s="164"/>
      <c r="S121" s="164"/>
      <c r="U121" s="176"/>
    </row>
    <row r="122" spans="1:21" s="171" customFormat="1" hidden="1" outlineLevel="1">
      <c r="A122" s="164"/>
      <c r="B122" s="164"/>
      <c r="C122" s="172"/>
      <c r="D122" s="164"/>
      <c r="E122" s="164"/>
      <c r="F122" s="164"/>
      <c r="G122" s="268"/>
      <c r="H122" s="164"/>
      <c r="I122" s="164"/>
      <c r="J122" s="164"/>
      <c r="K122" s="164"/>
      <c r="L122" s="92"/>
      <c r="M122" s="164"/>
      <c r="N122" s="164"/>
      <c r="O122" s="164"/>
      <c r="P122" s="164"/>
      <c r="Q122" s="164"/>
      <c r="R122" s="164"/>
      <c r="S122" s="164"/>
      <c r="U122" s="176"/>
    </row>
    <row r="123" spans="1:21" s="171" customFormat="1" hidden="1" outlineLevel="1">
      <c r="A123" s="164"/>
      <c r="B123" s="164"/>
      <c r="C123" s="172"/>
      <c r="D123" s="164"/>
      <c r="E123" s="164"/>
      <c r="F123" s="164"/>
      <c r="G123" s="268"/>
      <c r="H123" s="164"/>
      <c r="I123" s="164"/>
      <c r="J123" s="164"/>
      <c r="K123" s="164"/>
      <c r="L123" s="92"/>
      <c r="M123" s="164"/>
      <c r="N123" s="164"/>
      <c r="O123" s="164"/>
      <c r="P123" s="164"/>
      <c r="Q123" s="164"/>
      <c r="R123" s="164"/>
      <c r="S123" s="164"/>
      <c r="U123" s="176"/>
    </row>
    <row r="124" spans="1:21" s="171" customFormat="1" hidden="1" outlineLevel="1">
      <c r="A124" s="164"/>
      <c r="B124" s="164"/>
      <c r="C124" s="172"/>
      <c r="D124" s="164"/>
      <c r="E124" s="164"/>
      <c r="F124" s="164"/>
      <c r="G124" s="268"/>
      <c r="H124" s="164"/>
      <c r="I124" s="164"/>
      <c r="J124" s="164"/>
      <c r="K124" s="164"/>
      <c r="L124" s="92"/>
      <c r="M124" s="164"/>
      <c r="N124" s="164"/>
      <c r="O124" s="164"/>
      <c r="P124" s="164"/>
      <c r="Q124" s="164"/>
      <c r="R124" s="164"/>
      <c r="S124" s="164"/>
      <c r="U124" s="176"/>
    </row>
    <row r="125" spans="1:21" s="171" customFormat="1" hidden="1" outlineLevel="1">
      <c r="A125" s="164"/>
      <c r="B125" s="164"/>
      <c r="C125" s="172"/>
      <c r="D125" s="164"/>
      <c r="E125" s="164"/>
      <c r="F125" s="164"/>
      <c r="G125" s="268"/>
      <c r="H125" s="164"/>
      <c r="I125" s="164"/>
      <c r="J125" s="164"/>
      <c r="K125" s="164"/>
      <c r="L125" s="92"/>
      <c r="M125" s="164"/>
      <c r="N125" s="164"/>
      <c r="O125" s="164"/>
      <c r="P125" s="164"/>
      <c r="Q125" s="164"/>
      <c r="R125" s="164"/>
      <c r="S125" s="164"/>
      <c r="U125" s="176"/>
    </row>
    <row r="126" spans="1:21" s="171" customFormat="1" hidden="1" outlineLevel="1">
      <c r="A126" s="164"/>
      <c r="B126" s="164"/>
      <c r="C126" s="172"/>
      <c r="D126" s="164"/>
      <c r="E126" s="164"/>
      <c r="F126" s="164"/>
      <c r="G126" s="268"/>
      <c r="H126" s="164"/>
      <c r="I126" s="164"/>
      <c r="J126" s="164"/>
      <c r="K126" s="164"/>
      <c r="L126" s="92"/>
      <c r="M126" s="164"/>
      <c r="N126" s="164"/>
      <c r="O126" s="164"/>
      <c r="P126" s="164"/>
      <c r="Q126" s="164"/>
      <c r="R126" s="164"/>
      <c r="S126" s="164"/>
      <c r="U126" s="176"/>
    </row>
    <row r="127" spans="1:21" s="171" customFormat="1" hidden="1" outlineLevel="1">
      <c r="A127" s="164"/>
      <c r="B127" s="164"/>
      <c r="C127" s="172"/>
      <c r="D127" s="164"/>
      <c r="E127" s="164"/>
      <c r="F127" s="164"/>
      <c r="G127" s="268"/>
      <c r="H127" s="164"/>
      <c r="I127" s="164"/>
      <c r="J127" s="164"/>
      <c r="K127" s="164"/>
      <c r="L127" s="92"/>
      <c r="M127" s="164"/>
      <c r="N127" s="164"/>
      <c r="O127" s="164"/>
      <c r="P127" s="164"/>
      <c r="Q127" s="164"/>
      <c r="R127" s="164"/>
      <c r="S127" s="164"/>
      <c r="U127" s="176"/>
    </row>
    <row r="128" spans="1:21" s="171" customFormat="1" hidden="1" outlineLevel="1">
      <c r="A128" s="164"/>
      <c r="B128" s="164"/>
      <c r="C128" s="172"/>
      <c r="D128" s="164"/>
      <c r="E128" s="164"/>
      <c r="F128" s="164"/>
      <c r="G128" s="268"/>
      <c r="H128" s="164"/>
      <c r="I128" s="164"/>
      <c r="J128" s="164"/>
      <c r="K128" s="164"/>
      <c r="L128" s="92"/>
      <c r="M128" s="164"/>
      <c r="N128" s="164"/>
      <c r="O128" s="164"/>
      <c r="P128" s="164"/>
      <c r="Q128" s="164"/>
      <c r="R128" s="164"/>
      <c r="S128" s="164"/>
      <c r="U128" s="176"/>
    </row>
    <row r="129" spans="1:21" s="171" customFormat="1" hidden="1" outlineLevel="1">
      <c r="A129" s="164"/>
      <c r="B129" s="164"/>
      <c r="C129" s="172"/>
      <c r="D129" s="164"/>
      <c r="E129" s="164"/>
      <c r="F129" s="164"/>
      <c r="G129" s="268"/>
      <c r="H129" s="164"/>
      <c r="I129" s="164"/>
      <c r="J129" s="164"/>
      <c r="K129" s="164"/>
      <c r="L129" s="92"/>
      <c r="M129" s="164"/>
      <c r="N129" s="164"/>
      <c r="O129" s="164"/>
      <c r="P129" s="164"/>
      <c r="Q129" s="164"/>
      <c r="R129" s="164"/>
      <c r="S129" s="164"/>
      <c r="U129" s="176"/>
    </row>
    <row r="130" spans="1:21" s="171" customFormat="1" hidden="1" outlineLevel="1">
      <c r="A130" s="164"/>
      <c r="B130" s="164"/>
      <c r="C130" s="172"/>
      <c r="D130" s="164"/>
      <c r="E130" s="164"/>
      <c r="F130" s="164"/>
      <c r="G130" s="268"/>
      <c r="H130" s="164"/>
      <c r="I130" s="164"/>
      <c r="J130" s="164"/>
      <c r="K130" s="164"/>
      <c r="L130" s="92"/>
      <c r="M130" s="164"/>
      <c r="N130" s="164"/>
      <c r="O130" s="164"/>
      <c r="P130" s="164"/>
      <c r="Q130" s="164"/>
      <c r="R130" s="164"/>
      <c r="S130" s="164"/>
      <c r="U130" s="176"/>
    </row>
    <row r="131" spans="1:21" s="171" customFormat="1" ht="15" collapsed="1">
      <c r="A131" s="177" t="s">
        <v>100</v>
      </c>
      <c r="B131" s="169"/>
      <c r="C131" s="170"/>
      <c r="D131" s="164"/>
      <c r="E131" s="164"/>
      <c r="F131" s="164"/>
      <c r="G131" s="260"/>
      <c r="H131" s="155"/>
      <c r="I131" s="164"/>
      <c r="J131" s="161"/>
      <c r="K131" s="223">
        <f t="shared" ref="K131:P131" si="11">SUBTOTAL(9,K2:K50)</f>
        <v>368882.09</v>
      </c>
      <c r="L131" s="204">
        <f t="shared" si="11"/>
        <v>0</v>
      </c>
      <c r="M131" s="227">
        <f t="shared" si="11"/>
        <v>-109701.01756896553</v>
      </c>
      <c r="N131" s="224">
        <f t="shared" si="11"/>
        <v>-68928.3958505747</v>
      </c>
      <c r="O131" s="223">
        <f t="shared" si="11"/>
        <v>259083.13243103452</v>
      </c>
      <c r="P131" s="223">
        <f t="shared" si="11"/>
        <v>29040.841408045984</v>
      </c>
      <c r="Q131" s="164"/>
      <c r="R131" s="46"/>
      <c r="S131" s="230">
        <f>SUBTOTAL(9,S2:S50)</f>
        <v>5808.1682816091952</v>
      </c>
      <c r="T131" s="163"/>
      <c r="U131" s="159"/>
    </row>
    <row r="132" spans="1:21" s="171" customFormat="1" ht="15">
      <c r="A132" s="177" t="s">
        <v>99</v>
      </c>
      <c r="B132" s="169"/>
      <c r="C132" s="170"/>
      <c r="D132" s="164"/>
      <c r="E132" s="164"/>
      <c r="F132" s="164"/>
      <c r="G132" s="260"/>
      <c r="H132" s="155"/>
      <c r="I132" s="164"/>
      <c r="J132" s="161"/>
      <c r="K132" s="223">
        <f t="shared" ref="K132:P132" si="12">SUBTOTAL(9,K2:K50)</f>
        <v>368882.09</v>
      </c>
      <c r="L132" s="204">
        <f t="shared" si="12"/>
        <v>0</v>
      </c>
      <c r="M132" s="227">
        <f t="shared" si="12"/>
        <v>-109701.01756896553</v>
      </c>
      <c r="N132" s="224">
        <f t="shared" si="12"/>
        <v>-68928.3958505747</v>
      </c>
      <c r="O132" s="223">
        <f t="shared" si="12"/>
        <v>259083.13243103452</v>
      </c>
      <c r="P132" s="223">
        <f t="shared" si="12"/>
        <v>29040.841408045984</v>
      </c>
      <c r="Q132" s="164"/>
      <c r="R132" s="46"/>
      <c r="S132" s="230">
        <f>SUBTOTAL(9,S2:S50)</f>
        <v>5808.1682816091952</v>
      </c>
      <c r="T132" s="163"/>
      <c r="U132" s="159"/>
    </row>
    <row r="133" spans="1:21" s="171" customFormat="1">
      <c r="A133" s="164"/>
      <c r="B133" s="164"/>
      <c r="C133" s="172"/>
      <c r="D133" s="164"/>
      <c r="E133" s="164"/>
      <c r="F133" s="164"/>
      <c r="G133" s="268"/>
      <c r="H133" s="164"/>
      <c r="I133" s="164"/>
      <c r="J133" s="164"/>
      <c r="K133" s="164"/>
      <c r="L133" s="92"/>
      <c r="M133" s="164"/>
      <c r="N133" s="164"/>
      <c r="O133" s="164"/>
      <c r="P133" s="164"/>
      <c r="Q133" s="164"/>
      <c r="R133" s="164"/>
      <c r="S133" s="164"/>
      <c r="U133" s="176"/>
    </row>
    <row r="134" spans="1:21" s="171" customFormat="1">
      <c r="A134" s="164"/>
      <c r="B134" s="164"/>
      <c r="C134" s="172"/>
      <c r="D134" s="164"/>
      <c r="E134" s="164"/>
      <c r="F134" s="164"/>
      <c r="G134" s="268"/>
      <c r="H134" s="164"/>
      <c r="I134" s="164"/>
      <c r="J134" s="164"/>
      <c r="K134" s="164"/>
      <c r="L134" s="92"/>
      <c r="M134" s="164"/>
      <c r="N134" s="164"/>
      <c r="O134" s="164"/>
      <c r="P134" s="164"/>
      <c r="Q134" s="164"/>
      <c r="R134" s="164"/>
      <c r="S134" s="164"/>
      <c r="U134" s="176"/>
    </row>
    <row r="135" spans="1:21" s="171" customFormat="1">
      <c r="A135" s="164"/>
      <c r="B135" s="164"/>
      <c r="C135" s="172"/>
      <c r="D135" s="164"/>
      <c r="E135" s="164"/>
      <c r="F135" s="164"/>
      <c r="G135" s="268"/>
      <c r="H135" s="164"/>
      <c r="I135" s="164"/>
      <c r="J135" s="164"/>
      <c r="K135" s="164"/>
      <c r="L135" s="92"/>
      <c r="M135" s="164"/>
      <c r="N135" s="164"/>
      <c r="O135" s="164"/>
      <c r="P135" s="164"/>
      <c r="Q135" s="164"/>
      <c r="R135" s="164"/>
      <c r="S135" s="164"/>
      <c r="U135" s="176"/>
    </row>
    <row r="136" spans="1:21" s="171" customFormat="1">
      <c r="A136" s="164"/>
      <c r="B136" s="164"/>
      <c r="C136" s="172"/>
      <c r="D136" s="164"/>
      <c r="E136" s="164"/>
      <c r="F136" s="164"/>
      <c r="G136" s="268"/>
      <c r="H136" s="164"/>
      <c r="I136" s="164"/>
      <c r="J136" s="164"/>
      <c r="K136" s="164"/>
      <c r="L136" s="92"/>
      <c r="M136" s="164"/>
      <c r="N136" s="164"/>
      <c r="O136" s="164"/>
      <c r="P136" s="164"/>
      <c r="Q136" s="164"/>
      <c r="R136" s="164"/>
      <c r="S136" s="164"/>
      <c r="U136" s="176"/>
    </row>
    <row r="137" spans="1:21" s="171" customFormat="1">
      <c r="A137" s="164"/>
      <c r="B137" s="164"/>
      <c r="C137" s="172"/>
      <c r="D137" s="164"/>
      <c r="E137" s="164"/>
      <c r="F137" s="164"/>
      <c r="G137" s="268"/>
      <c r="H137" s="164"/>
      <c r="I137" s="164"/>
      <c r="J137" s="164"/>
      <c r="K137" s="164"/>
      <c r="L137" s="92"/>
      <c r="M137" s="164"/>
      <c r="N137" s="164"/>
      <c r="O137" s="164"/>
      <c r="P137" s="164"/>
      <c r="Q137" s="164"/>
      <c r="R137" s="164"/>
      <c r="S137" s="164"/>
      <c r="U137" s="176"/>
    </row>
    <row r="138" spans="1:21" s="171" customFormat="1">
      <c r="A138" s="164"/>
      <c r="B138" s="164"/>
      <c r="C138" s="172"/>
      <c r="D138" s="164"/>
      <c r="E138" s="164"/>
      <c r="F138" s="164"/>
      <c r="G138" s="268"/>
      <c r="H138" s="164"/>
      <c r="I138" s="164"/>
      <c r="J138" s="164"/>
      <c r="K138" s="164"/>
      <c r="L138" s="92"/>
      <c r="M138" s="164"/>
      <c r="N138" s="164"/>
      <c r="O138" s="164"/>
      <c r="P138" s="164"/>
      <c r="Q138" s="164"/>
      <c r="R138" s="164"/>
      <c r="S138" s="164"/>
      <c r="U138" s="176"/>
    </row>
    <row r="139" spans="1:21" s="171" customFormat="1">
      <c r="A139" s="164"/>
      <c r="B139" s="164"/>
      <c r="C139" s="172"/>
      <c r="D139" s="164"/>
      <c r="E139" s="164"/>
      <c r="F139" s="164"/>
      <c r="G139" s="268"/>
      <c r="H139" s="164"/>
      <c r="I139" s="164"/>
      <c r="J139" s="164"/>
      <c r="K139" s="164"/>
      <c r="L139" s="92"/>
      <c r="M139" s="164"/>
      <c r="N139" s="164"/>
      <c r="O139" s="164"/>
      <c r="P139" s="164"/>
      <c r="Q139" s="164"/>
      <c r="R139" s="164"/>
      <c r="S139" s="164"/>
      <c r="U139" s="176"/>
    </row>
    <row r="140" spans="1:21" s="171" customFormat="1">
      <c r="A140" s="164"/>
      <c r="B140" s="164"/>
      <c r="C140" s="172"/>
      <c r="D140" s="164"/>
      <c r="E140" s="164"/>
      <c r="F140" s="164"/>
      <c r="G140" s="268"/>
      <c r="H140" s="164"/>
      <c r="I140" s="164"/>
      <c r="J140" s="164"/>
      <c r="K140" s="164"/>
      <c r="L140" s="92"/>
      <c r="M140" s="164"/>
      <c r="N140" s="164"/>
      <c r="O140" s="164"/>
      <c r="P140" s="164"/>
      <c r="Q140" s="164"/>
      <c r="R140" s="164"/>
      <c r="S140" s="164"/>
      <c r="U140" s="176"/>
    </row>
    <row r="141" spans="1:21" s="171" customFormat="1">
      <c r="A141" s="164"/>
      <c r="B141" s="164"/>
      <c r="C141" s="172"/>
      <c r="D141" s="164"/>
      <c r="E141" s="164"/>
      <c r="F141" s="164"/>
      <c r="G141" s="268"/>
      <c r="H141" s="164"/>
      <c r="I141" s="164"/>
      <c r="J141" s="164"/>
      <c r="K141" s="164"/>
      <c r="L141" s="92"/>
      <c r="M141" s="164"/>
      <c r="N141" s="164"/>
      <c r="O141" s="164"/>
      <c r="P141" s="164"/>
      <c r="Q141" s="164"/>
      <c r="R141" s="164"/>
      <c r="S141" s="164"/>
      <c r="U141" s="176"/>
    </row>
    <row r="142" spans="1:21" s="171" customFormat="1">
      <c r="A142" s="164"/>
      <c r="B142" s="164"/>
      <c r="C142" s="172"/>
      <c r="D142" s="164"/>
      <c r="E142" s="164"/>
      <c r="F142" s="164"/>
      <c r="G142" s="268"/>
      <c r="H142" s="164"/>
      <c r="I142" s="164"/>
      <c r="J142" s="164"/>
      <c r="K142" s="164"/>
      <c r="L142" s="92"/>
      <c r="M142" s="164"/>
      <c r="N142" s="164"/>
      <c r="O142" s="164"/>
      <c r="P142" s="164"/>
      <c r="Q142" s="164"/>
      <c r="R142" s="164"/>
      <c r="S142" s="164"/>
      <c r="U142" s="176"/>
    </row>
    <row r="143" spans="1:21" s="171" customFormat="1">
      <c r="A143" s="164"/>
      <c r="B143" s="164"/>
      <c r="C143" s="172"/>
      <c r="D143" s="164"/>
      <c r="E143" s="164"/>
      <c r="F143" s="164"/>
      <c r="G143" s="268"/>
      <c r="H143" s="164"/>
      <c r="I143" s="164"/>
      <c r="J143" s="164"/>
      <c r="K143" s="164"/>
      <c r="L143" s="92"/>
      <c r="M143" s="164"/>
      <c r="N143" s="164"/>
      <c r="O143" s="164"/>
      <c r="P143" s="164"/>
      <c r="Q143" s="164"/>
      <c r="R143" s="164"/>
      <c r="S143" s="164"/>
      <c r="U143" s="176"/>
    </row>
    <row r="144" spans="1:21" s="171" customFormat="1">
      <c r="A144" s="164"/>
      <c r="B144" s="164"/>
      <c r="C144" s="172"/>
      <c r="D144" s="164"/>
      <c r="E144" s="164"/>
      <c r="F144" s="164"/>
      <c r="G144" s="268"/>
      <c r="H144" s="164"/>
      <c r="I144" s="164"/>
      <c r="J144" s="164"/>
      <c r="K144" s="164"/>
      <c r="L144" s="92"/>
      <c r="M144" s="164"/>
      <c r="N144" s="164"/>
      <c r="O144" s="164"/>
      <c r="P144" s="164"/>
      <c r="Q144" s="164"/>
      <c r="R144" s="164"/>
      <c r="S144" s="164"/>
      <c r="U144" s="176"/>
    </row>
    <row r="145" spans="1:21" s="171" customFormat="1">
      <c r="A145" s="164"/>
      <c r="B145" s="164"/>
      <c r="C145" s="172"/>
      <c r="D145" s="164"/>
      <c r="E145" s="164"/>
      <c r="F145" s="164"/>
      <c r="G145" s="268"/>
      <c r="H145" s="164"/>
      <c r="I145" s="164"/>
      <c r="J145" s="164"/>
      <c r="K145" s="164"/>
      <c r="L145" s="92"/>
      <c r="M145" s="164"/>
      <c r="N145" s="164"/>
      <c r="O145" s="164"/>
      <c r="P145" s="164"/>
      <c r="Q145" s="164"/>
      <c r="R145" s="164"/>
      <c r="S145" s="164"/>
      <c r="U145" s="176"/>
    </row>
    <row r="146" spans="1:21" s="171" customFormat="1">
      <c r="A146" s="164"/>
      <c r="B146" s="164"/>
      <c r="C146" s="172"/>
      <c r="D146" s="164"/>
      <c r="E146" s="164"/>
      <c r="F146" s="164"/>
      <c r="G146" s="268"/>
      <c r="H146" s="164"/>
      <c r="I146" s="164"/>
      <c r="J146" s="164"/>
      <c r="K146" s="164"/>
      <c r="L146" s="92"/>
      <c r="M146" s="164"/>
      <c r="N146" s="164"/>
      <c r="O146" s="164"/>
      <c r="P146" s="164"/>
      <c r="Q146" s="164"/>
      <c r="R146" s="164"/>
      <c r="S146" s="164"/>
      <c r="U146" s="176"/>
    </row>
    <row r="147" spans="1:21" s="171" customFormat="1">
      <c r="A147" s="164"/>
      <c r="B147" s="164"/>
      <c r="C147" s="172"/>
      <c r="D147" s="164"/>
      <c r="E147" s="164"/>
      <c r="F147" s="164"/>
      <c r="G147" s="268"/>
      <c r="H147" s="164"/>
      <c r="I147" s="164"/>
      <c r="J147" s="164"/>
      <c r="K147" s="164"/>
      <c r="L147" s="92"/>
      <c r="M147" s="164"/>
      <c r="N147" s="164"/>
      <c r="O147" s="164"/>
      <c r="P147" s="164"/>
      <c r="Q147" s="164"/>
      <c r="R147" s="164"/>
      <c r="S147" s="164"/>
      <c r="U147" s="176"/>
    </row>
    <row r="148" spans="1:21" s="171" customFormat="1">
      <c r="A148" s="164"/>
      <c r="B148" s="164"/>
      <c r="C148" s="172"/>
      <c r="D148" s="164"/>
      <c r="E148" s="164"/>
      <c r="F148" s="164"/>
      <c r="G148" s="268"/>
      <c r="H148" s="164"/>
      <c r="I148" s="164"/>
      <c r="J148" s="164"/>
      <c r="K148" s="164"/>
      <c r="L148" s="92"/>
      <c r="M148" s="164"/>
      <c r="N148" s="164"/>
      <c r="O148" s="164"/>
      <c r="P148" s="164"/>
      <c r="Q148" s="164"/>
      <c r="R148" s="164"/>
      <c r="S148" s="164"/>
      <c r="U148" s="176"/>
    </row>
    <row r="149" spans="1:21" s="171" customFormat="1">
      <c r="A149" s="164"/>
      <c r="B149" s="164"/>
      <c r="C149" s="172"/>
      <c r="D149" s="164"/>
      <c r="E149" s="164"/>
      <c r="F149" s="164"/>
      <c r="G149" s="268"/>
      <c r="H149" s="164"/>
      <c r="I149" s="164"/>
      <c r="J149" s="164"/>
      <c r="K149" s="164"/>
      <c r="L149" s="92"/>
      <c r="M149" s="164"/>
      <c r="N149" s="164"/>
      <c r="O149" s="164"/>
      <c r="P149" s="164"/>
      <c r="Q149" s="164"/>
      <c r="R149" s="164"/>
      <c r="S149" s="164"/>
      <c r="U149" s="176"/>
    </row>
    <row r="150" spans="1:21" s="171" customFormat="1">
      <c r="A150" s="164"/>
      <c r="B150" s="164"/>
      <c r="C150" s="172"/>
      <c r="D150" s="164"/>
      <c r="E150" s="164"/>
      <c r="F150" s="164"/>
      <c r="G150" s="268"/>
      <c r="H150" s="164"/>
      <c r="I150" s="164"/>
      <c r="J150" s="164"/>
      <c r="K150" s="164"/>
      <c r="L150" s="92"/>
      <c r="M150" s="164"/>
      <c r="N150" s="164"/>
      <c r="O150" s="164"/>
      <c r="P150" s="164"/>
      <c r="Q150" s="164"/>
      <c r="R150" s="164"/>
      <c r="S150" s="164"/>
      <c r="U150" s="176"/>
    </row>
    <row r="151" spans="1:21" s="171" customFormat="1">
      <c r="A151" s="164"/>
      <c r="B151" s="164"/>
      <c r="C151" s="172"/>
      <c r="D151" s="164"/>
      <c r="E151" s="164"/>
      <c r="F151" s="164"/>
      <c r="G151" s="268"/>
      <c r="H151" s="164"/>
      <c r="I151" s="164"/>
      <c r="J151" s="164"/>
      <c r="K151" s="164"/>
      <c r="L151" s="92"/>
      <c r="M151" s="164"/>
      <c r="N151" s="164"/>
      <c r="O151" s="164"/>
      <c r="P151" s="164"/>
      <c r="Q151" s="164"/>
      <c r="R151" s="164"/>
      <c r="S151" s="164"/>
      <c r="U151" s="176"/>
    </row>
    <row r="152" spans="1:21" s="171" customFormat="1">
      <c r="A152" s="164"/>
      <c r="B152" s="164"/>
      <c r="C152" s="172"/>
      <c r="D152" s="164"/>
      <c r="E152" s="164"/>
      <c r="F152" s="164"/>
      <c r="G152" s="268"/>
      <c r="H152" s="164"/>
      <c r="I152" s="164"/>
      <c r="J152" s="164"/>
      <c r="K152" s="164"/>
      <c r="L152" s="92"/>
      <c r="M152" s="164"/>
      <c r="N152" s="164"/>
      <c r="O152" s="164"/>
      <c r="P152" s="164"/>
      <c r="Q152" s="164"/>
      <c r="R152" s="164"/>
      <c r="S152" s="164"/>
      <c r="U152" s="176"/>
    </row>
    <row r="153" spans="1:21" s="171" customFormat="1">
      <c r="A153" s="164"/>
      <c r="B153" s="164"/>
      <c r="C153" s="172"/>
      <c r="D153" s="164"/>
      <c r="E153" s="164"/>
      <c r="F153" s="164"/>
      <c r="G153" s="268"/>
      <c r="H153" s="164"/>
      <c r="I153" s="164"/>
      <c r="J153" s="164"/>
      <c r="K153" s="164"/>
      <c r="L153" s="92"/>
      <c r="M153" s="164"/>
      <c r="N153" s="164"/>
      <c r="O153" s="164"/>
      <c r="P153" s="164"/>
      <c r="Q153" s="164"/>
      <c r="R153" s="164"/>
      <c r="S153" s="164"/>
      <c r="U153" s="176"/>
    </row>
    <row r="154" spans="1:21" s="171" customFormat="1">
      <c r="A154" s="164"/>
      <c r="B154" s="164"/>
      <c r="C154" s="172"/>
      <c r="D154" s="164"/>
      <c r="E154" s="164"/>
      <c r="F154" s="164"/>
      <c r="G154" s="268"/>
      <c r="H154" s="164"/>
      <c r="I154" s="164"/>
      <c r="J154" s="164"/>
      <c r="K154" s="164"/>
      <c r="L154" s="92"/>
      <c r="M154" s="164"/>
      <c r="N154" s="164"/>
      <c r="O154" s="164"/>
      <c r="P154" s="164"/>
      <c r="Q154" s="164"/>
      <c r="R154" s="164"/>
      <c r="S154" s="164"/>
      <c r="U154" s="176"/>
    </row>
    <row r="155" spans="1:21" s="171" customFormat="1">
      <c r="A155" s="164"/>
      <c r="B155" s="164"/>
      <c r="C155" s="172"/>
      <c r="D155" s="164"/>
      <c r="E155" s="164"/>
      <c r="F155" s="164"/>
      <c r="G155" s="268"/>
      <c r="H155" s="164"/>
      <c r="I155" s="164"/>
      <c r="J155" s="164"/>
      <c r="K155" s="164"/>
      <c r="L155" s="92"/>
      <c r="M155" s="164"/>
      <c r="N155" s="164"/>
      <c r="O155" s="164"/>
      <c r="P155" s="164"/>
      <c r="Q155" s="164"/>
      <c r="R155" s="164"/>
      <c r="S155" s="164"/>
      <c r="U155" s="176"/>
    </row>
    <row r="156" spans="1:21" s="171" customFormat="1">
      <c r="A156" s="164"/>
      <c r="B156" s="164"/>
      <c r="C156" s="172"/>
      <c r="D156" s="164"/>
      <c r="E156" s="164"/>
      <c r="F156" s="164"/>
      <c r="G156" s="268"/>
      <c r="H156" s="164"/>
      <c r="I156" s="164"/>
      <c r="J156" s="164"/>
      <c r="K156" s="164"/>
      <c r="L156" s="92"/>
      <c r="M156" s="164"/>
      <c r="N156" s="164"/>
      <c r="O156" s="164"/>
      <c r="P156" s="164"/>
      <c r="Q156" s="164"/>
      <c r="R156" s="164"/>
      <c r="S156" s="164"/>
      <c r="U156" s="176"/>
    </row>
    <row r="157" spans="1:21" s="171" customFormat="1">
      <c r="A157" s="164"/>
      <c r="B157" s="164"/>
      <c r="C157" s="172"/>
      <c r="D157" s="164"/>
      <c r="E157" s="164"/>
      <c r="F157" s="164"/>
      <c r="G157" s="268"/>
      <c r="H157" s="164"/>
      <c r="I157" s="164"/>
      <c r="J157" s="164"/>
      <c r="K157" s="164"/>
      <c r="L157" s="92"/>
      <c r="M157" s="164"/>
      <c r="N157" s="164"/>
      <c r="O157" s="164"/>
      <c r="P157" s="164"/>
      <c r="Q157" s="164"/>
      <c r="R157" s="164"/>
      <c r="S157" s="164"/>
      <c r="U157" s="176"/>
    </row>
    <row r="158" spans="1:21" s="171" customFormat="1">
      <c r="A158" s="164"/>
      <c r="B158" s="164"/>
      <c r="C158" s="172"/>
      <c r="D158" s="164"/>
      <c r="E158" s="164"/>
      <c r="F158" s="164"/>
      <c r="G158" s="268"/>
      <c r="H158" s="164"/>
      <c r="I158" s="164"/>
      <c r="J158" s="164"/>
      <c r="K158" s="164"/>
      <c r="L158" s="92"/>
      <c r="M158" s="164"/>
      <c r="N158" s="164"/>
      <c r="O158" s="164"/>
      <c r="P158" s="164"/>
      <c r="Q158" s="164"/>
      <c r="R158" s="164"/>
      <c r="S158" s="164"/>
      <c r="U158" s="176"/>
    </row>
    <row r="159" spans="1:21" s="171" customFormat="1">
      <c r="A159" s="164"/>
      <c r="B159" s="164"/>
      <c r="C159" s="172"/>
      <c r="D159" s="164"/>
      <c r="E159" s="164"/>
      <c r="F159" s="164"/>
      <c r="G159" s="268"/>
      <c r="H159" s="164"/>
      <c r="I159" s="164"/>
      <c r="J159" s="164"/>
      <c r="K159" s="164"/>
      <c r="L159" s="92"/>
      <c r="M159" s="164"/>
      <c r="N159" s="164"/>
      <c r="O159" s="164"/>
      <c r="P159" s="164"/>
      <c r="Q159" s="164"/>
      <c r="R159" s="164"/>
      <c r="S159" s="164"/>
      <c r="U159" s="176"/>
    </row>
    <row r="160" spans="1:21" s="171" customFormat="1">
      <c r="A160" s="164"/>
      <c r="B160" s="164"/>
      <c r="C160" s="172"/>
      <c r="D160" s="164"/>
      <c r="E160" s="164"/>
      <c r="F160" s="164"/>
      <c r="G160" s="268"/>
      <c r="H160" s="164"/>
      <c r="I160" s="164"/>
      <c r="J160" s="164"/>
      <c r="K160" s="164"/>
      <c r="L160" s="92"/>
      <c r="M160" s="164"/>
      <c r="N160" s="164"/>
      <c r="O160" s="164"/>
      <c r="P160" s="164"/>
      <c r="Q160" s="164"/>
      <c r="R160" s="164"/>
      <c r="S160" s="164"/>
      <c r="U160" s="176"/>
    </row>
    <row r="161" spans="1:21" s="171" customFormat="1">
      <c r="A161" s="164"/>
      <c r="B161" s="164"/>
      <c r="C161" s="172"/>
      <c r="D161" s="164"/>
      <c r="E161" s="164"/>
      <c r="F161" s="164"/>
      <c r="G161" s="268"/>
      <c r="H161" s="164"/>
      <c r="I161" s="164"/>
      <c r="J161" s="164"/>
      <c r="K161" s="164"/>
      <c r="L161" s="92"/>
      <c r="M161" s="164"/>
      <c r="N161" s="164"/>
      <c r="O161" s="164"/>
      <c r="P161" s="164"/>
      <c r="Q161" s="164"/>
      <c r="R161" s="164"/>
      <c r="S161" s="164"/>
      <c r="U161" s="176"/>
    </row>
    <row r="162" spans="1:21" s="171" customFormat="1">
      <c r="A162" s="164"/>
      <c r="B162" s="164"/>
      <c r="C162" s="172"/>
      <c r="D162" s="164"/>
      <c r="E162" s="164"/>
      <c r="F162" s="164"/>
      <c r="G162" s="268"/>
      <c r="H162" s="164"/>
      <c r="I162" s="164"/>
      <c r="J162" s="164"/>
      <c r="K162" s="164"/>
      <c r="L162" s="92"/>
      <c r="M162" s="164"/>
      <c r="N162" s="164"/>
      <c r="O162" s="164"/>
      <c r="P162" s="164"/>
      <c r="Q162" s="164"/>
      <c r="R162" s="164"/>
      <c r="S162" s="164"/>
      <c r="U162" s="176"/>
    </row>
    <row r="163" spans="1:21" s="171" customFormat="1">
      <c r="A163" s="164"/>
      <c r="B163" s="164"/>
      <c r="C163" s="172"/>
      <c r="D163" s="164"/>
      <c r="E163" s="164"/>
      <c r="F163" s="164"/>
      <c r="G163" s="268"/>
      <c r="H163" s="164"/>
      <c r="I163" s="164"/>
      <c r="J163" s="164"/>
      <c r="K163" s="164"/>
      <c r="L163" s="92"/>
      <c r="M163" s="164"/>
      <c r="N163" s="164"/>
      <c r="O163" s="164"/>
      <c r="P163" s="164"/>
      <c r="Q163" s="164"/>
      <c r="R163" s="164"/>
      <c r="S163" s="164"/>
      <c r="U163" s="176"/>
    </row>
    <row r="164" spans="1:21" s="171" customFormat="1">
      <c r="A164" s="164"/>
      <c r="B164" s="164"/>
      <c r="C164" s="172"/>
      <c r="D164" s="164"/>
      <c r="E164" s="164"/>
      <c r="F164" s="164"/>
      <c r="G164" s="268"/>
      <c r="H164" s="164"/>
      <c r="I164" s="164"/>
      <c r="J164" s="164"/>
      <c r="K164" s="164"/>
      <c r="L164" s="92"/>
      <c r="M164" s="164"/>
      <c r="N164" s="164"/>
      <c r="O164" s="164"/>
      <c r="P164" s="164"/>
      <c r="Q164" s="164"/>
      <c r="R164" s="164"/>
      <c r="S164" s="164"/>
      <c r="U164" s="176"/>
    </row>
    <row r="165" spans="1:21" s="171" customFormat="1">
      <c r="A165" s="164"/>
      <c r="B165" s="164"/>
      <c r="C165" s="172"/>
      <c r="D165" s="164"/>
      <c r="E165" s="164"/>
      <c r="F165" s="164"/>
      <c r="G165" s="268"/>
      <c r="H165" s="164"/>
      <c r="I165" s="164"/>
      <c r="J165" s="164"/>
      <c r="K165" s="164"/>
      <c r="L165" s="92"/>
      <c r="M165" s="164"/>
      <c r="N165" s="164"/>
      <c r="O165" s="164"/>
      <c r="P165" s="164"/>
      <c r="Q165" s="164"/>
      <c r="R165" s="164"/>
      <c r="S165" s="164"/>
      <c r="U165" s="176"/>
    </row>
    <row r="166" spans="1:21" s="171" customFormat="1">
      <c r="A166" s="164"/>
      <c r="B166" s="164"/>
      <c r="C166" s="172"/>
      <c r="D166" s="164"/>
      <c r="E166" s="164"/>
      <c r="F166" s="164"/>
      <c r="G166" s="268"/>
      <c r="H166" s="164"/>
      <c r="I166" s="164"/>
      <c r="J166" s="164"/>
      <c r="K166" s="164"/>
      <c r="L166" s="92"/>
      <c r="M166" s="164"/>
      <c r="N166" s="164"/>
      <c r="O166" s="164"/>
      <c r="P166" s="164"/>
      <c r="Q166" s="164"/>
      <c r="R166" s="164"/>
      <c r="S166" s="164"/>
      <c r="U166" s="176"/>
    </row>
    <row r="167" spans="1:21" s="171" customFormat="1">
      <c r="A167" s="164"/>
      <c r="B167" s="164"/>
      <c r="C167" s="172"/>
      <c r="D167" s="164"/>
      <c r="E167" s="164"/>
      <c r="F167" s="164"/>
      <c r="G167" s="268"/>
      <c r="H167" s="164"/>
      <c r="I167" s="164"/>
      <c r="J167" s="164"/>
      <c r="K167" s="164"/>
      <c r="L167" s="92"/>
      <c r="M167" s="164"/>
      <c r="N167" s="164"/>
      <c r="O167" s="164"/>
      <c r="P167" s="164"/>
      <c r="Q167" s="164"/>
      <c r="R167" s="164"/>
      <c r="S167" s="164"/>
      <c r="U167" s="176"/>
    </row>
    <row r="168" spans="1:21" s="171" customFormat="1">
      <c r="A168" s="164"/>
      <c r="B168" s="164"/>
      <c r="C168" s="172"/>
      <c r="D168" s="164"/>
      <c r="E168" s="164"/>
      <c r="F168" s="164"/>
      <c r="G168" s="268"/>
      <c r="H168" s="164"/>
      <c r="I168" s="164"/>
      <c r="J168" s="164"/>
      <c r="K168" s="164"/>
      <c r="L168" s="92"/>
      <c r="M168" s="164"/>
      <c r="N168" s="164"/>
      <c r="O168" s="164"/>
      <c r="P168" s="164"/>
      <c r="Q168" s="164"/>
      <c r="R168" s="164"/>
      <c r="S168" s="164"/>
      <c r="U168" s="176"/>
    </row>
    <row r="169" spans="1:21" s="171" customFormat="1">
      <c r="A169" s="164"/>
      <c r="B169" s="164"/>
      <c r="C169" s="172"/>
      <c r="D169" s="164"/>
      <c r="E169" s="164"/>
      <c r="F169" s="164"/>
      <c r="G169" s="268"/>
      <c r="H169" s="164"/>
      <c r="I169" s="164"/>
      <c r="J169" s="164"/>
      <c r="K169" s="164"/>
      <c r="L169" s="92"/>
      <c r="M169" s="164"/>
      <c r="N169" s="164"/>
      <c r="O169" s="164"/>
      <c r="P169" s="164"/>
      <c r="Q169" s="164"/>
      <c r="R169" s="164"/>
      <c r="S169" s="164"/>
      <c r="U169" s="176"/>
    </row>
    <row r="170" spans="1:21" s="171" customFormat="1">
      <c r="A170" s="164"/>
      <c r="B170" s="164"/>
      <c r="C170" s="172"/>
      <c r="D170" s="164"/>
      <c r="E170" s="164"/>
      <c r="F170" s="164"/>
      <c r="G170" s="268"/>
      <c r="H170" s="164"/>
      <c r="I170" s="164"/>
      <c r="J170" s="164"/>
      <c r="K170" s="164"/>
      <c r="L170" s="92"/>
      <c r="M170" s="164"/>
      <c r="N170" s="164"/>
      <c r="O170" s="164"/>
      <c r="P170" s="164"/>
      <c r="Q170" s="164"/>
      <c r="R170" s="164"/>
      <c r="S170" s="164"/>
      <c r="U170" s="176"/>
    </row>
    <row r="171" spans="1:21" s="171" customFormat="1">
      <c r="A171" s="164"/>
      <c r="B171" s="164"/>
      <c r="C171" s="172"/>
      <c r="D171" s="164"/>
      <c r="E171" s="164"/>
      <c r="F171" s="164"/>
      <c r="G171" s="268"/>
      <c r="H171" s="164"/>
      <c r="I171" s="164"/>
      <c r="J171" s="164"/>
      <c r="K171" s="164"/>
      <c r="L171" s="92"/>
      <c r="M171" s="164"/>
      <c r="N171" s="164"/>
      <c r="O171" s="164"/>
      <c r="P171" s="164"/>
      <c r="Q171" s="164"/>
      <c r="R171" s="164"/>
      <c r="S171" s="164"/>
      <c r="U171" s="176"/>
    </row>
    <row r="172" spans="1:21" s="171" customFormat="1">
      <c r="A172" s="164"/>
      <c r="B172" s="164"/>
      <c r="C172" s="172"/>
      <c r="D172" s="164"/>
      <c r="E172" s="164"/>
      <c r="F172" s="164"/>
      <c r="G172" s="268"/>
      <c r="H172" s="164"/>
      <c r="I172" s="164"/>
      <c r="J172" s="164"/>
      <c r="K172" s="164"/>
      <c r="L172" s="92"/>
      <c r="M172" s="164"/>
      <c r="N172" s="164"/>
      <c r="O172" s="164"/>
      <c r="P172" s="164"/>
      <c r="Q172" s="164"/>
      <c r="R172" s="164"/>
      <c r="S172" s="164"/>
      <c r="U172" s="176"/>
    </row>
    <row r="173" spans="1:21" s="171" customFormat="1">
      <c r="A173" s="164"/>
      <c r="B173" s="164"/>
      <c r="C173" s="172"/>
      <c r="D173" s="164"/>
      <c r="E173" s="164"/>
      <c r="F173" s="164"/>
      <c r="G173" s="268"/>
      <c r="H173" s="164"/>
      <c r="I173" s="164"/>
      <c r="J173" s="164"/>
      <c r="K173" s="164"/>
      <c r="L173" s="92"/>
      <c r="M173" s="164"/>
      <c r="N173" s="164"/>
      <c r="O173" s="164"/>
      <c r="P173" s="164"/>
      <c r="Q173" s="164"/>
      <c r="R173" s="164"/>
      <c r="S173" s="164"/>
      <c r="U173" s="176"/>
    </row>
    <row r="174" spans="1:21" s="171" customFormat="1">
      <c r="A174" s="164"/>
      <c r="B174" s="164"/>
      <c r="C174" s="172"/>
      <c r="D174" s="164"/>
      <c r="E174" s="164"/>
      <c r="F174" s="164"/>
      <c r="G174" s="268"/>
      <c r="H174" s="164"/>
      <c r="I174" s="164"/>
      <c r="J174" s="164"/>
      <c r="K174" s="164"/>
      <c r="L174" s="92"/>
      <c r="M174" s="164"/>
      <c r="N174" s="164"/>
      <c r="O174" s="164"/>
      <c r="P174" s="164"/>
      <c r="Q174" s="164"/>
      <c r="R174" s="164"/>
      <c r="S174" s="164"/>
      <c r="U174" s="176"/>
    </row>
    <row r="175" spans="1:21" s="171" customFormat="1">
      <c r="A175" s="164"/>
      <c r="B175" s="164"/>
      <c r="C175" s="172"/>
      <c r="D175" s="164"/>
      <c r="E175" s="164"/>
      <c r="F175" s="164"/>
      <c r="G175" s="268"/>
      <c r="H175" s="164"/>
      <c r="I175" s="164"/>
      <c r="J175" s="164"/>
      <c r="K175" s="164"/>
      <c r="L175" s="92"/>
      <c r="M175" s="164"/>
      <c r="N175" s="164"/>
      <c r="O175" s="164"/>
      <c r="P175" s="164"/>
      <c r="Q175" s="164"/>
      <c r="R175" s="164"/>
      <c r="S175" s="164"/>
      <c r="U175" s="176"/>
    </row>
    <row r="176" spans="1:21" s="171" customFormat="1">
      <c r="A176" s="164"/>
      <c r="B176" s="164"/>
      <c r="C176" s="172"/>
      <c r="D176" s="164"/>
      <c r="E176" s="164"/>
      <c r="F176" s="164"/>
      <c r="G176" s="268"/>
      <c r="H176" s="164"/>
      <c r="I176" s="164"/>
      <c r="J176" s="164"/>
      <c r="K176" s="164"/>
      <c r="L176" s="92"/>
      <c r="M176" s="164"/>
      <c r="N176" s="164"/>
      <c r="O176" s="164"/>
      <c r="P176" s="164"/>
      <c r="Q176" s="164"/>
      <c r="R176" s="164"/>
      <c r="S176" s="164"/>
      <c r="U176" s="176"/>
    </row>
    <row r="177" spans="1:21" s="171" customFormat="1">
      <c r="A177" s="164"/>
      <c r="B177" s="164"/>
      <c r="C177" s="172"/>
      <c r="D177" s="164"/>
      <c r="E177" s="164"/>
      <c r="F177" s="164"/>
      <c r="G177" s="268"/>
      <c r="H177" s="164"/>
      <c r="I177" s="164"/>
      <c r="J177" s="164"/>
      <c r="K177" s="164"/>
      <c r="L177" s="92"/>
      <c r="M177" s="164"/>
      <c r="N177" s="164"/>
      <c r="O177" s="164"/>
      <c r="P177" s="164"/>
      <c r="Q177" s="164"/>
      <c r="R177" s="164"/>
      <c r="S177" s="164"/>
      <c r="U177" s="176"/>
    </row>
    <row r="178" spans="1:21" s="171" customFormat="1">
      <c r="A178" s="164"/>
      <c r="B178" s="164"/>
      <c r="C178" s="172"/>
      <c r="D178" s="164"/>
      <c r="E178" s="164"/>
      <c r="F178" s="164"/>
      <c r="G178" s="268"/>
      <c r="H178" s="164"/>
      <c r="I178" s="164"/>
      <c r="J178" s="164"/>
      <c r="K178" s="164"/>
      <c r="L178" s="92"/>
      <c r="M178" s="164"/>
      <c r="N178" s="164"/>
      <c r="O178" s="164"/>
      <c r="P178" s="164"/>
      <c r="Q178" s="164"/>
      <c r="R178" s="164"/>
      <c r="S178" s="164"/>
      <c r="U178" s="176"/>
    </row>
    <row r="179" spans="1:21" s="171" customFormat="1">
      <c r="A179" s="164"/>
      <c r="B179" s="164"/>
      <c r="C179" s="172"/>
      <c r="D179" s="164"/>
      <c r="E179" s="164"/>
      <c r="F179" s="164"/>
      <c r="G179" s="268"/>
      <c r="H179" s="164"/>
      <c r="I179" s="164"/>
      <c r="J179" s="164"/>
      <c r="K179" s="164"/>
      <c r="L179" s="92"/>
      <c r="M179" s="164"/>
      <c r="N179" s="164"/>
      <c r="O179" s="164"/>
      <c r="P179" s="164"/>
      <c r="Q179" s="164"/>
      <c r="R179" s="164"/>
      <c r="S179" s="164"/>
      <c r="U179" s="176"/>
    </row>
    <row r="180" spans="1:21" s="171" customFormat="1">
      <c r="A180" s="164"/>
      <c r="B180" s="164"/>
      <c r="C180" s="172"/>
      <c r="D180" s="164"/>
      <c r="E180" s="164"/>
      <c r="F180" s="164"/>
      <c r="G180" s="268"/>
      <c r="H180" s="164"/>
      <c r="I180" s="164"/>
      <c r="J180" s="164"/>
      <c r="K180" s="164"/>
      <c r="L180" s="92"/>
      <c r="M180" s="164"/>
      <c r="N180" s="164"/>
      <c r="O180" s="164"/>
      <c r="P180" s="164"/>
      <c r="Q180" s="164"/>
      <c r="R180" s="164"/>
      <c r="S180" s="164"/>
      <c r="U180" s="176"/>
    </row>
    <row r="181" spans="1:21" s="171" customFormat="1">
      <c r="A181" s="164"/>
      <c r="B181" s="164"/>
      <c r="C181" s="172"/>
      <c r="D181" s="164"/>
      <c r="E181" s="164"/>
      <c r="F181" s="164"/>
      <c r="G181" s="268"/>
      <c r="H181" s="164"/>
      <c r="I181" s="164"/>
      <c r="J181" s="164"/>
      <c r="K181" s="164"/>
      <c r="L181" s="92"/>
      <c r="M181" s="164"/>
      <c r="N181" s="164"/>
      <c r="O181" s="164"/>
      <c r="P181" s="164"/>
      <c r="Q181" s="164"/>
      <c r="R181" s="164"/>
      <c r="S181" s="164"/>
      <c r="U181" s="176"/>
    </row>
    <row r="182" spans="1:21" s="171" customFormat="1">
      <c r="A182" s="164"/>
      <c r="B182" s="164"/>
      <c r="C182" s="172"/>
      <c r="D182" s="164"/>
      <c r="E182" s="164"/>
      <c r="F182" s="164"/>
      <c r="G182" s="268"/>
      <c r="H182" s="164"/>
      <c r="I182" s="164"/>
      <c r="J182" s="164"/>
      <c r="K182" s="164"/>
      <c r="L182" s="92"/>
      <c r="M182" s="164"/>
      <c r="N182" s="164"/>
      <c r="O182" s="164"/>
      <c r="P182" s="164"/>
      <c r="Q182" s="164"/>
      <c r="R182" s="164"/>
      <c r="S182" s="164"/>
      <c r="U182" s="176"/>
    </row>
    <row r="183" spans="1:21" s="171" customFormat="1">
      <c r="A183" s="164"/>
      <c r="B183" s="164"/>
      <c r="C183" s="172"/>
      <c r="D183" s="164"/>
      <c r="E183" s="164"/>
      <c r="F183" s="164"/>
      <c r="G183" s="268"/>
      <c r="H183" s="164"/>
      <c r="I183" s="164"/>
      <c r="J183" s="164"/>
      <c r="K183" s="164"/>
      <c r="L183" s="92"/>
      <c r="M183" s="164"/>
      <c r="N183" s="164"/>
      <c r="O183" s="164"/>
      <c r="P183" s="164"/>
      <c r="Q183" s="164"/>
      <c r="R183" s="164"/>
      <c r="S183" s="164"/>
      <c r="U183" s="176"/>
    </row>
    <row r="184" spans="1:21" s="171" customFormat="1">
      <c r="A184" s="164"/>
      <c r="B184" s="164"/>
      <c r="C184" s="172"/>
      <c r="D184" s="164"/>
      <c r="E184" s="164"/>
      <c r="F184" s="164"/>
      <c r="G184" s="268"/>
      <c r="H184" s="164"/>
      <c r="I184" s="164"/>
      <c r="J184" s="164"/>
      <c r="K184" s="164"/>
      <c r="L184" s="92"/>
      <c r="M184" s="164"/>
      <c r="N184" s="164"/>
      <c r="O184" s="164"/>
      <c r="P184" s="164"/>
      <c r="Q184" s="164"/>
      <c r="R184" s="164"/>
      <c r="S184" s="164"/>
      <c r="U184" s="176"/>
    </row>
    <row r="185" spans="1:21" s="171" customFormat="1">
      <c r="A185" s="164"/>
      <c r="B185" s="164"/>
      <c r="C185" s="172"/>
      <c r="D185" s="164"/>
      <c r="E185" s="164"/>
      <c r="F185" s="164"/>
      <c r="G185" s="268"/>
      <c r="H185" s="164"/>
      <c r="I185" s="164"/>
      <c r="J185" s="164"/>
      <c r="K185" s="164"/>
      <c r="L185" s="92"/>
      <c r="M185" s="164"/>
      <c r="N185" s="164"/>
      <c r="O185" s="164"/>
      <c r="P185" s="164"/>
      <c r="Q185" s="164"/>
      <c r="R185" s="164"/>
      <c r="S185" s="164"/>
      <c r="U185" s="176"/>
    </row>
    <row r="186" spans="1:21" s="171" customFormat="1">
      <c r="A186" s="164"/>
      <c r="B186" s="164"/>
      <c r="C186" s="172"/>
      <c r="D186" s="164"/>
      <c r="E186" s="164"/>
      <c r="F186" s="164"/>
      <c r="G186" s="268"/>
      <c r="H186" s="164"/>
      <c r="I186" s="164"/>
      <c r="J186" s="164"/>
      <c r="K186" s="164"/>
      <c r="L186" s="92"/>
      <c r="M186" s="164"/>
      <c r="N186" s="164"/>
      <c r="O186" s="164"/>
      <c r="P186" s="164"/>
      <c r="Q186" s="164"/>
      <c r="R186" s="164"/>
      <c r="S186" s="164"/>
      <c r="U186" s="176"/>
    </row>
    <row r="187" spans="1:21" s="171" customFormat="1">
      <c r="A187" s="164"/>
      <c r="B187" s="164"/>
      <c r="C187" s="172"/>
      <c r="D187" s="164"/>
      <c r="E187" s="164"/>
      <c r="F187" s="164"/>
      <c r="G187" s="268"/>
      <c r="H187" s="164"/>
      <c r="I187" s="164"/>
      <c r="J187" s="164"/>
      <c r="K187" s="164"/>
      <c r="L187" s="92"/>
      <c r="M187" s="164"/>
      <c r="N187" s="164"/>
      <c r="O187" s="164"/>
      <c r="P187" s="164"/>
      <c r="Q187" s="164"/>
      <c r="R187" s="164"/>
      <c r="S187" s="164"/>
      <c r="U187" s="176"/>
    </row>
    <row r="188" spans="1:21" s="171" customFormat="1">
      <c r="A188" s="164"/>
      <c r="B188" s="164"/>
      <c r="C188" s="172"/>
      <c r="D188" s="164"/>
      <c r="E188" s="164"/>
      <c r="F188" s="164"/>
      <c r="G188" s="268"/>
      <c r="H188" s="164"/>
      <c r="I188" s="164"/>
      <c r="J188" s="164"/>
      <c r="K188" s="164"/>
      <c r="L188" s="92"/>
      <c r="M188" s="164"/>
      <c r="N188" s="164"/>
      <c r="O188" s="164"/>
      <c r="P188" s="164"/>
      <c r="Q188" s="164"/>
      <c r="R188" s="164"/>
      <c r="S188" s="164"/>
      <c r="U188" s="176"/>
    </row>
    <row r="189" spans="1:21" s="171" customFormat="1">
      <c r="A189" s="164"/>
      <c r="B189" s="164"/>
      <c r="C189" s="172"/>
      <c r="D189" s="164"/>
      <c r="E189" s="164"/>
      <c r="F189" s="164"/>
      <c r="G189" s="268"/>
      <c r="H189" s="164"/>
      <c r="I189" s="164"/>
      <c r="J189" s="164"/>
      <c r="K189" s="164"/>
      <c r="L189" s="92"/>
      <c r="M189" s="164"/>
      <c r="N189" s="164"/>
      <c r="O189" s="164"/>
      <c r="P189" s="164"/>
      <c r="Q189" s="164"/>
      <c r="R189" s="164"/>
      <c r="S189" s="164"/>
      <c r="U189" s="176"/>
    </row>
    <row r="190" spans="1:21" s="171" customFormat="1">
      <c r="A190" s="164"/>
      <c r="B190" s="164"/>
      <c r="C190" s="172"/>
      <c r="D190" s="164"/>
      <c r="E190" s="164"/>
      <c r="F190" s="164"/>
      <c r="G190" s="268"/>
      <c r="H190" s="164"/>
      <c r="I190" s="164"/>
      <c r="J190" s="164"/>
      <c r="K190" s="164"/>
      <c r="L190" s="92"/>
      <c r="M190" s="164"/>
      <c r="N190" s="164"/>
      <c r="O190" s="164"/>
      <c r="P190" s="164"/>
      <c r="Q190" s="164"/>
      <c r="R190" s="164"/>
      <c r="S190" s="164"/>
      <c r="U190" s="176"/>
    </row>
    <row r="191" spans="1:21" s="171" customFormat="1">
      <c r="A191" s="164"/>
      <c r="B191" s="164"/>
      <c r="C191" s="172"/>
      <c r="D191" s="164"/>
      <c r="E191" s="164"/>
      <c r="F191" s="164"/>
      <c r="G191" s="268"/>
      <c r="H191" s="164"/>
      <c r="I191" s="164"/>
      <c r="J191" s="164"/>
      <c r="K191" s="164"/>
      <c r="L191" s="92"/>
      <c r="M191" s="164"/>
      <c r="N191" s="164"/>
      <c r="O191" s="164"/>
      <c r="P191" s="164"/>
      <c r="Q191" s="164"/>
      <c r="R191" s="164"/>
      <c r="S191" s="164"/>
      <c r="U191" s="176"/>
    </row>
    <row r="192" spans="1:21" s="171" customFormat="1">
      <c r="A192" s="164"/>
      <c r="B192" s="164"/>
      <c r="C192" s="172"/>
      <c r="D192" s="164"/>
      <c r="E192" s="164"/>
      <c r="F192" s="164"/>
      <c r="G192" s="268"/>
      <c r="H192" s="164"/>
      <c r="I192" s="164"/>
      <c r="J192" s="164"/>
      <c r="K192" s="164"/>
      <c r="L192" s="92"/>
      <c r="M192" s="164"/>
      <c r="N192" s="164"/>
      <c r="O192" s="164"/>
      <c r="P192" s="164"/>
      <c r="Q192" s="164"/>
      <c r="R192" s="164"/>
      <c r="S192" s="164"/>
      <c r="U192" s="176"/>
    </row>
    <row r="193" spans="1:21" s="171" customFormat="1">
      <c r="A193" s="164"/>
      <c r="B193" s="164"/>
      <c r="C193" s="172"/>
      <c r="D193" s="164"/>
      <c r="E193" s="164"/>
      <c r="F193" s="164"/>
      <c r="G193" s="268"/>
      <c r="H193" s="164"/>
      <c r="I193" s="164"/>
      <c r="J193" s="164"/>
      <c r="K193" s="164"/>
      <c r="L193" s="92"/>
      <c r="M193" s="164"/>
      <c r="N193" s="164"/>
      <c r="O193" s="164"/>
      <c r="P193" s="164"/>
      <c r="Q193" s="164"/>
      <c r="R193" s="164"/>
      <c r="S193" s="164"/>
      <c r="U193" s="176"/>
    </row>
    <row r="194" spans="1:21" s="171" customFormat="1">
      <c r="A194" s="164"/>
      <c r="B194" s="164"/>
      <c r="C194" s="172"/>
      <c r="D194" s="164"/>
      <c r="E194" s="164"/>
      <c r="F194" s="164"/>
      <c r="G194" s="268"/>
      <c r="H194" s="164"/>
      <c r="I194" s="164"/>
      <c r="J194" s="164"/>
      <c r="K194" s="164"/>
      <c r="L194" s="92"/>
      <c r="M194" s="164"/>
      <c r="N194" s="164"/>
      <c r="O194" s="164"/>
      <c r="P194" s="164"/>
      <c r="Q194" s="164"/>
      <c r="R194" s="164"/>
      <c r="S194" s="164"/>
      <c r="U194" s="176"/>
    </row>
    <row r="195" spans="1:21" s="171" customFormat="1">
      <c r="A195" s="164"/>
      <c r="B195" s="164"/>
      <c r="C195" s="172"/>
      <c r="D195" s="164"/>
      <c r="E195" s="164"/>
      <c r="F195" s="164"/>
      <c r="G195" s="268"/>
      <c r="H195" s="164"/>
      <c r="I195" s="164"/>
      <c r="J195" s="164"/>
      <c r="K195" s="164"/>
      <c r="L195" s="92"/>
      <c r="M195" s="164"/>
      <c r="N195" s="164"/>
      <c r="O195" s="164"/>
      <c r="P195" s="164"/>
      <c r="Q195" s="164"/>
      <c r="R195" s="164"/>
      <c r="S195" s="164"/>
      <c r="U195" s="176"/>
    </row>
    <row r="196" spans="1:21" s="171" customFormat="1">
      <c r="A196" s="164"/>
      <c r="B196" s="164"/>
      <c r="C196" s="172"/>
      <c r="D196" s="164"/>
      <c r="E196" s="164"/>
      <c r="F196" s="164"/>
      <c r="G196" s="268"/>
      <c r="H196" s="164"/>
      <c r="I196" s="164"/>
      <c r="J196" s="164"/>
      <c r="K196" s="164"/>
      <c r="L196" s="92"/>
      <c r="M196" s="164"/>
      <c r="N196" s="164"/>
      <c r="O196" s="164"/>
      <c r="P196" s="164"/>
      <c r="Q196" s="164"/>
      <c r="R196" s="164"/>
      <c r="S196" s="164"/>
      <c r="U196" s="176"/>
    </row>
    <row r="197" spans="1:21" s="171" customFormat="1">
      <c r="A197" s="164"/>
      <c r="B197" s="164"/>
      <c r="C197" s="172"/>
      <c r="D197" s="164"/>
      <c r="E197" s="164"/>
      <c r="F197" s="164"/>
      <c r="G197" s="268"/>
      <c r="H197" s="164"/>
      <c r="I197" s="164"/>
      <c r="J197" s="164"/>
      <c r="K197" s="164"/>
      <c r="L197" s="92"/>
      <c r="M197" s="164"/>
      <c r="N197" s="164"/>
      <c r="O197" s="164"/>
      <c r="P197" s="164"/>
      <c r="Q197" s="164"/>
      <c r="R197" s="164"/>
      <c r="S197" s="164"/>
      <c r="U197" s="176"/>
    </row>
    <row r="198" spans="1:21" s="171" customFormat="1">
      <c r="A198" s="164"/>
      <c r="B198" s="164"/>
      <c r="C198" s="172"/>
      <c r="D198" s="164"/>
      <c r="E198" s="164"/>
      <c r="F198" s="164"/>
      <c r="G198" s="268"/>
      <c r="H198" s="164"/>
      <c r="I198" s="164"/>
      <c r="J198" s="164"/>
      <c r="K198" s="164"/>
      <c r="L198" s="92"/>
      <c r="M198" s="164"/>
      <c r="N198" s="164"/>
      <c r="O198" s="164"/>
      <c r="P198" s="164"/>
      <c r="Q198" s="164"/>
      <c r="R198" s="164"/>
      <c r="S198" s="164"/>
      <c r="U198" s="176"/>
    </row>
    <row r="199" spans="1:21" s="171" customFormat="1">
      <c r="A199" s="164"/>
      <c r="B199" s="164"/>
      <c r="C199" s="172"/>
      <c r="D199" s="164"/>
      <c r="E199" s="164"/>
      <c r="F199" s="164"/>
      <c r="G199" s="268"/>
      <c r="H199" s="164"/>
      <c r="I199" s="164"/>
      <c r="J199" s="164"/>
      <c r="K199" s="164"/>
      <c r="L199" s="92"/>
      <c r="M199" s="164"/>
      <c r="N199" s="164"/>
      <c r="O199" s="164"/>
      <c r="P199" s="164"/>
      <c r="Q199" s="164"/>
      <c r="R199" s="164"/>
      <c r="S199" s="164"/>
      <c r="U199" s="176"/>
    </row>
    <row r="200" spans="1:21" s="171" customFormat="1">
      <c r="A200" s="164"/>
      <c r="B200" s="164"/>
      <c r="C200" s="172"/>
      <c r="D200" s="164"/>
      <c r="E200" s="164"/>
      <c r="F200" s="164"/>
      <c r="G200" s="268"/>
      <c r="H200" s="164"/>
      <c r="I200" s="164"/>
      <c r="J200" s="164"/>
      <c r="K200" s="164"/>
      <c r="L200" s="92"/>
      <c r="M200" s="164"/>
      <c r="N200" s="164"/>
      <c r="O200" s="164"/>
      <c r="P200" s="164"/>
      <c r="Q200" s="164"/>
      <c r="R200" s="164"/>
      <c r="S200" s="164"/>
      <c r="U200" s="176"/>
    </row>
    <row r="201" spans="1:21" s="171" customFormat="1">
      <c r="A201" s="164"/>
      <c r="B201" s="164"/>
      <c r="C201" s="172"/>
      <c r="D201" s="164"/>
      <c r="E201" s="164"/>
      <c r="F201" s="164"/>
      <c r="G201" s="268"/>
      <c r="H201" s="164"/>
      <c r="I201" s="164"/>
      <c r="J201" s="164"/>
      <c r="K201" s="164"/>
      <c r="L201" s="92"/>
      <c r="M201" s="164"/>
      <c r="N201" s="164"/>
      <c r="O201" s="164"/>
      <c r="P201" s="164"/>
      <c r="Q201" s="164"/>
      <c r="R201" s="164"/>
      <c r="S201" s="164"/>
      <c r="U201" s="176"/>
    </row>
    <row r="202" spans="1:21" s="171" customFormat="1">
      <c r="A202" s="164"/>
      <c r="B202" s="164"/>
      <c r="C202" s="172"/>
      <c r="D202" s="164"/>
      <c r="E202" s="164"/>
      <c r="F202" s="164"/>
      <c r="G202" s="268"/>
      <c r="H202" s="164"/>
      <c r="I202" s="164"/>
      <c r="J202" s="164"/>
      <c r="K202" s="164"/>
      <c r="L202" s="92"/>
      <c r="M202" s="164"/>
      <c r="N202" s="164"/>
      <c r="O202" s="164"/>
      <c r="P202" s="164"/>
      <c r="Q202" s="164"/>
      <c r="R202" s="164"/>
      <c r="S202" s="164"/>
      <c r="U202" s="176"/>
    </row>
    <row r="203" spans="1:21" s="171" customFormat="1">
      <c r="A203" s="164"/>
      <c r="B203" s="164"/>
      <c r="C203" s="172"/>
      <c r="D203" s="164"/>
      <c r="E203" s="164"/>
      <c r="F203" s="164"/>
      <c r="G203" s="268"/>
      <c r="H203" s="164"/>
      <c r="I203" s="164"/>
      <c r="J203" s="164"/>
      <c r="K203" s="164"/>
      <c r="L203" s="92"/>
      <c r="M203" s="164"/>
      <c r="N203" s="164"/>
      <c r="O203" s="164"/>
      <c r="P203" s="164"/>
      <c r="Q203" s="164"/>
      <c r="R203" s="164"/>
      <c r="S203" s="164"/>
      <c r="U203" s="176"/>
    </row>
    <row r="204" spans="1:21" s="171" customFormat="1">
      <c r="A204" s="164"/>
      <c r="B204" s="164"/>
      <c r="C204" s="172"/>
      <c r="D204" s="164"/>
      <c r="E204" s="164"/>
      <c r="F204" s="164"/>
      <c r="G204" s="268"/>
      <c r="H204" s="164"/>
      <c r="I204" s="164"/>
      <c r="J204" s="164"/>
      <c r="K204" s="164"/>
      <c r="L204" s="92"/>
      <c r="M204" s="164"/>
      <c r="N204" s="164"/>
      <c r="O204" s="164"/>
      <c r="P204" s="164"/>
      <c r="Q204" s="164"/>
      <c r="R204" s="164"/>
      <c r="S204" s="164"/>
      <c r="U204" s="176"/>
    </row>
    <row r="205" spans="1:21" s="171" customFormat="1">
      <c r="A205" s="164"/>
      <c r="B205" s="164"/>
      <c r="C205" s="172"/>
      <c r="D205" s="164"/>
      <c r="E205" s="164"/>
      <c r="F205" s="164"/>
      <c r="G205" s="268"/>
      <c r="H205" s="164"/>
      <c r="I205" s="164"/>
      <c r="J205" s="164"/>
      <c r="K205" s="164"/>
      <c r="L205" s="92"/>
      <c r="M205" s="164"/>
      <c r="N205" s="164"/>
      <c r="O205" s="164"/>
      <c r="P205" s="164"/>
      <c r="Q205" s="164"/>
      <c r="R205" s="164"/>
      <c r="S205" s="164"/>
      <c r="U205" s="176"/>
    </row>
    <row r="206" spans="1:21" s="171" customFormat="1">
      <c r="A206" s="164"/>
      <c r="B206" s="164"/>
      <c r="C206" s="172"/>
      <c r="D206" s="164"/>
      <c r="E206" s="164"/>
      <c r="F206" s="164"/>
      <c r="G206" s="268"/>
      <c r="H206" s="164"/>
      <c r="I206" s="164"/>
      <c r="J206" s="164"/>
      <c r="K206" s="164"/>
      <c r="L206" s="92"/>
      <c r="M206" s="164"/>
      <c r="N206" s="164"/>
      <c r="O206" s="164"/>
      <c r="P206" s="164"/>
      <c r="Q206" s="164"/>
      <c r="R206" s="164"/>
      <c r="S206" s="164"/>
      <c r="U206" s="176"/>
    </row>
    <row r="207" spans="1:21" s="171" customFormat="1">
      <c r="A207" s="164"/>
      <c r="B207" s="164"/>
      <c r="C207" s="172"/>
      <c r="D207" s="164"/>
      <c r="E207" s="164"/>
      <c r="F207" s="164"/>
      <c r="G207" s="268"/>
      <c r="H207" s="164"/>
      <c r="I207" s="164"/>
      <c r="J207" s="164"/>
      <c r="K207" s="164"/>
      <c r="L207" s="92"/>
      <c r="M207" s="164"/>
      <c r="N207" s="164"/>
      <c r="O207" s="164"/>
      <c r="P207" s="164"/>
      <c r="Q207" s="164"/>
      <c r="R207" s="164"/>
      <c r="S207" s="164"/>
      <c r="U207" s="176"/>
    </row>
    <row r="208" spans="1:21" s="171" customFormat="1">
      <c r="A208" s="164"/>
      <c r="B208" s="164"/>
      <c r="C208" s="172"/>
      <c r="D208" s="164"/>
      <c r="E208" s="164"/>
      <c r="F208" s="164"/>
      <c r="G208" s="268"/>
      <c r="H208" s="164"/>
      <c r="I208" s="164"/>
      <c r="J208" s="164"/>
      <c r="K208" s="164"/>
      <c r="L208" s="92"/>
      <c r="M208" s="164"/>
      <c r="N208" s="164"/>
      <c r="O208" s="164"/>
      <c r="P208" s="164"/>
      <c r="Q208" s="164"/>
      <c r="R208" s="164"/>
      <c r="S208" s="164"/>
      <c r="U208" s="176"/>
    </row>
    <row r="209" spans="1:21" s="171" customFormat="1">
      <c r="A209" s="164"/>
      <c r="B209" s="164"/>
      <c r="C209" s="172"/>
      <c r="D209" s="164"/>
      <c r="E209" s="164"/>
      <c r="F209" s="164"/>
      <c r="G209" s="268"/>
      <c r="H209" s="164"/>
      <c r="I209" s="164"/>
      <c r="J209" s="164"/>
      <c r="K209" s="164"/>
      <c r="L209" s="92"/>
      <c r="M209" s="164"/>
      <c r="N209" s="164"/>
      <c r="O209" s="164"/>
      <c r="P209" s="164"/>
      <c r="Q209" s="164"/>
      <c r="R209" s="164"/>
      <c r="S209" s="164"/>
      <c r="U209" s="176"/>
    </row>
    <row r="210" spans="1:21" s="171" customFormat="1">
      <c r="A210" s="164"/>
      <c r="B210" s="164"/>
      <c r="C210" s="172"/>
      <c r="D210" s="164"/>
      <c r="E210" s="164"/>
      <c r="F210" s="164"/>
      <c r="G210" s="268"/>
      <c r="H210" s="164"/>
      <c r="I210" s="164"/>
      <c r="J210" s="164"/>
      <c r="K210" s="164"/>
      <c r="L210" s="92"/>
      <c r="M210" s="164"/>
      <c r="N210" s="164"/>
      <c r="O210" s="164"/>
      <c r="P210" s="164"/>
      <c r="Q210" s="164"/>
      <c r="R210" s="164"/>
      <c r="S210" s="164"/>
      <c r="U210" s="176"/>
    </row>
    <row r="211" spans="1:21" s="171" customFormat="1">
      <c r="A211" s="164"/>
      <c r="B211" s="164"/>
      <c r="C211" s="172"/>
      <c r="D211" s="164"/>
      <c r="E211" s="164"/>
      <c r="F211" s="164"/>
      <c r="G211" s="268"/>
      <c r="H211" s="164"/>
      <c r="I211" s="164"/>
      <c r="J211" s="164"/>
      <c r="K211" s="164"/>
      <c r="L211" s="92"/>
      <c r="M211" s="164"/>
      <c r="N211" s="164"/>
      <c r="O211" s="164"/>
      <c r="P211" s="164"/>
      <c r="Q211" s="164"/>
      <c r="R211" s="164"/>
      <c r="S211" s="164"/>
      <c r="U211" s="176"/>
    </row>
    <row r="212" spans="1:21" s="171" customFormat="1">
      <c r="A212" s="164"/>
      <c r="B212" s="164"/>
      <c r="C212" s="172"/>
      <c r="D212" s="164"/>
      <c r="E212" s="164"/>
      <c r="F212" s="164"/>
      <c r="G212" s="268"/>
      <c r="H212" s="164"/>
      <c r="I212" s="164"/>
      <c r="J212" s="164"/>
      <c r="K212" s="164"/>
      <c r="L212" s="92"/>
      <c r="M212" s="164"/>
      <c r="N212" s="164"/>
      <c r="O212" s="164"/>
      <c r="P212" s="164"/>
      <c r="Q212" s="164"/>
      <c r="R212" s="164"/>
      <c r="S212" s="164"/>
      <c r="U212" s="176"/>
    </row>
    <row r="213" spans="1:21" s="171" customFormat="1">
      <c r="A213" s="164"/>
      <c r="B213" s="164"/>
      <c r="C213" s="172"/>
      <c r="D213" s="164"/>
      <c r="E213" s="164"/>
      <c r="F213" s="164"/>
      <c r="G213" s="268"/>
      <c r="H213" s="164"/>
      <c r="I213" s="164"/>
      <c r="J213" s="164"/>
      <c r="K213" s="164"/>
      <c r="L213" s="92"/>
      <c r="M213" s="164"/>
      <c r="N213" s="164"/>
      <c r="O213" s="164"/>
      <c r="P213" s="164"/>
      <c r="Q213" s="164"/>
      <c r="R213" s="164"/>
      <c r="S213" s="164"/>
      <c r="U213" s="176"/>
    </row>
    <row r="214" spans="1:21" s="171" customFormat="1">
      <c r="A214" s="164"/>
      <c r="B214" s="164"/>
      <c r="C214" s="172"/>
      <c r="D214" s="164"/>
      <c r="E214" s="164"/>
      <c r="F214" s="164"/>
      <c r="G214" s="268"/>
      <c r="H214" s="164"/>
      <c r="I214" s="164"/>
      <c r="J214" s="164"/>
      <c r="K214" s="164"/>
      <c r="L214" s="92"/>
      <c r="M214" s="164"/>
      <c r="N214" s="164"/>
      <c r="O214" s="164"/>
      <c r="P214" s="164"/>
      <c r="Q214" s="164"/>
      <c r="R214" s="164"/>
      <c r="S214" s="164"/>
      <c r="U214" s="176"/>
    </row>
    <row r="215" spans="1:21" s="171" customFormat="1">
      <c r="A215" s="164"/>
      <c r="B215" s="164"/>
      <c r="C215" s="172"/>
      <c r="D215" s="164"/>
      <c r="E215" s="164"/>
      <c r="F215" s="164"/>
      <c r="G215" s="268"/>
      <c r="H215" s="164"/>
      <c r="I215" s="164"/>
      <c r="J215" s="164"/>
      <c r="K215" s="164"/>
      <c r="L215" s="92"/>
      <c r="M215" s="164"/>
      <c r="N215" s="164"/>
      <c r="O215" s="164"/>
      <c r="P215" s="164"/>
      <c r="Q215" s="164"/>
      <c r="R215" s="164"/>
      <c r="S215" s="164"/>
      <c r="U215" s="176"/>
    </row>
    <row r="216" spans="1:21" s="171" customFormat="1">
      <c r="A216" s="164"/>
      <c r="B216" s="164"/>
      <c r="C216" s="172"/>
      <c r="D216" s="164"/>
      <c r="E216" s="164"/>
      <c r="F216" s="164"/>
      <c r="G216" s="268"/>
      <c r="H216" s="164"/>
      <c r="I216" s="164"/>
      <c r="J216" s="164"/>
      <c r="K216" s="164"/>
      <c r="L216" s="92"/>
      <c r="M216" s="164"/>
      <c r="N216" s="164"/>
      <c r="O216" s="164"/>
      <c r="P216" s="164"/>
      <c r="Q216" s="164"/>
      <c r="R216" s="164"/>
      <c r="S216" s="164"/>
      <c r="U216" s="176"/>
    </row>
    <row r="217" spans="1:21" s="171" customFormat="1">
      <c r="A217" s="164"/>
      <c r="B217" s="164"/>
      <c r="C217" s="172"/>
      <c r="D217" s="164"/>
      <c r="E217" s="164"/>
      <c r="F217" s="164"/>
      <c r="G217" s="268"/>
      <c r="H217" s="164"/>
      <c r="I217" s="164"/>
      <c r="J217" s="164"/>
      <c r="K217" s="164"/>
      <c r="L217" s="92"/>
      <c r="M217" s="164"/>
      <c r="N217" s="164"/>
      <c r="O217" s="164"/>
      <c r="P217" s="164"/>
      <c r="Q217" s="164"/>
      <c r="R217" s="164"/>
      <c r="S217" s="164"/>
      <c r="U217" s="176"/>
    </row>
    <row r="218" spans="1:21" s="171" customFormat="1">
      <c r="A218" s="164"/>
      <c r="B218" s="164"/>
      <c r="C218" s="172"/>
      <c r="D218" s="164"/>
      <c r="E218" s="164"/>
      <c r="F218" s="164"/>
      <c r="G218" s="268"/>
      <c r="H218" s="164"/>
      <c r="I218" s="164"/>
      <c r="J218" s="164"/>
      <c r="K218" s="164"/>
      <c r="L218" s="92"/>
      <c r="M218" s="164"/>
      <c r="N218" s="164"/>
      <c r="O218" s="164"/>
      <c r="P218" s="164"/>
      <c r="Q218" s="164"/>
      <c r="R218" s="164"/>
      <c r="S218" s="164"/>
      <c r="U218" s="176"/>
    </row>
    <row r="219" spans="1:21" s="171" customFormat="1">
      <c r="A219" s="164"/>
      <c r="B219" s="164"/>
      <c r="C219" s="172"/>
      <c r="D219" s="164"/>
      <c r="E219" s="164"/>
      <c r="F219" s="164"/>
      <c r="G219" s="268"/>
      <c r="H219" s="164"/>
      <c r="I219" s="164"/>
      <c r="J219" s="164"/>
      <c r="K219" s="164"/>
      <c r="L219" s="92"/>
      <c r="M219" s="164"/>
      <c r="N219" s="164"/>
      <c r="O219" s="164"/>
      <c r="P219" s="164"/>
      <c r="Q219" s="164"/>
      <c r="R219" s="164"/>
      <c r="S219" s="164"/>
      <c r="U219" s="176"/>
    </row>
    <row r="220" spans="1:21" s="171" customFormat="1">
      <c r="A220" s="164"/>
      <c r="B220" s="164"/>
      <c r="C220" s="172"/>
      <c r="D220" s="164"/>
      <c r="E220" s="164"/>
      <c r="F220" s="164"/>
      <c r="G220" s="268"/>
      <c r="H220" s="164"/>
      <c r="I220" s="164"/>
      <c r="J220" s="164"/>
      <c r="K220" s="164"/>
      <c r="L220" s="92"/>
      <c r="M220" s="164"/>
      <c r="N220" s="164"/>
      <c r="O220" s="164"/>
      <c r="P220" s="164"/>
      <c r="Q220" s="164"/>
      <c r="R220" s="164"/>
      <c r="S220" s="164"/>
      <c r="U220" s="176"/>
    </row>
    <row r="221" spans="1:21" s="171" customFormat="1">
      <c r="A221" s="164"/>
      <c r="B221" s="164"/>
      <c r="C221" s="172"/>
      <c r="D221" s="164"/>
      <c r="E221" s="164"/>
      <c r="F221" s="164"/>
      <c r="G221" s="268"/>
      <c r="H221" s="164"/>
      <c r="I221" s="164"/>
      <c r="J221" s="164"/>
      <c r="K221" s="164"/>
      <c r="L221" s="92"/>
      <c r="M221" s="164"/>
      <c r="N221" s="164"/>
      <c r="O221" s="164"/>
      <c r="P221" s="164"/>
      <c r="Q221" s="164"/>
      <c r="R221" s="164"/>
      <c r="S221" s="164"/>
      <c r="U221" s="176"/>
    </row>
    <row r="222" spans="1:21" s="171" customFormat="1">
      <c r="A222" s="164"/>
      <c r="B222" s="164"/>
      <c r="C222" s="172"/>
      <c r="D222" s="164"/>
      <c r="E222" s="164"/>
      <c r="F222" s="164"/>
      <c r="G222" s="268"/>
      <c r="H222" s="164"/>
      <c r="I222" s="164"/>
      <c r="J222" s="164"/>
      <c r="K222" s="164"/>
      <c r="L222" s="92"/>
      <c r="M222" s="164"/>
      <c r="N222" s="164"/>
      <c r="O222" s="164"/>
      <c r="P222" s="164"/>
      <c r="Q222" s="164"/>
      <c r="R222" s="164"/>
      <c r="S222" s="164"/>
      <c r="U222" s="176"/>
    </row>
    <row r="223" spans="1:21" s="171" customFormat="1">
      <c r="A223" s="164"/>
      <c r="B223" s="164"/>
      <c r="C223" s="172"/>
      <c r="D223" s="164"/>
      <c r="E223" s="164"/>
      <c r="F223" s="164"/>
      <c r="G223" s="268"/>
      <c r="H223" s="164"/>
      <c r="I223" s="164"/>
      <c r="J223" s="164"/>
      <c r="K223" s="164"/>
      <c r="L223" s="92"/>
      <c r="M223" s="164"/>
      <c r="N223" s="164"/>
      <c r="O223" s="164"/>
      <c r="P223" s="164"/>
      <c r="Q223" s="164"/>
      <c r="R223" s="164"/>
      <c r="S223" s="164"/>
      <c r="U223" s="176"/>
    </row>
    <row r="224" spans="1:21" s="171" customFormat="1">
      <c r="A224" s="164"/>
      <c r="B224" s="164"/>
      <c r="C224" s="172"/>
      <c r="D224" s="164"/>
      <c r="E224" s="164"/>
      <c r="F224" s="164"/>
      <c r="G224" s="268"/>
      <c r="H224" s="164"/>
      <c r="I224" s="164"/>
      <c r="J224" s="164"/>
      <c r="K224" s="164"/>
      <c r="L224" s="92"/>
      <c r="M224" s="164"/>
      <c r="N224" s="164"/>
      <c r="O224" s="164"/>
      <c r="P224" s="164"/>
      <c r="Q224" s="164"/>
      <c r="R224" s="164"/>
      <c r="S224" s="164"/>
      <c r="U224" s="176"/>
    </row>
    <row r="225" spans="1:21" s="171" customFormat="1">
      <c r="A225" s="164"/>
      <c r="B225" s="164"/>
      <c r="C225" s="172"/>
      <c r="D225" s="164"/>
      <c r="E225" s="164"/>
      <c r="F225" s="164"/>
      <c r="G225" s="268"/>
      <c r="H225" s="164"/>
      <c r="I225" s="164"/>
      <c r="J225" s="164"/>
      <c r="K225" s="164"/>
      <c r="L225" s="92"/>
      <c r="M225" s="164"/>
      <c r="N225" s="164"/>
      <c r="O225" s="164"/>
      <c r="P225" s="164"/>
      <c r="Q225" s="164"/>
      <c r="R225" s="164"/>
      <c r="S225" s="164"/>
      <c r="U225" s="176"/>
    </row>
    <row r="226" spans="1:21" s="171" customFormat="1">
      <c r="A226" s="164"/>
      <c r="B226" s="164"/>
      <c r="C226" s="172"/>
      <c r="D226" s="164"/>
      <c r="E226" s="164"/>
      <c r="F226" s="164"/>
      <c r="G226" s="268"/>
      <c r="H226" s="164"/>
      <c r="I226" s="164"/>
      <c r="J226" s="164"/>
      <c r="K226" s="164"/>
      <c r="L226" s="92"/>
      <c r="M226" s="164"/>
      <c r="N226" s="164"/>
      <c r="O226" s="164"/>
      <c r="P226" s="164"/>
      <c r="Q226" s="164"/>
      <c r="R226" s="164"/>
      <c r="S226" s="164"/>
      <c r="U226" s="176"/>
    </row>
    <row r="227" spans="1:21" s="171" customFormat="1">
      <c r="A227" s="164"/>
      <c r="B227" s="164"/>
      <c r="C227" s="172"/>
      <c r="D227" s="164"/>
      <c r="E227" s="164"/>
      <c r="F227" s="164"/>
      <c r="G227" s="268"/>
      <c r="H227" s="164"/>
      <c r="I227" s="164"/>
      <c r="J227" s="164"/>
      <c r="K227" s="164"/>
      <c r="L227" s="92"/>
      <c r="M227" s="164"/>
      <c r="N227" s="164"/>
      <c r="O227" s="164"/>
      <c r="P227" s="164"/>
      <c r="Q227" s="164"/>
      <c r="R227" s="164"/>
      <c r="S227" s="164"/>
      <c r="U227" s="176"/>
    </row>
    <row r="228" spans="1:21" s="171" customFormat="1">
      <c r="A228" s="164"/>
      <c r="B228" s="164"/>
      <c r="C228" s="172"/>
      <c r="D228" s="164"/>
      <c r="E228" s="164"/>
      <c r="F228" s="164"/>
      <c r="G228" s="268"/>
      <c r="H228" s="164"/>
      <c r="I228" s="164"/>
      <c r="J228" s="164"/>
      <c r="K228" s="164"/>
      <c r="L228" s="92"/>
      <c r="M228" s="164"/>
      <c r="N228" s="164"/>
      <c r="O228" s="164"/>
      <c r="P228" s="164"/>
      <c r="Q228" s="164"/>
      <c r="R228" s="164"/>
      <c r="S228" s="164"/>
      <c r="U228" s="176"/>
    </row>
    <row r="229" spans="1:21" s="171" customFormat="1">
      <c r="A229" s="164"/>
      <c r="B229" s="164"/>
      <c r="C229" s="172"/>
      <c r="D229" s="164"/>
      <c r="E229" s="164"/>
      <c r="F229" s="164"/>
      <c r="G229" s="268"/>
      <c r="H229" s="164"/>
      <c r="I229" s="164"/>
      <c r="J229" s="164"/>
      <c r="K229" s="164"/>
      <c r="L229" s="92"/>
      <c r="M229" s="164"/>
      <c r="N229" s="164"/>
      <c r="O229" s="164"/>
      <c r="P229" s="164"/>
      <c r="Q229" s="164"/>
      <c r="R229" s="164"/>
      <c r="S229" s="164"/>
      <c r="U229" s="176"/>
    </row>
    <row r="230" spans="1:21" s="171" customFormat="1">
      <c r="A230" s="164"/>
      <c r="B230" s="164"/>
      <c r="C230" s="172"/>
      <c r="D230" s="164"/>
      <c r="E230" s="164"/>
      <c r="F230" s="164"/>
      <c r="G230" s="268"/>
      <c r="H230" s="164"/>
      <c r="I230" s="164"/>
      <c r="J230" s="164"/>
      <c r="K230" s="164"/>
      <c r="L230" s="92"/>
      <c r="M230" s="164"/>
      <c r="N230" s="164"/>
      <c r="O230" s="164"/>
      <c r="P230" s="164"/>
      <c r="Q230" s="164"/>
      <c r="R230" s="164"/>
      <c r="S230" s="164"/>
      <c r="U230" s="176"/>
    </row>
    <row r="231" spans="1:21" s="171" customFormat="1">
      <c r="A231" s="164"/>
      <c r="B231" s="164"/>
      <c r="C231" s="172"/>
      <c r="D231" s="164"/>
      <c r="E231" s="164"/>
      <c r="F231" s="164"/>
      <c r="G231" s="268"/>
      <c r="H231" s="164"/>
      <c r="I231" s="164"/>
      <c r="J231" s="164"/>
      <c r="K231" s="164"/>
      <c r="L231" s="92"/>
      <c r="M231" s="164"/>
      <c r="N231" s="164"/>
      <c r="O231" s="164"/>
      <c r="P231" s="164"/>
      <c r="Q231" s="164"/>
      <c r="R231" s="164"/>
      <c r="S231" s="164"/>
      <c r="U231" s="176"/>
    </row>
    <row r="232" spans="1:21" s="171" customFormat="1">
      <c r="A232" s="164"/>
      <c r="B232" s="164"/>
      <c r="C232" s="172"/>
      <c r="D232" s="164"/>
      <c r="E232" s="164"/>
      <c r="F232" s="164"/>
      <c r="G232" s="268"/>
      <c r="H232" s="164"/>
      <c r="I232" s="164"/>
      <c r="J232" s="164"/>
      <c r="K232" s="164"/>
      <c r="L232" s="92"/>
      <c r="M232" s="164"/>
      <c r="N232" s="164"/>
      <c r="O232" s="164"/>
      <c r="P232" s="164"/>
      <c r="Q232" s="164"/>
      <c r="R232" s="164"/>
      <c r="S232" s="164"/>
      <c r="U232" s="176"/>
    </row>
    <row r="233" spans="1:21" s="171" customFormat="1">
      <c r="A233" s="164"/>
      <c r="B233" s="164"/>
      <c r="C233" s="172"/>
      <c r="D233" s="164"/>
      <c r="E233" s="164"/>
      <c r="F233" s="164"/>
      <c r="G233" s="268"/>
      <c r="H233" s="164"/>
      <c r="I233" s="164"/>
      <c r="J233" s="164"/>
      <c r="K233" s="164"/>
      <c r="L233" s="92"/>
      <c r="M233" s="164"/>
      <c r="N233" s="164"/>
      <c r="O233" s="164"/>
      <c r="P233" s="164"/>
      <c r="Q233" s="164"/>
      <c r="R233" s="164"/>
      <c r="S233" s="164"/>
      <c r="U233" s="176"/>
    </row>
    <row r="234" spans="1:21" s="171" customFormat="1">
      <c r="A234" s="164"/>
      <c r="B234" s="164"/>
      <c r="C234" s="172"/>
      <c r="D234" s="164"/>
      <c r="E234" s="164"/>
      <c r="F234" s="164"/>
      <c r="G234" s="268"/>
      <c r="H234" s="164"/>
      <c r="I234" s="164"/>
      <c r="J234" s="164"/>
      <c r="K234" s="164"/>
      <c r="L234" s="92"/>
      <c r="M234" s="164"/>
      <c r="N234" s="164"/>
      <c r="O234" s="164"/>
      <c r="P234" s="164"/>
      <c r="Q234" s="164"/>
      <c r="R234" s="164"/>
      <c r="S234" s="164"/>
      <c r="U234" s="176"/>
    </row>
    <row r="235" spans="1:21" s="171" customFormat="1">
      <c r="A235" s="164"/>
      <c r="B235" s="164"/>
      <c r="C235" s="172"/>
      <c r="D235" s="164"/>
      <c r="E235" s="164"/>
      <c r="F235" s="164"/>
      <c r="G235" s="268"/>
      <c r="H235" s="164"/>
      <c r="I235" s="164"/>
      <c r="J235" s="164"/>
      <c r="K235" s="164"/>
      <c r="L235" s="92"/>
      <c r="M235" s="164"/>
      <c r="N235" s="164"/>
      <c r="O235" s="164"/>
      <c r="P235" s="164"/>
      <c r="Q235" s="164"/>
      <c r="R235" s="164"/>
      <c r="S235" s="164"/>
      <c r="U235" s="176"/>
    </row>
    <row r="236" spans="1:21" s="171" customFormat="1">
      <c r="A236" s="164"/>
      <c r="B236" s="164"/>
      <c r="C236" s="172"/>
      <c r="D236" s="164"/>
      <c r="E236" s="164"/>
      <c r="F236" s="164"/>
      <c r="G236" s="268"/>
      <c r="H236" s="164"/>
      <c r="I236" s="164"/>
      <c r="J236" s="164"/>
      <c r="K236" s="164"/>
      <c r="L236" s="92"/>
      <c r="M236" s="164"/>
      <c r="N236" s="164"/>
      <c r="O236" s="164"/>
      <c r="P236" s="164"/>
      <c r="Q236" s="164"/>
      <c r="R236" s="164"/>
      <c r="S236" s="164"/>
      <c r="U236" s="176"/>
    </row>
    <row r="237" spans="1:21" s="171" customFormat="1">
      <c r="A237" s="164"/>
      <c r="B237" s="164"/>
      <c r="C237" s="172"/>
      <c r="D237" s="164"/>
      <c r="E237" s="164"/>
      <c r="F237" s="164"/>
      <c r="G237" s="268"/>
      <c r="H237" s="164"/>
      <c r="I237" s="164"/>
      <c r="J237" s="164"/>
      <c r="K237" s="164"/>
      <c r="L237" s="92"/>
      <c r="M237" s="164"/>
      <c r="N237" s="164"/>
      <c r="O237" s="164"/>
      <c r="P237" s="164"/>
      <c r="Q237" s="164"/>
      <c r="R237" s="164"/>
      <c r="S237" s="164"/>
      <c r="U237" s="176"/>
    </row>
    <row r="238" spans="1:21" s="171" customFormat="1">
      <c r="A238" s="164"/>
      <c r="B238" s="164"/>
      <c r="C238" s="172"/>
      <c r="D238" s="164"/>
      <c r="E238" s="164"/>
      <c r="F238" s="164"/>
      <c r="G238" s="268"/>
      <c r="H238" s="164"/>
      <c r="I238" s="164"/>
      <c r="J238" s="164"/>
      <c r="K238" s="164"/>
      <c r="L238" s="92"/>
      <c r="M238" s="164"/>
      <c r="N238" s="164"/>
      <c r="O238" s="164"/>
      <c r="P238" s="164"/>
      <c r="Q238" s="164"/>
      <c r="R238" s="164"/>
      <c r="S238" s="164"/>
      <c r="U238" s="176"/>
    </row>
    <row r="239" spans="1:21" s="171" customFormat="1">
      <c r="A239" s="164"/>
      <c r="B239" s="164"/>
      <c r="C239" s="172"/>
      <c r="D239" s="164"/>
      <c r="E239" s="164"/>
      <c r="F239" s="164"/>
      <c r="G239" s="268"/>
      <c r="H239" s="164"/>
      <c r="I239" s="164"/>
      <c r="J239" s="164"/>
      <c r="K239" s="164"/>
      <c r="L239" s="92"/>
      <c r="M239" s="164"/>
      <c r="N239" s="164"/>
      <c r="O239" s="164"/>
      <c r="P239" s="164"/>
      <c r="Q239" s="164"/>
      <c r="R239" s="164"/>
      <c r="S239" s="164"/>
      <c r="U239" s="176"/>
    </row>
    <row r="240" spans="1:21" s="171" customFormat="1">
      <c r="A240" s="164"/>
      <c r="B240" s="164"/>
      <c r="C240" s="172"/>
      <c r="D240" s="164"/>
      <c r="E240" s="164"/>
      <c r="F240" s="164"/>
      <c r="G240" s="268"/>
      <c r="H240" s="164"/>
      <c r="I240" s="164"/>
      <c r="J240" s="164"/>
      <c r="K240" s="164"/>
      <c r="L240" s="92"/>
      <c r="M240" s="164"/>
      <c r="N240" s="164"/>
      <c r="O240" s="164"/>
      <c r="P240" s="164"/>
      <c r="Q240" s="164"/>
      <c r="R240" s="164"/>
      <c r="S240" s="164"/>
      <c r="U240" s="176"/>
    </row>
    <row r="241" spans="1:21" s="171" customFormat="1">
      <c r="A241" s="164"/>
      <c r="B241" s="164"/>
      <c r="C241" s="172"/>
      <c r="D241" s="164"/>
      <c r="E241" s="164"/>
      <c r="F241" s="164"/>
      <c r="G241" s="268"/>
      <c r="H241" s="164"/>
      <c r="I241" s="164"/>
      <c r="J241" s="164"/>
      <c r="K241" s="164"/>
      <c r="L241" s="92"/>
      <c r="M241" s="164"/>
      <c r="N241" s="164"/>
      <c r="O241" s="164"/>
      <c r="P241" s="164"/>
      <c r="Q241" s="164"/>
      <c r="R241" s="164"/>
      <c r="S241" s="164"/>
      <c r="U241" s="176"/>
    </row>
    <row r="242" spans="1:21" s="171" customFormat="1">
      <c r="A242" s="164"/>
      <c r="B242" s="164"/>
      <c r="C242" s="172"/>
      <c r="D242" s="164"/>
      <c r="E242" s="164"/>
      <c r="F242" s="164"/>
      <c r="G242" s="268"/>
      <c r="H242" s="164"/>
      <c r="I242" s="164"/>
      <c r="J242" s="164"/>
      <c r="K242" s="164"/>
      <c r="L242" s="92"/>
      <c r="M242" s="164"/>
      <c r="N242" s="164"/>
      <c r="O242" s="164"/>
      <c r="P242" s="164"/>
      <c r="Q242" s="164"/>
      <c r="R242" s="164"/>
      <c r="S242" s="164"/>
      <c r="U242" s="176"/>
    </row>
    <row r="243" spans="1:21" s="171" customFormat="1">
      <c r="A243" s="164"/>
      <c r="B243" s="164"/>
      <c r="C243" s="172"/>
      <c r="D243" s="164"/>
      <c r="E243" s="164"/>
      <c r="F243" s="164"/>
      <c r="G243" s="268"/>
      <c r="H243" s="164"/>
      <c r="I243" s="164"/>
      <c r="J243" s="164"/>
      <c r="K243" s="164"/>
      <c r="L243" s="92"/>
      <c r="M243" s="164"/>
      <c r="N243" s="164"/>
      <c r="O243" s="164"/>
      <c r="P243" s="164"/>
      <c r="Q243" s="164"/>
      <c r="R243" s="164"/>
      <c r="S243" s="164"/>
      <c r="U243" s="176"/>
    </row>
    <row r="244" spans="1:21" s="171" customFormat="1">
      <c r="A244" s="164"/>
      <c r="B244" s="164"/>
      <c r="C244" s="172"/>
      <c r="D244" s="164"/>
      <c r="E244" s="164"/>
      <c r="F244" s="164"/>
      <c r="G244" s="268"/>
      <c r="H244" s="164"/>
      <c r="I244" s="164"/>
      <c r="J244" s="164"/>
      <c r="K244" s="164"/>
      <c r="L244" s="92"/>
      <c r="M244" s="164"/>
      <c r="N244" s="164"/>
      <c r="O244" s="164"/>
      <c r="P244" s="164"/>
      <c r="Q244" s="164"/>
      <c r="R244" s="164"/>
      <c r="S244" s="164"/>
      <c r="U244" s="176"/>
    </row>
    <row r="245" spans="1:21" s="171" customFormat="1">
      <c r="A245" s="164"/>
      <c r="B245" s="164"/>
      <c r="C245" s="172"/>
      <c r="D245" s="164"/>
      <c r="E245" s="164"/>
      <c r="F245" s="164"/>
      <c r="G245" s="268"/>
      <c r="H245" s="164"/>
      <c r="I245" s="164"/>
      <c r="J245" s="164"/>
      <c r="K245" s="164"/>
      <c r="L245" s="92"/>
      <c r="M245" s="164"/>
      <c r="N245" s="164"/>
      <c r="O245" s="164"/>
      <c r="P245" s="164"/>
      <c r="Q245" s="164"/>
      <c r="R245" s="164"/>
      <c r="S245" s="164"/>
      <c r="U245" s="176"/>
    </row>
    <row r="246" spans="1:21" s="171" customFormat="1">
      <c r="A246" s="164"/>
      <c r="B246" s="164"/>
      <c r="C246" s="172"/>
      <c r="D246" s="164"/>
      <c r="E246" s="164"/>
      <c r="F246" s="164"/>
      <c r="G246" s="268"/>
      <c r="H246" s="164"/>
      <c r="I246" s="164"/>
      <c r="J246" s="164"/>
      <c r="K246" s="164"/>
      <c r="L246" s="92"/>
      <c r="M246" s="164"/>
      <c r="N246" s="164"/>
      <c r="O246" s="164"/>
      <c r="P246" s="164"/>
      <c r="Q246" s="164"/>
      <c r="R246" s="164"/>
      <c r="S246" s="164"/>
      <c r="U246" s="176"/>
    </row>
    <row r="247" spans="1:21" s="171" customFormat="1">
      <c r="A247" s="164"/>
      <c r="B247" s="164"/>
      <c r="C247" s="172"/>
      <c r="D247" s="164"/>
      <c r="E247" s="164"/>
      <c r="F247" s="164"/>
      <c r="G247" s="268"/>
      <c r="H247" s="164"/>
      <c r="I247" s="164"/>
      <c r="J247" s="164"/>
      <c r="K247" s="164"/>
      <c r="L247" s="92"/>
      <c r="M247" s="164"/>
      <c r="N247" s="164"/>
      <c r="O247" s="164"/>
      <c r="P247" s="164"/>
      <c r="Q247" s="164"/>
      <c r="R247" s="164"/>
      <c r="S247" s="164"/>
      <c r="U247" s="176"/>
    </row>
    <row r="248" spans="1:21" s="171" customFormat="1">
      <c r="A248" s="164"/>
      <c r="B248" s="164"/>
      <c r="C248" s="172"/>
      <c r="D248" s="164"/>
      <c r="E248" s="164"/>
      <c r="F248" s="164"/>
      <c r="G248" s="268"/>
      <c r="H248" s="164"/>
      <c r="I248" s="164"/>
      <c r="J248" s="164"/>
      <c r="K248" s="164"/>
      <c r="L248" s="92"/>
      <c r="M248" s="164"/>
      <c r="N248" s="164"/>
      <c r="O248" s="164"/>
      <c r="P248" s="164"/>
      <c r="Q248" s="164"/>
      <c r="R248" s="164"/>
      <c r="S248" s="164"/>
      <c r="U248" s="176"/>
    </row>
    <row r="249" spans="1:21" s="171" customFormat="1">
      <c r="A249" s="164"/>
      <c r="B249" s="164"/>
      <c r="C249" s="172"/>
      <c r="D249" s="164"/>
      <c r="E249" s="164"/>
      <c r="F249" s="164"/>
      <c r="G249" s="268"/>
      <c r="H249" s="164"/>
      <c r="I249" s="164"/>
      <c r="J249" s="164"/>
      <c r="K249" s="164"/>
      <c r="L249" s="92"/>
      <c r="M249" s="164"/>
      <c r="N249" s="164"/>
      <c r="O249" s="164"/>
      <c r="P249" s="164"/>
      <c r="Q249" s="164"/>
      <c r="R249" s="164"/>
      <c r="S249" s="164"/>
      <c r="U249" s="176"/>
    </row>
    <row r="250" spans="1:21" s="171" customFormat="1">
      <c r="A250" s="164"/>
      <c r="B250" s="164"/>
      <c r="C250" s="172"/>
      <c r="D250" s="164"/>
      <c r="E250" s="164"/>
      <c r="F250" s="164"/>
      <c r="G250" s="268"/>
      <c r="H250" s="164"/>
      <c r="I250" s="164"/>
      <c r="J250" s="164"/>
      <c r="K250" s="164"/>
      <c r="L250" s="92"/>
      <c r="M250" s="164"/>
      <c r="N250" s="164"/>
      <c r="O250" s="164"/>
      <c r="P250" s="164"/>
      <c r="Q250" s="164"/>
      <c r="R250" s="164"/>
      <c r="S250" s="164"/>
      <c r="U250" s="176"/>
    </row>
    <row r="251" spans="1:21" s="171" customFormat="1">
      <c r="A251" s="164"/>
      <c r="B251" s="164"/>
      <c r="C251" s="172"/>
      <c r="D251" s="164"/>
      <c r="E251" s="164"/>
      <c r="F251" s="164"/>
      <c r="G251" s="268"/>
      <c r="H251" s="164"/>
      <c r="I251" s="164"/>
      <c r="J251" s="164"/>
      <c r="K251" s="164"/>
      <c r="L251" s="92"/>
      <c r="M251" s="164"/>
      <c r="N251" s="164"/>
      <c r="O251" s="164"/>
      <c r="P251" s="164"/>
      <c r="Q251" s="164"/>
      <c r="R251" s="164"/>
      <c r="S251" s="164"/>
      <c r="U251" s="176"/>
    </row>
    <row r="252" spans="1:21" s="171" customFormat="1">
      <c r="A252" s="164"/>
      <c r="B252" s="164"/>
      <c r="C252" s="172"/>
      <c r="D252" s="164"/>
      <c r="E252" s="164"/>
      <c r="F252" s="164"/>
      <c r="G252" s="268"/>
      <c r="H252" s="164"/>
      <c r="I252" s="164"/>
      <c r="J252" s="164"/>
      <c r="K252" s="164"/>
      <c r="L252" s="92"/>
      <c r="M252" s="164"/>
      <c r="N252" s="164"/>
      <c r="O252" s="164"/>
      <c r="P252" s="164"/>
      <c r="Q252" s="164"/>
      <c r="R252" s="164"/>
      <c r="S252" s="164"/>
      <c r="U252" s="176"/>
    </row>
    <row r="253" spans="1:21" s="171" customFormat="1">
      <c r="A253" s="164"/>
      <c r="B253" s="164"/>
      <c r="C253" s="172"/>
      <c r="D253" s="164"/>
      <c r="E253" s="164"/>
      <c r="F253" s="164"/>
      <c r="G253" s="268"/>
      <c r="H253" s="164"/>
      <c r="I253" s="164"/>
      <c r="J253" s="164"/>
      <c r="K253" s="164"/>
      <c r="L253" s="92"/>
      <c r="M253" s="164"/>
      <c r="N253" s="164"/>
      <c r="O253" s="164"/>
      <c r="P253" s="164"/>
      <c r="Q253" s="164"/>
      <c r="R253" s="164"/>
      <c r="S253" s="164"/>
      <c r="U253" s="176"/>
    </row>
    <row r="254" spans="1:21" s="171" customFormat="1">
      <c r="A254" s="164"/>
      <c r="B254" s="164"/>
      <c r="C254" s="172"/>
      <c r="D254" s="164"/>
      <c r="E254" s="164"/>
      <c r="F254" s="164"/>
      <c r="G254" s="268"/>
      <c r="H254" s="164"/>
      <c r="I254" s="164"/>
      <c r="J254" s="164"/>
      <c r="K254" s="164"/>
      <c r="L254" s="92"/>
      <c r="M254" s="164"/>
      <c r="N254" s="164"/>
      <c r="O254" s="164"/>
      <c r="P254" s="164"/>
      <c r="Q254" s="164"/>
      <c r="R254" s="164"/>
      <c r="S254" s="164"/>
      <c r="U254" s="176"/>
    </row>
    <row r="255" spans="1:21" s="171" customFormat="1">
      <c r="A255" s="164"/>
      <c r="B255" s="164"/>
      <c r="C255" s="172"/>
      <c r="D255" s="164"/>
      <c r="E255" s="164"/>
      <c r="F255" s="164"/>
      <c r="G255" s="268"/>
      <c r="H255" s="164"/>
      <c r="I255" s="164"/>
      <c r="J255" s="164"/>
      <c r="K255" s="164"/>
      <c r="L255" s="92"/>
      <c r="M255" s="164"/>
      <c r="N255" s="164"/>
      <c r="O255" s="164"/>
      <c r="P255" s="164"/>
      <c r="Q255" s="164"/>
      <c r="R255" s="164"/>
      <c r="S255" s="164"/>
      <c r="U255" s="176"/>
    </row>
    <row r="256" spans="1:21" s="171" customFormat="1">
      <c r="A256" s="164"/>
      <c r="B256" s="164"/>
      <c r="C256" s="172"/>
      <c r="D256" s="164"/>
      <c r="E256" s="164"/>
      <c r="F256" s="164"/>
      <c r="G256" s="268"/>
      <c r="H256" s="164"/>
      <c r="I256" s="164"/>
      <c r="J256" s="164"/>
      <c r="K256" s="164"/>
      <c r="L256" s="92"/>
      <c r="M256" s="164"/>
      <c r="N256" s="164"/>
      <c r="O256" s="164"/>
      <c r="P256" s="164"/>
      <c r="Q256" s="164"/>
      <c r="R256" s="164"/>
      <c r="S256" s="164"/>
      <c r="U256" s="176"/>
    </row>
    <row r="257" spans="1:21" s="171" customFormat="1">
      <c r="A257" s="164"/>
      <c r="B257" s="164"/>
      <c r="C257" s="172"/>
      <c r="D257" s="164"/>
      <c r="E257" s="164"/>
      <c r="F257" s="164"/>
      <c r="G257" s="268"/>
      <c r="H257" s="164"/>
      <c r="I257" s="164"/>
      <c r="J257" s="164"/>
      <c r="K257" s="164"/>
      <c r="L257" s="92"/>
      <c r="M257" s="164"/>
      <c r="N257" s="164"/>
      <c r="O257" s="164"/>
      <c r="P257" s="164"/>
      <c r="Q257" s="164"/>
      <c r="R257" s="164"/>
      <c r="S257" s="164"/>
      <c r="U257" s="176"/>
    </row>
    <row r="258" spans="1:21" s="171" customFormat="1">
      <c r="A258" s="164"/>
      <c r="B258" s="164"/>
      <c r="C258" s="172"/>
      <c r="D258" s="164"/>
      <c r="E258" s="164"/>
      <c r="F258" s="164"/>
      <c r="G258" s="268"/>
      <c r="H258" s="164"/>
      <c r="I258" s="164"/>
      <c r="J258" s="164"/>
      <c r="K258" s="164"/>
      <c r="L258" s="92"/>
      <c r="M258" s="164"/>
      <c r="N258" s="164"/>
      <c r="O258" s="164"/>
      <c r="P258" s="164"/>
      <c r="Q258" s="164"/>
      <c r="R258" s="164"/>
      <c r="S258" s="164"/>
      <c r="U258" s="176"/>
    </row>
    <row r="259" spans="1:21" s="171" customFormat="1">
      <c r="A259" s="164"/>
      <c r="B259" s="164"/>
      <c r="C259" s="172"/>
      <c r="D259" s="164"/>
      <c r="E259" s="164"/>
      <c r="F259" s="164"/>
      <c r="G259" s="268"/>
      <c r="H259" s="164"/>
      <c r="I259" s="164"/>
      <c r="J259" s="164"/>
      <c r="K259" s="164"/>
      <c r="L259" s="92"/>
      <c r="M259" s="164"/>
      <c r="N259" s="164"/>
      <c r="O259" s="164"/>
      <c r="P259" s="164"/>
      <c r="Q259" s="164"/>
      <c r="R259" s="164"/>
      <c r="S259" s="164"/>
      <c r="U259" s="176"/>
    </row>
    <row r="260" spans="1:21" s="171" customFormat="1">
      <c r="A260" s="164"/>
      <c r="B260" s="164"/>
      <c r="C260" s="172"/>
      <c r="D260" s="164"/>
      <c r="E260" s="164"/>
      <c r="F260" s="164"/>
      <c r="G260" s="268"/>
      <c r="H260" s="164"/>
      <c r="I260" s="164"/>
      <c r="J260" s="164"/>
      <c r="K260" s="164"/>
      <c r="L260" s="92"/>
      <c r="M260" s="164"/>
      <c r="N260" s="164"/>
      <c r="O260" s="164"/>
      <c r="P260" s="164"/>
      <c r="Q260" s="164"/>
      <c r="R260" s="164"/>
      <c r="S260" s="164"/>
      <c r="U260" s="176"/>
    </row>
    <row r="261" spans="1:21" s="171" customFormat="1">
      <c r="A261" s="164"/>
      <c r="B261" s="164"/>
      <c r="C261" s="172"/>
      <c r="D261" s="164"/>
      <c r="E261" s="164"/>
      <c r="F261" s="164"/>
      <c r="G261" s="268"/>
      <c r="H261" s="164"/>
      <c r="I261" s="164"/>
      <c r="J261" s="164"/>
      <c r="K261" s="164"/>
      <c r="L261" s="92"/>
      <c r="M261" s="164"/>
      <c r="N261" s="164"/>
      <c r="O261" s="164"/>
      <c r="P261" s="164"/>
      <c r="Q261" s="164"/>
      <c r="R261" s="164"/>
      <c r="S261" s="164"/>
      <c r="U261" s="176"/>
    </row>
    <row r="262" spans="1:21" s="171" customFormat="1">
      <c r="A262" s="164"/>
      <c r="B262" s="164"/>
      <c r="C262" s="172"/>
      <c r="D262" s="164"/>
      <c r="E262" s="164"/>
      <c r="F262" s="164"/>
      <c r="G262" s="268"/>
      <c r="H262" s="164"/>
      <c r="I262" s="164"/>
      <c r="J262" s="164"/>
      <c r="K262" s="164"/>
      <c r="L262" s="92"/>
      <c r="M262" s="164"/>
      <c r="N262" s="164"/>
      <c r="O262" s="164"/>
      <c r="P262" s="164"/>
      <c r="Q262" s="164"/>
      <c r="R262" s="164"/>
      <c r="S262" s="164"/>
      <c r="U262" s="176"/>
    </row>
    <row r="263" spans="1:21" s="171" customFormat="1">
      <c r="A263" s="164"/>
      <c r="B263" s="164"/>
      <c r="C263" s="172"/>
      <c r="D263" s="164"/>
      <c r="E263" s="164"/>
      <c r="F263" s="164"/>
      <c r="G263" s="268"/>
      <c r="H263" s="164"/>
      <c r="I263" s="164"/>
      <c r="J263" s="164"/>
      <c r="K263" s="164"/>
      <c r="L263" s="92"/>
      <c r="M263" s="164"/>
      <c r="N263" s="164"/>
      <c r="O263" s="164"/>
      <c r="P263" s="164"/>
      <c r="Q263" s="164"/>
      <c r="R263" s="164"/>
      <c r="S263" s="164"/>
      <c r="U263" s="176"/>
    </row>
    <row r="264" spans="1:21" s="171" customFormat="1">
      <c r="A264" s="164"/>
      <c r="B264" s="164"/>
      <c r="C264" s="172"/>
      <c r="D264" s="164"/>
      <c r="E264" s="164"/>
      <c r="F264" s="164"/>
      <c r="G264" s="268"/>
      <c r="H264" s="164"/>
      <c r="I264" s="164"/>
      <c r="J264" s="164"/>
      <c r="K264" s="164"/>
      <c r="L264" s="92"/>
      <c r="M264" s="164"/>
      <c r="N264" s="164"/>
      <c r="O264" s="164"/>
      <c r="P264" s="164"/>
      <c r="Q264" s="164"/>
      <c r="R264" s="164"/>
      <c r="S264" s="164"/>
      <c r="U264" s="176"/>
    </row>
    <row r="265" spans="1:21" s="171" customFormat="1">
      <c r="A265" s="164"/>
      <c r="B265" s="164"/>
      <c r="C265" s="172"/>
      <c r="D265" s="164"/>
      <c r="E265" s="164"/>
      <c r="F265" s="164"/>
      <c r="G265" s="268"/>
      <c r="H265" s="164"/>
      <c r="I265" s="164"/>
      <c r="J265" s="164"/>
      <c r="K265" s="164"/>
      <c r="L265" s="92"/>
      <c r="M265" s="164"/>
      <c r="N265" s="164"/>
      <c r="O265" s="164"/>
      <c r="P265" s="164"/>
      <c r="Q265" s="164"/>
      <c r="R265" s="164"/>
      <c r="S265" s="164"/>
      <c r="U265" s="176"/>
    </row>
    <row r="266" spans="1:21" s="171" customFormat="1">
      <c r="A266" s="164"/>
      <c r="B266" s="164"/>
      <c r="C266" s="172"/>
      <c r="D266" s="164"/>
      <c r="E266" s="164"/>
      <c r="F266" s="164"/>
      <c r="G266" s="268"/>
      <c r="H266" s="164"/>
      <c r="I266" s="164"/>
      <c r="J266" s="164"/>
      <c r="K266" s="164"/>
      <c r="L266" s="92"/>
      <c r="M266" s="164"/>
      <c r="N266" s="164"/>
      <c r="O266" s="164"/>
      <c r="P266" s="164"/>
      <c r="Q266" s="164"/>
      <c r="R266" s="164"/>
      <c r="S266" s="164"/>
      <c r="U266" s="176"/>
    </row>
    <row r="267" spans="1:21" s="171" customFormat="1">
      <c r="A267" s="164"/>
      <c r="B267" s="164"/>
      <c r="C267" s="172"/>
      <c r="D267" s="164"/>
      <c r="E267" s="164"/>
      <c r="F267" s="164"/>
      <c r="G267" s="268"/>
      <c r="H267" s="164"/>
      <c r="I267" s="164"/>
      <c r="J267" s="164"/>
      <c r="K267" s="164"/>
      <c r="L267" s="92"/>
      <c r="M267" s="164"/>
      <c r="N267" s="164"/>
      <c r="O267" s="164"/>
      <c r="P267" s="164"/>
      <c r="Q267" s="164"/>
      <c r="R267" s="164"/>
      <c r="S267" s="164"/>
      <c r="U267" s="176"/>
    </row>
    <row r="268" spans="1:21" s="171" customFormat="1">
      <c r="A268" s="164"/>
      <c r="B268" s="164"/>
      <c r="C268" s="172"/>
      <c r="D268" s="164"/>
      <c r="E268" s="164"/>
      <c r="F268" s="164"/>
      <c r="G268" s="268"/>
      <c r="H268" s="164"/>
      <c r="I268" s="164"/>
      <c r="J268" s="164"/>
      <c r="K268" s="164"/>
      <c r="L268" s="92"/>
      <c r="M268" s="164"/>
      <c r="N268" s="164"/>
      <c r="O268" s="164"/>
      <c r="P268" s="164"/>
      <c r="Q268" s="164"/>
      <c r="R268" s="164"/>
      <c r="S268" s="164"/>
      <c r="U268" s="176"/>
    </row>
    <row r="269" spans="1:21" s="171" customFormat="1">
      <c r="A269" s="164"/>
      <c r="B269" s="164"/>
      <c r="C269" s="172"/>
      <c r="D269" s="164"/>
      <c r="E269" s="164"/>
      <c r="F269" s="164"/>
      <c r="G269" s="268"/>
      <c r="H269" s="164"/>
      <c r="I269" s="164"/>
      <c r="J269" s="164"/>
      <c r="K269" s="164"/>
      <c r="L269" s="92"/>
      <c r="M269" s="164"/>
      <c r="N269" s="164"/>
      <c r="O269" s="164"/>
      <c r="P269" s="164"/>
      <c r="Q269" s="164"/>
      <c r="R269" s="164"/>
      <c r="S269" s="164"/>
      <c r="U269" s="176"/>
    </row>
    <row r="270" spans="1:21" s="171" customFormat="1">
      <c r="A270" s="164"/>
      <c r="B270" s="164"/>
      <c r="C270" s="172"/>
      <c r="D270" s="164"/>
      <c r="E270" s="164"/>
      <c r="F270" s="164"/>
      <c r="G270" s="268"/>
      <c r="H270" s="164"/>
      <c r="I270" s="164"/>
      <c r="J270" s="164"/>
      <c r="K270" s="164"/>
      <c r="L270" s="92"/>
      <c r="M270" s="164"/>
      <c r="N270" s="164"/>
      <c r="O270" s="164"/>
      <c r="P270" s="164"/>
      <c r="Q270" s="164"/>
      <c r="R270" s="164"/>
      <c r="S270" s="164"/>
      <c r="U270" s="176"/>
    </row>
    <row r="271" spans="1:21" s="171" customFormat="1">
      <c r="A271" s="164"/>
      <c r="B271" s="164"/>
      <c r="C271" s="172"/>
      <c r="D271" s="164"/>
      <c r="E271" s="164"/>
      <c r="F271" s="164"/>
      <c r="G271" s="268"/>
      <c r="H271" s="164"/>
      <c r="I271" s="164"/>
      <c r="J271" s="164"/>
      <c r="K271" s="164"/>
      <c r="L271" s="92"/>
      <c r="M271" s="164"/>
      <c r="N271" s="164"/>
      <c r="O271" s="164"/>
      <c r="P271" s="164"/>
      <c r="Q271" s="164"/>
      <c r="R271" s="164"/>
      <c r="S271" s="164"/>
      <c r="U271" s="176"/>
    </row>
    <row r="272" spans="1:21" s="171" customFormat="1">
      <c r="A272" s="164"/>
      <c r="B272" s="164"/>
      <c r="C272" s="172"/>
      <c r="D272" s="164"/>
      <c r="E272" s="164"/>
      <c r="F272" s="164"/>
      <c r="G272" s="268"/>
      <c r="H272" s="164"/>
      <c r="I272" s="164"/>
      <c r="J272" s="164"/>
      <c r="K272" s="164"/>
      <c r="L272" s="92"/>
      <c r="M272" s="164"/>
      <c r="N272" s="164"/>
      <c r="O272" s="164"/>
      <c r="P272" s="164"/>
      <c r="Q272" s="164"/>
      <c r="R272" s="164"/>
      <c r="S272" s="164"/>
      <c r="U272" s="176"/>
    </row>
    <row r="273" spans="1:21" s="171" customFormat="1">
      <c r="A273" s="164"/>
      <c r="B273" s="164"/>
      <c r="C273" s="172"/>
      <c r="D273" s="164"/>
      <c r="E273" s="164"/>
      <c r="F273" s="164"/>
      <c r="G273" s="268"/>
      <c r="H273" s="164"/>
      <c r="I273" s="164"/>
      <c r="J273" s="164"/>
      <c r="K273" s="164"/>
      <c r="L273" s="92"/>
      <c r="M273" s="164"/>
      <c r="N273" s="164"/>
      <c r="O273" s="164"/>
      <c r="P273" s="164"/>
      <c r="Q273" s="164"/>
      <c r="R273" s="164"/>
      <c r="S273" s="164"/>
      <c r="U273" s="176"/>
    </row>
    <row r="274" spans="1:21" s="171" customFormat="1">
      <c r="A274" s="164"/>
      <c r="B274" s="164"/>
      <c r="C274" s="172"/>
      <c r="D274" s="164"/>
      <c r="E274" s="164"/>
      <c r="F274" s="164"/>
      <c r="G274" s="268"/>
      <c r="H274" s="164"/>
      <c r="I274" s="164"/>
      <c r="J274" s="164"/>
      <c r="K274" s="164"/>
      <c r="L274" s="92"/>
      <c r="M274" s="164"/>
      <c r="N274" s="164"/>
      <c r="O274" s="164"/>
      <c r="P274" s="164"/>
      <c r="Q274" s="164"/>
      <c r="R274" s="164"/>
      <c r="S274" s="164"/>
      <c r="U274" s="176"/>
    </row>
    <row r="275" spans="1:21" s="171" customFormat="1">
      <c r="A275" s="164"/>
      <c r="B275" s="164"/>
      <c r="C275" s="172"/>
      <c r="D275" s="164"/>
      <c r="E275" s="164"/>
      <c r="F275" s="164"/>
      <c r="G275" s="268"/>
      <c r="H275" s="164"/>
      <c r="I275" s="164"/>
      <c r="J275" s="164"/>
      <c r="K275" s="164"/>
      <c r="L275" s="92"/>
      <c r="M275" s="164"/>
      <c r="N275" s="164"/>
      <c r="O275" s="164"/>
      <c r="P275" s="164"/>
      <c r="Q275" s="164"/>
      <c r="R275" s="164"/>
      <c r="S275" s="164"/>
      <c r="U275" s="176"/>
    </row>
    <row r="276" spans="1:21" s="171" customFormat="1">
      <c r="A276" s="164"/>
      <c r="B276" s="164"/>
      <c r="C276" s="172"/>
      <c r="D276" s="164"/>
      <c r="E276" s="164"/>
      <c r="F276" s="164"/>
      <c r="G276" s="268"/>
      <c r="H276" s="164"/>
      <c r="I276" s="164"/>
      <c r="J276" s="164"/>
      <c r="K276" s="164"/>
      <c r="L276" s="92"/>
      <c r="M276" s="164"/>
      <c r="N276" s="164"/>
      <c r="O276" s="164"/>
      <c r="P276" s="164"/>
      <c r="Q276" s="164"/>
      <c r="R276" s="164"/>
      <c r="S276" s="164"/>
      <c r="U276" s="176"/>
    </row>
    <row r="277" spans="1:21" s="171" customFormat="1">
      <c r="A277" s="164"/>
      <c r="B277" s="164"/>
      <c r="C277" s="172"/>
      <c r="D277" s="164"/>
      <c r="E277" s="164"/>
      <c r="F277" s="164"/>
      <c r="G277" s="268"/>
      <c r="H277" s="164"/>
      <c r="I277" s="164"/>
      <c r="J277" s="164"/>
      <c r="K277" s="164"/>
      <c r="L277" s="92"/>
      <c r="M277" s="164"/>
      <c r="N277" s="164"/>
      <c r="O277" s="164"/>
      <c r="P277" s="164"/>
      <c r="Q277" s="164"/>
      <c r="R277" s="164"/>
      <c r="S277" s="164"/>
      <c r="U277" s="176"/>
    </row>
    <row r="278" spans="1:21" s="171" customFormat="1">
      <c r="A278" s="164"/>
      <c r="B278" s="164"/>
      <c r="C278" s="172"/>
      <c r="D278" s="164"/>
      <c r="E278" s="164"/>
      <c r="F278" s="164"/>
      <c r="G278" s="268"/>
      <c r="H278" s="164"/>
      <c r="I278" s="164"/>
      <c r="J278" s="164"/>
      <c r="K278" s="164"/>
      <c r="L278" s="92"/>
      <c r="M278" s="164"/>
      <c r="N278" s="164"/>
      <c r="O278" s="164"/>
      <c r="P278" s="164"/>
      <c r="Q278" s="164"/>
      <c r="R278" s="164"/>
      <c r="S278" s="164"/>
      <c r="U278" s="176"/>
    </row>
    <row r="279" spans="1:21" s="171" customFormat="1">
      <c r="A279" s="164"/>
      <c r="B279" s="164"/>
      <c r="C279" s="172"/>
      <c r="D279" s="164"/>
      <c r="E279" s="164"/>
      <c r="F279" s="164"/>
      <c r="G279" s="268"/>
      <c r="H279" s="164"/>
      <c r="I279" s="164"/>
      <c r="J279" s="164"/>
      <c r="K279" s="164"/>
      <c r="L279" s="92"/>
      <c r="M279" s="164"/>
      <c r="N279" s="164"/>
      <c r="O279" s="164"/>
      <c r="P279" s="164"/>
      <c r="Q279" s="164"/>
      <c r="R279" s="164"/>
      <c r="S279" s="164"/>
      <c r="U279" s="176"/>
    </row>
    <row r="280" spans="1:21" s="171" customFormat="1">
      <c r="A280" s="164"/>
      <c r="B280" s="164"/>
      <c r="C280" s="172"/>
      <c r="D280" s="164"/>
      <c r="E280" s="164"/>
      <c r="F280" s="164"/>
      <c r="G280" s="268"/>
      <c r="H280" s="164"/>
      <c r="I280" s="164"/>
      <c r="J280" s="164"/>
      <c r="K280" s="164"/>
      <c r="L280" s="92"/>
      <c r="M280" s="164"/>
      <c r="N280" s="164"/>
      <c r="O280" s="164"/>
      <c r="P280" s="164"/>
      <c r="Q280" s="164"/>
      <c r="R280" s="164"/>
      <c r="S280" s="164"/>
      <c r="U280" s="176"/>
    </row>
    <row r="281" spans="1:21" s="171" customFormat="1">
      <c r="A281" s="164"/>
      <c r="B281" s="164"/>
      <c r="C281" s="172"/>
      <c r="D281" s="164"/>
      <c r="E281" s="164"/>
      <c r="F281" s="164"/>
      <c r="G281" s="268"/>
      <c r="H281" s="164"/>
      <c r="I281" s="164"/>
      <c r="J281" s="164"/>
      <c r="K281" s="164"/>
      <c r="L281" s="92"/>
      <c r="M281" s="164"/>
      <c r="N281" s="164"/>
      <c r="O281" s="164"/>
      <c r="P281" s="164"/>
      <c r="Q281" s="164"/>
      <c r="R281" s="164"/>
      <c r="S281" s="164"/>
      <c r="U281" s="176"/>
    </row>
    <row r="282" spans="1:21" s="171" customFormat="1">
      <c r="A282" s="164"/>
      <c r="B282" s="164"/>
      <c r="C282" s="172"/>
      <c r="D282" s="164"/>
      <c r="E282" s="164"/>
      <c r="F282" s="164"/>
      <c r="G282" s="268"/>
      <c r="H282" s="164"/>
      <c r="I282" s="164"/>
      <c r="J282" s="164"/>
      <c r="K282" s="164"/>
      <c r="L282" s="92"/>
      <c r="M282" s="164"/>
      <c r="N282" s="164"/>
      <c r="O282" s="164"/>
      <c r="P282" s="164"/>
      <c r="Q282" s="164"/>
      <c r="R282" s="164"/>
      <c r="S282" s="164"/>
      <c r="U282" s="176"/>
    </row>
    <row r="283" spans="1:21" s="171" customFormat="1">
      <c r="A283" s="164"/>
      <c r="B283" s="164"/>
      <c r="C283" s="172"/>
      <c r="D283" s="164"/>
      <c r="E283" s="164"/>
      <c r="F283" s="164"/>
      <c r="G283" s="268"/>
      <c r="H283" s="164"/>
      <c r="I283" s="164"/>
      <c r="J283" s="164"/>
      <c r="K283" s="164"/>
      <c r="L283" s="92"/>
      <c r="M283" s="164"/>
      <c r="N283" s="164"/>
      <c r="O283" s="164"/>
      <c r="P283" s="164"/>
      <c r="Q283" s="164"/>
      <c r="R283" s="164"/>
      <c r="S283" s="164"/>
      <c r="U283" s="176"/>
    </row>
    <row r="284" spans="1:21" s="171" customFormat="1">
      <c r="A284" s="164"/>
      <c r="B284" s="164"/>
      <c r="C284" s="172"/>
      <c r="D284" s="164"/>
      <c r="E284" s="164"/>
      <c r="F284" s="164"/>
      <c r="G284" s="268"/>
      <c r="H284" s="164"/>
      <c r="I284" s="164"/>
      <c r="J284" s="164"/>
      <c r="K284" s="164"/>
      <c r="L284" s="92"/>
      <c r="M284" s="164"/>
      <c r="N284" s="164"/>
      <c r="O284" s="164"/>
      <c r="P284" s="164"/>
      <c r="Q284" s="164"/>
      <c r="R284" s="164"/>
      <c r="S284" s="164"/>
      <c r="U284" s="176"/>
    </row>
    <row r="285" spans="1:21" s="171" customFormat="1">
      <c r="A285" s="164"/>
      <c r="B285" s="164"/>
      <c r="C285" s="172"/>
      <c r="D285" s="164"/>
      <c r="E285" s="164"/>
      <c r="F285" s="164"/>
      <c r="G285" s="268"/>
      <c r="H285" s="164"/>
      <c r="I285" s="164"/>
      <c r="J285" s="164"/>
      <c r="K285" s="164"/>
      <c r="L285" s="92"/>
      <c r="M285" s="164"/>
      <c r="N285" s="164"/>
      <c r="O285" s="164"/>
      <c r="P285" s="164"/>
      <c r="Q285" s="164"/>
      <c r="R285" s="164"/>
      <c r="S285" s="164"/>
      <c r="U285" s="176"/>
    </row>
    <row r="286" spans="1:21" s="171" customFormat="1">
      <c r="A286" s="164"/>
      <c r="B286" s="164"/>
      <c r="C286" s="172"/>
      <c r="D286" s="164"/>
      <c r="E286" s="164"/>
      <c r="F286" s="164"/>
      <c r="G286" s="268"/>
      <c r="H286" s="164"/>
      <c r="I286" s="164"/>
      <c r="J286" s="164"/>
      <c r="K286" s="164"/>
      <c r="L286" s="92"/>
      <c r="M286" s="164"/>
      <c r="N286" s="164"/>
      <c r="O286" s="164"/>
      <c r="P286" s="164"/>
      <c r="Q286" s="164"/>
      <c r="R286" s="164"/>
      <c r="S286" s="164"/>
      <c r="U286" s="176"/>
    </row>
    <row r="287" spans="1:21" s="171" customFormat="1">
      <c r="A287" s="164"/>
      <c r="B287" s="164"/>
      <c r="C287" s="172"/>
      <c r="D287" s="164"/>
      <c r="E287" s="164"/>
      <c r="F287" s="164"/>
      <c r="G287" s="268"/>
      <c r="H287" s="164"/>
      <c r="I287" s="164"/>
      <c r="J287" s="164"/>
      <c r="K287" s="164"/>
      <c r="L287" s="92"/>
      <c r="M287" s="164"/>
      <c r="N287" s="164"/>
      <c r="O287" s="164"/>
      <c r="P287" s="164"/>
      <c r="Q287" s="164"/>
      <c r="R287" s="164"/>
      <c r="S287" s="164"/>
      <c r="U287" s="176"/>
    </row>
    <row r="288" spans="1:21" s="171" customFormat="1">
      <c r="A288" s="164"/>
      <c r="B288" s="164"/>
      <c r="C288" s="172"/>
      <c r="D288" s="164"/>
      <c r="E288" s="164"/>
      <c r="F288" s="164"/>
      <c r="G288" s="268"/>
      <c r="H288" s="164"/>
      <c r="I288" s="164"/>
      <c r="J288" s="164"/>
      <c r="K288" s="164"/>
      <c r="L288" s="92"/>
      <c r="M288" s="164"/>
      <c r="N288" s="164"/>
      <c r="O288" s="164"/>
      <c r="P288" s="164"/>
      <c r="Q288" s="164"/>
      <c r="R288" s="164"/>
      <c r="S288" s="164"/>
      <c r="U288" s="176"/>
    </row>
    <row r="289" spans="1:21" s="171" customFormat="1">
      <c r="A289" s="164"/>
      <c r="B289" s="164"/>
      <c r="C289" s="172"/>
      <c r="D289" s="164"/>
      <c r="E289" s="164"/>
      <c r="F289" s="164"/>
      <c r="G289" s="268"/>
      <c r="H289" s="164"/>
      <c r="I289" s="164"/>
      <c r="J289" s="164"/>
      <c r="K289" s="164"/>
      <c r="L289" s="92"/>
      <c r="M289" s="164"/>
      <c r="N289" s="164"/>
      <c r="O289" s="164"/>
      <c r="P289" s="164"/>
      <c r="Q289" s="164"/>
      <c r="R289" s="164"/>
      <c r="S289" s="164"/>
      <c r="U289" s="176"/>
    </row>
    <row r="290" spans="1:21" s="171" customFormat="1">
      <c r="A290" s="164"/>
      <c r="B290" s="164"/>
      <c r="C290" s="172"/>
      <c r="D290" s="164"/>
      <c r="E290" s="164"/>
      <c r="F290" s="164"/>
      <c r="G290" s="268"/>
      <c r="H290" s="164"/>
      <c r="I290" s="164"/>
      <c r="J290" s="164"/>
      <c r="K290" s="164"/>
      <c r="L290" s="92"/>
      <c r="M290" s="164"/>
      <c r="N290" s="164"/>
      <c r="O290" s="164"/>
      <c r="P290" s="164"/>
      <c r="Q290" s="164"/>
      <c r="R290" s="164"/>
      <c r="S290" s="164"/>
      <c r="U290" s="176"/>
    </row>
    <row r="291" spans="1:21" s="171" customFormat="1">
      <c r="A291" s="164"/>
      <c r="B291" s="164"/>
      <c r="C291" s="172"/>
      <c r="D291" s="164"/>
      <c r="E291" s="164"/>
      <c r="F291" s="164"/>
      <c r="G291" s="268"/>
      <c r="H291" s="164"/>
      <c r="I291" s="164"/>
      <c r="J291" s="164"/>
      <c r="K291" s="164"/>
      <c r="L291" s="92"/>
      <c r="M291" s="164"/>
      <c r="N291" s="164"/>
      <c r="O291" s="164"/>
      <c r="P291" s="164"/>
      <c r="Q291" s="164"/>
      <c r="R291" s="164"/>
      <c r="S291" s="164"/>
      <c r="U291" s="176"/>
    </row>
    <row r="292" spans="1:21" s="171" customFormat="1">
      <c r="A292" s="164"/>
      <c r="B292" s="164"/>
      <c r="C292" s="172"/>
      <c r="D292" s="164"/>
      <c r="E292" s="164"/>
      <c r="F292" s="164"/>
      <c r="G292" s="268"/>
      <c r="H292" s="164"/>
      <c r="I292" s="164"/>
      <c r="J292" s="164"/>
      <c r="K292" s="164"/>
      <c r="L292" s="92"/>
      <c r="M292" s="164"/>
      <c r="N292" s="164"/>
      <c r="O292" s="164"/>
      <c r="P292" s="164"/>
      <c r="Q292" s="164"/>
      <c r="R292" s="164"/>
      <c r="S292" s="164"/>
      <c r="U292" s="176"/>
    </row>
    <row r="293" spans="1:21" s="171" customFormat="1">
      <c r="A293" s="164"/>
      <c r="B293" s="164"/>
      <c r="C293" s="172"/>
      <c r="D293" s="164"/>
      <c r="E293" s="164"/>
      <c r="F293" s="164"/>
      <c r="G293" s="268"/>
      <c r="H293" s="164"/>
      <c r="I293" s="164"/>
      <c r="J293" s="164"/>
      <c r="K293" s="164"/>
      <c r="L293" s="92"/>
      <c r="M293" s="164"/>
      <c r="N293" s="164"/>
      <c r="O293" s="164"/>
      <c r="P293" s="164"/>
      <c r="Q293" s="164"/>
      <c r="R293" s="164"/>
      <c r="S293" s="164"/>
      <c r="U293" s="176"/>
    </row>
    <row r="294" spans="1:21" s="171" customFormat="1">
      <c r="A294" s="164"/>
      <c r="B294" s="164"/>
      <c r="C294" s="172"/>
      <c r="D294" s="164"/>
      <c r="E294" s="164"/>
      <c r="F294" s="164"/>
      <c r="G294" s="268"/>
      <c r="H294" s="164"/>
      <c r="I294" s="164"/>
      <c r="J294" s="164"/>
      <c r="K294" s="164"/>
      <c r="L294" s="92"/>
      <c r="M294" s="164"/>
      <c r="N294" s="164"/>
      <c r="O294" s="164"/>
      <c r="P294" s="164"/>
      <c r="Q294" s="164"/>
      <c r="R294" s="164"/>
      <c r="S294" s="164"/>
      <c r="U294" s="176"/>
    </row>
    <row r="295" spans="1:21" s="171" customFormat="1">
      <c r="A295" s="164"/>
      <c r="B295" s="164"/>
      <c r="C295" s="172"/>
      <c r="D295" s="164"/>
      <c r="E295" s="164"/>
      <c r="F295" s="164"/>
      <c r="G295" s="268"/>
      <c r="H295" s="164"/>
      <c r="I295" s="164"/>
      <c r="J295" s="164"/>
      <c r="K295" s="164"/>
      <c r="L295" s="92"/>
      <c r="M295" s="164"/>
      <c r="N295" s="164"/>
      <c r="O295" s="164"/>
      <c r="P295" s="164"/>
      <c r="Q295" s="164"/>
      <c r="R295" s="164"/>
      <c r="S295" s="164"/>
      <c r="U295" s="176"/>
    </row>
    <row r="296" spans="1:21" s="171" customFormat="1">
      <c r="A296" s="164"/>
      <c r="B296" s="164"/>
      <c r="C296" s="172"/>
      <c r="D296" s="164"/>
      <c r="E296" s="164"/>
      <c r="F296" s="164"/>
      <c r="G296" s="268"/>
      <c r="H296" s="164"/>
      <c r="I296" s="164"/>
      <c r="J296" s="164"/>
      <c r="K296" s="164"/>
      <c r="L296" s="92"/>
      <c r="M296" s="164"/>
      <c r="N296" s="164"/>
      <c r="O296" s="164"/>
      <c r="P296" s="164"/>
      <c r="Q296" s="164"/>
      <c r="R296" s="164"/>
      <c r="S296" s="164"/>
      <c r="U296" s="176"/>
    </row>
    <row r="297" spans="1:21" s="171" customFormat="1">
      <c r="A297" s="164"/>
      <c r="B297" s="164"/>
      <c r="C297" s="172"/>
      <c r="D297" s="164"/>
      <c r="E297" s="164"/>
      <c r="F297" s="164"/>
      <c r="G297" s="268"/>
      <c r="H297" s="164"/>
      <c r="I297" s="164"/>
      <c r="J297" s="164"/>
      <c r="K297" s="164"/>
      <c r="L297" s="92"/>
      <c r="M297" s="164"/>
      <c r="N297" s="164"/>
      <c r="O297" s="164"/>
      <c r="P297" s="164"/>
      <c r="Q297" s="164"/>
      <c r="R297" s="164"/>
      <c r="S297" s="164"/>
      <c r="U297" s="176"/>
    </row>
    <row r="298" spans="1:21" s="171" customFormat="1">
      <c r="A298" s="164"/>
      <c r="B298" s="164"/>
      <c r="C298" s="172"/>
      <c r="D298" s="164"/>
      <c r="E298" s="164"/>
      <c r="F298" s="164"/>
      <c r="G298" s="268"/>
      <c r="H298" s="164"/>
      <c r="I298" s="164"/>
      <c r="J298" s="164"/>
      <c r="K298" s="164"/>
      <c r="L298" s="92"/>
      <c r="M298" s="164"/>
      <c r="N298" s="164"/>
      <c r="O298" s="164"/>
      <c r="P298" s="164"/>
      <c r="Q298" s="164"/>
      <c r="R298" s="164"/>
      <c r="S298" s="164"/>
      <c r="U298" s="176"/>
    </row>
    <row r="299" spans="1:21" s="171" customFormat="1">
      <c r="A299" s="164"/>
      <c r="B299" s="164"/>
      <c r="C299" s="172"/>
      <c r="D299" s="164"/>
      <c r="E299" s="164"/>
      <c r="F299" s="164"/>
      <c r="G299" s="268"/>
      <c r="H299" s="164"/>
      <c r="I299" s="164"/>
      <c r="J299" s="164"/>
      <c r="K299" s="164"/>
      <c r="L299" s="92"/>
      <c r="M299" s="164"/>
      <c r="N299" s="164"/>
      <c r="O299" s="164"/>
      <c r="P299" s="164"/>
      <c r="Q299" s="164"/>
      <c r="R299" s="164"/>
      <c r="S299" s="164"/>
      <c r="U299" s="176"/>
    </row>
    <row r="300" spans="1:21" s="171" customFormat="1">
      <c r="A300" s="164"/>
      <c r="B300" s="164"/>
      <c r="C300" s="172"/>
      <c r="D300" s="164"/>
      <c r="E300" s="164"/>
      <c r="F300" s="164"/>
      <c r="G300" s="268"/>
      <c r="H300" s="164"/>
      <c r="I300" s="164"/>
      <c r="J300" s="164"/>
      <c r="K300" s="164"/>
      <c r="L300" s="92"/>
      <c r="M300" s="164"/>
      <c r="N300" s="164"/>
      <c r="O300" s="164"/>
      <c r="P300" s="164"/>
      <c r="Q300" s="164"/>
      <c r="R300" s="164"/>
      <c r="S300" s="164"/>
      <c r="U300" s="176"/>
    </row>
    <row r="301" spans="1:21" s="171" customFormat="1">
      <c r="A301" s="164"/>
      <c r="B301" s="164"/>
      <c r="C301" s="172"/>
      <c r="D301" s="164"/>
      <c r="E301" s="164"/>
      <c r="F301" s="164"/>
      <c r="G301" s="268"/>
      <c r="H301" s="164"/>
      <c r="I301" s="164"/>
      <c r="J301" s="164"/>
      <c r="K301" s="164"/>
      <c r="L301" s="92"/>
      <c r="M301" s="164"/>
      <c r="N301" s="164"/>
      <c r="O301" s="164"/>
      <c r="P301" s="164"/>
      <c r="Q301" s="164"/>
      <c r="R301" s="164"/>
      <c r="S301" s="164"/>
      <c r="U301" s="176"/>
    </row>
    <row r="302" spans="1:21" s="171" customFormat="1">
      <c r="A302" s="164"/>
      <c r="B302" s="164"/>
      <c r="C302" s="172"/>
      <c r="D302" s="164"/>
      <c r="E302" s="164"/>
      <c r="F302" s="164"/>
      <c r="G302" s="268"/>
      <c r="H302" s="164"/>
      <c r="I302" s="164"/>
      <c r="J302" s="164"/>
      <c r="K302" s="164"/>
      <c r="L302" s="92"/>
      <c r="M302" s="164"/>
      <c r="N302" s="164"/>
      <c r="O302" s="164"/>
      <c r="P302" s="164"/>
      <c r="Q302" s="164"/>
      <c r="R302" s="164"/>
      <c r="S302" s="164"/>
      <c r="U302" s="176"/>
    </row>
    <row r="303" spans="1:21" s="171" customFormat="1">
      <c r="A303" s="164"/>
      <c r="B303" s="164"/>
      <c r="C303" s="172"/>
      <c r="D303" s="164"/>
      <c r="E303" s="164"/>
      <c r="F303" s="164"/>
      <c r="G303" s="268"/>
      <c r="H303" s="164"/>
      <c r="I303" s="164"/>
      <c r="J303" s="164"/>
      <c r="K303" s="164"/>
      <c r="L303" s="92"/>
      <c r="M303" s="164"/>
      <c r="N303" s="164"/>
      <c r="O303" s="164"/>
      <c r="P303" s="164"/>
      <c r="Q303" s="164"/>
      <c r="R303" s="164"/>
      <c r="S303" s="164"/>
      <c r="U303" s="176"/>
    </row>
    <row r="304" spans="1:21" s="171" customFormat="1">
      <c r="A304" s="164"/>
      <c r="B304" s="164"/>
      <c r="C304" s="172"/>
      <c r="D304" s="164"/>
      <c r="E304" s="164"/>
      <c r="F304" s="164"/>
      <c r="G304" s="268"/>
      <c r="H304" s="164"/>
      <c r="I304" s="164"/>
      <c r="J304" s="164"/>
      <c r="K304" s="164"/>
      <c r="L304" s="92"/>
      <c r="M304" s="164"/>
      <c r="N304" s="164"/>
      <c r="O304" s="164"/>
      <c r="P304" s="164"/>
      <c r="Q304" s="164"/>
      <c r="R304" s="164"/>
      <c r="S304" s="164"/>
      <c r="U304" s="176"/>
    </row>
    <row r="305" spans="1:21" s="171" customFormat="1">
      <c r="A305" s="164"/>
      <c r="B305" s="164"/>
      <c r="C305" s="172"/>
      <c r="D305" s="164"/>
      <c r="E305" s="164"/>
      <c r="F305" s="164"/>
      <c r="G305" s="268"/>
      <c r="H305" s="164"/>
      <c r="I305" s="164"/>
      <c r="J305" s="164"/>
      <c r="K305" s="164"/>
      <c r="L305" s="92"/>
      <c r="M305" s="164"/>
      <c r="N305" s="164"/>
      <c r="O305" s="164"/>
      <c r="P305" s="164"/>
      <c r="Q305" s="164"/>
      <c r="R305" s="164"/>
      <c r="S305" s="164"/>
      <c r="U305" s="176"/>
    </row>
    <row r="306" spans="1:21" s="171" customFormat="1">
      <c r="A306" s="164"/>
      <c r="B306" s="164"/>
      <c r="C306" s="172"/>
      <c r="D306" s="164"/>
      <c r="E306" s="164"/>
      <c r="F306" s="164"/>
      <c r="G306" s="268"/>
      <c r="H306" s="164"/>
      <c r="I306" s="164"/>
      <c r="J306" s="164"/>
      <c r="K306" s="164"/>
      <c r="L306" s="92"/>
      <c r="M306" s="164"/>
      <c r="N306" s="164"/>
      <c r="O306" s="164"/>
      <c r="P306" s="164"/>
      <c r="Q306" s="164"/>
      <c r="R306" s="164"/>
      <c r="S306" s="164"/>
      <c r="U306" s="176"/>
    </row>
    <row r="307" spans="1:21" s="171" customFormat="1">
      <c r="A307" s="164"/>
      <c r="B307" s="164"/>
      <c r="C307" s="172"/>
      <c r="D307" s="164"/>
      <c r="E307" s="164"/>
      <c r="F307" s="164"/>
      <c r="G307" s="268"/>
      <c r="H307" s="164"/>
      <c r="I307" s="164"/>
      <c r="J307" s="164"/>
      <c r="K307" s="164"/>
      <c r="L307" s="92"/>
      <c r="M307" s="164"/>
      <c r="N307" s="164"/>
      <c r="O307" s="164"/>
      <c r="P307" s="164"/>
      <c r="Q307" s="164"/>
      <c r="R307" s="164"/>
      <c r="S307" s="164"/>
      <c r="U307" s="176"/>
    </row>
    <row r="308" spans="1:21" s="171" customFormat="1">
      <c r="A308" s="164"/>
      <c r="B308" s="164"/>
      <c r="C308" s="172"/>
      <c r="D308" s="164"/>
      <c r="E308" s="164"/>
      <c r="F308" s="164"/>
      <c r="G308" s="268"/>
      <c r="H308" s="164"/>
      <c r="I308" s="164"/>
      <c r="J308" s="164"/>
      <c r="K308" s="164"/>
      <c r="L308" s="92"/>
      <c r="M308" s="164"/>
      <c r="N308" s="164"/>
      <c r="O308" s="164"/>
      <c r="P308" s="164"/>
      <c r="Q308" s="164"/>
      <c r="R308" s="164"/>
      <c r="S308" s="164"/>
      <c r="U308" s="176"/>
    </row>
    <row r="309" spans="1:21" s="171" customFormat="1">
      <c r="A309" s="164"/>
      <c r="B309" s="164"/>
      <c r="C309" s="172"/>
      <c r="D309" s="164"/>
      <c r="E309" s="164"/>
      <c r="F309" s="164"/>
      <c r="G309" s="268"/>
      <c r="H309" s="164"/>
      <c r="I309" s="164"/>
      <c r="J309" s="164"/>
      <c r="K309" s="164"/>
      <c r="L309" s="92"/>
      <c r="M309" s="164"/>
      <c r="N309" s="164"/>
      <c r="O309" s="164"/>
      <c r="P309" s="164"/>
      <c r="Q309" s="164"/>
      <c r="R309" s="164"/>
      <c r="S309" s="164"/>
      <c r="U309" s="176"/>
    </row>
    <row r="310" spans="1:21" s="171" customFormat="1">
      <c r="A310" s="164"/>
      <c r="B310" s="164"/>
      <c r="C310" s="172"/>
      <c r="D310" s="164"/>
      <c r="E310" s="164"/>
      <c r="F310" s="164"/>
      <c r="G310" s="268"/>
      <c r="H310" s="164"/>
      <c r="I310" s="164"/>
      <c r="J310" s="164"/>
      <c r="K310" s="164"/>
      <c r="L310" s="92"/>
      <c r="M310" s="164"/>
      <c r="N310" s="164"/>
      <c r="O310" s="164"/>
      <c r="P310" s="164"/>
      <c r="Q310" s="164"/>
      <c r="R310" s="164"/>
      <c r="S310" s="164"/>
      <c r="U310" s="176"/>
    </row>
    <row r="311" spans="1:21" s="171" customFormat="1">
      <c r="A311" s="164"/>
      <c r="B311" s="164"/>
      <c r="C311" s="172"/>
      <c r="D311" s="164"/>
      <c r="E311" s="164"/>
      <c r="F311" s="164"/>
      <c r="G311" s="268"/>
      <c r="H311" s="164"/>
      <c r="I311" s="164"/>
      <c r="J311" s="164"/>
      <c r="K311" s="164"/>
      <c r="L311" s="92"/>
      <c r="M311" s="164"/>
      <c r="N311" s="164"/>
      <c r="O311" s="164"/>
      <c r="P311" s="164"/>
      <c r="Q311" s="164"/>
      <c r="R311" s="164"/>
      <c r="S311" s="164"/>
      <c r="U311" s="176"/>
    </row>
    <row r="312" spans="1:21" s="171" customFormat="1">
      <c r="A312" s="164"/>
      <c r="B312" s="164"/>
      <c r="C312" s="172"/>
      <c r="D312" s="164"/>
      <c r="E312" s="164"/>
      <c r="F312" s="164"/>
      <c r="G312" s="268"/>
      <c r="H312" s="164"/>
      <c r="I312" s="164"/>
      <c r="J312" s="164"/>
      <c r="K312" s="164"/>
      <c r="L312" s="92"/>
      <c r="M312" s="164"/>
      <c r="N312" s="164"/>
      <c r="O312" s="164"/>
      <c r="P312" s="164"/>
      <c r="Q312" s="164"/>
      <c r="R312" s="164"/>
      <c r="S312" s="164"/>
      <c r="U312" s="176"/>
    </row>
    <row r="313" spans="1:21" s="171" customFormat="1">
      <c r="A313" s="164"/>
      <c r="B313" s="164"/>
      <c r="C313" s="172"/>
      <c r="D313" s="164"/>
      <c r="E313" s="164"/>
      <c r="F313" s="164"/>
      <c r="G313" s="268"/>
      <c r="H313" s="164"/>
      <c r="I313" s="164"/>
      <c r="J313" s="164"/>
      <c r="K313" s="164"/>
      <c r="L313" s="92"/>
      <c r="M313" s="164"/>
      <c r="N313" s="164"/>
      <c r="O313" s="164"/>
      <c r="P313" s="164"/>
      <c r="Q313" s="164"/>
      <c r="R313" s="164"/>
      <c r="S313" s="164"/>
      <c r="U313" s="176"/>
    </row>
    <row r="314" spans="1:21" s="171" customFormat="1">
      <c r="A314" s="164"/>
      <c r="B314" s="164"/>
      <c r="C314" s="172"/>
      <c r="D314" s="164"/>
      <c r="E314" s="164"/>
      <c r="F314" s="164"/>
      <c r="G314" s="268"/>
      <c r="H314" s="164"/>
      <c r="I314" s="164"/>
      <c r="J314" s="164"/>
      <c r="K314" s="164"/>
      <c r="L314" s="92"/>
      <c r="M314" s="164"/>
      <c r="N314" s="164"/>
      <c r="O314" s="164"/>
      <c r="P314" s="164"/>
      <c r="Q314" s="164"/>
      <c r="R314" s="164"/>
      <c r="S314" s="164"/>
      <c r="U314" s="176"/>
    </row>
    <row r="315" spans="1:21" s="171" customFormat="1">
      <c r="A315" s="164"/>
      <c r="B315" s="164"/>
      <c r="C315" s="172"/>
      <c r="D315" s="164"/>
      <c r="E315" s="164"/>
      <c r="F315" s="164"/>
      <c r="G315" s="268"/>
      <c r="H315" s="164"/>
      <c r="I315" s="164"/>
      <c r="J315" s="164"/>
      <c r="K315" s="164"/>
      <c r="L315" s="92"/>
      <c r="M315" s="164"/>
      <c r="N315" s="164"/>
      <c r="O315" s="164"/>
      <c r="P315" s="164"/>
      <c r="Q315" s="164"/>
      <c r="R315" s="164"/>
      <c r="S315" s="164"/>
      <c r="U315" s="176"/>
    </row>
    <row r="316" spans="1:21" s="171" customFormat="1">
      <c r="A316" s="164"/>
      <c r="B316" s="164"/>
      <c r="C316" s="172"/>
      <c r="D316" s="164"/>
      <c r="E316" s="164"/>
      <c r="F316" s="164"/>
      <c r="G316" s="268"/>
      <c r="H316" s="164"/>
      <c r="I316" s="164"/>
      <c r="J316" s="164"/>
      <c r="K316" s="164"/>
      <c r="L316" s="92"/>
      <c r="M316" s="164"/>
      <c r="N316" s="164"/>
      <c r="O316" s="164"/>
      <c r="P316" s="164"/>
      <c r="Q316" s="164"/>
      <c r="R316" s="164"/>
      <c r="S316" s="164"/>
      <c r="U316" s="176"/>
    </row>
    <row r="317" spans="1:21" s="171" customFormat="1">
      <c r="A317" s="164"/>
      <c r="B317" s="164"/>
      <c r="C317" s="172"/>
      <c r="D317" s="164"/>
      <c r="E317" s="164"/>
      <c r="F317" s="164"/>
      <c r="G317" s="268"/>
      <c r="H317" s="164"/>
      <c r="I317" s="164"/>
      <c r="J317" s="164"/>
      <c r="K317" s="164"/>
      <c r="L317" s="92"/>
      <c r="M317" s="164"/>
      <c r="N317" s="164"/>
      <c r="O317" s="164"/>
      <c r="P317" s="164"/>
      <c r="Q317" s="164"/>
      <c r="R317" s="164"/>
      <c r="S317" s="164"/>
      <c r="U317" s="176"/>
    </row>
    <row r="318" spans="1:21" s="171" customFormat="1">
      <c r="A318" s="164"/>
      <c r="B318" s="164"/>
      <c r="C318" s="172"/>
      <c r="D318" s="164"/>
      <c r="E318" s="164"/>
      <c r="F318" s="164"/>
      <c r="G318" s="268"/>
      <c r="H318" s="164"/>
      <c r="I318" s="164"/>
      <c r="J318" s="164"/>
      <c r="K318" s="164"/>
      <c r="L318" s="92"/>
      <c r="M318" s="164"/>
      <c r="N318" s="164"/>
      <c r="O318" s="164"/>
      <c r="P318" s="164"/>
      <c r="Q318" s="164"/>
      <c r="R318" s="164"/>
      <c r="S318" s="164"/>
      <c r="U318" s="176"/>
    </row>
    <row r="319" spans="1:21" s="171" customFormat="1">
      <c r="A319" s="164"/>
      <c r="B319" s="164"/>
      <c r="C319" s="172"/>
      <c r="D319" s="164"/>
      <c r="E319" s="164"/>
      <c r="F319" s="164"/>
      <c r="G319" s="268"/>
      <c r="H319" s="164"/>
      <c r="I319" s="164"/>
      <c r="J319" s="164"/>
      <c r="K319" s="164"/>
      <c r="L319" s="92"/>
      <c r="M319" s="164"/>
      <c r="N319" s="164"/>
      <c r="O319" s="164"/>
      <c r="P319" s="164"/>
      <c r="Q319" s="164"/>
      <c r="R319" s="164"/>
      <c r="S319" s="164"/>
      <c r="U319" s="176"/>
    </row>
    <row r="320" spans="1:21" s="171" customFormat="1">
      <c r="A320" s="164"/>
      <c r="B320" s="164"/>
      <c r="C320" s="172"/>
      <c r="D320" s="164"/>
      <c r="E320" s="164"/>
      <c r="F320" s="164"/>
      <c r="G320" s="268"/>
      <c r="H320" s="164"/>
      <c r="I320" s="164"/>
      <c r="J320" s="164"/>
      <c r="K320" s="164"/>
      <c r="L320" s="92"/>
      <c r="M320" s="164"/>
      <c r="N320" s="164"/>
      <c r="O320" s="164"/>
      <c r="P320" s="164"/>
      <c r="Q320" s="164"/>
      <c r="R320" s="164"/>
      <c r="S320" s="164"/>
      <c r="U320" s="176"/>
    </row>
    <row r="321" spans="1:21" s="171" customFormat="1">
      <c r="A321" s="164"/>
      <c r="B321" s="164"/>
      <c r="C321" s="172"/>
      <c r="D321" s="164"/>
      <c r="E321" s="164"/>
      <c r="F321" s="164"/>
      <c r="G321" s="268"/>
      <c r="H321" s="164"/>
      <c r="I321" s="164"/>
      <c r="J321" s="164"/>
      <c r="K321" s="164"/>
      <c r="L321" s="92"/>
      <c r="M321" s="164"/>
      <c r="N321" s="164"/>
      <c r="O321" s="164"/>
      <c r="P321" s="164"/>
      <c r="Q321" s="164"/>
      <c r="R321" s="164"/>
      <c r="S321" s="164"/>
      <c r="U321" s="176"/>
    </row>
    <row r="322" spans="1:21" s="171" customFormat="1">
      <c r="A322" s="164"/>
      <c r="B322" s="164"/>
      <c r="C322" s="172"/>
      <c r="D322" s="164"/>
      <c r="E322" s="164"/>
      <c r="F322" s="164"/>
      <c r="G322" s="268"/>
      <c r="H322" s="164"/>
      <c r="I322" s="164"/>
      <c r="J322" s="164"/>
      <c r="K322" s="164"/>
      <c r="L322" s="92"/>
      <c r="M322" s="164"/>
      <c r="N322" s="164"/>
      <c r="O322" s="164"/>
      <c r="P322" s="164"/>
      <c r="Q322" s="164"/>
      <c r="R322" s="164"/>
      <c r="S322" s="164"/>
      <c r="U322" s="176"/>
    </row>
    <row r="323" spans="1:21" s="171" customFormat="1">
      <c r="A323" s="164"/>
      <c r="B323" s="164"/>
      <c r="C323" s="172"/>
      <c r="D323" s="164"/>
      <c r="E323" s="164"/>
      <c r="F323" s="164"/>
      <c r="G323" s="268"/>
      <c r="H323" s="164"/>
      <c r="I323" s="164"/>
      <c r="J323" s="164"/>
      <c r="K323" s="164"/>
      <c r="L323" s="92"/>
      <c r="M323" s="164"/>
      <c r="N323" s="164"/>
      <c r="O323" s="164"/>
      <c r="P323" s="164"/>
      <c r="Q323" s="164"/>
      <c r="R323" s="164"/>
      <c r="S323" s="164"/>
      <c r="U323" s="176"/>
    </row>
    <row r="324" spans="1:21" s="171" customFormat="1">
      <c r="A324" s="164"/>
      <c r="B324" s="164"/>
      <c r="C324" s="172"/>
      <c r="D324" s="164"/>
      <c r="E324" s="164"/>
      <c r="F324" s="164"/>
      <c r="G324" s="268"/>
      <c r="H324" s="164"/>
      <c r="I324" s="164"/>
      <c r="J324" s="164"/>
      <c r="K324" s="164"/>
      <c r="L324" s="92"/>
      <c r="M324" s="164"/>
      <c r="N324" s="164"/>
      <c r="O324" s="164"/>
      <c r="P324" s="164"/>
      <c r="Q324" s="164"/>
      <c r="R324" s="164"/>
      <c r="S324" s="164"/>
      <c r="U324" s="176"/>
    </row>
    <row r="325" spans="1:21" s="171" customFormat="1">
      <c r="A325" s="164"/>
      <c r="B325" s="164"/>
      <c r="C325" s="172"/>
      <c r="D325" s="164"/>
      <c r="E325" s="164"/>
      <c r="F325" s="164"/>
      <c r="G325" s="268"/>
      <c r="H325" s="164"/>
      <c r="I325" s="164"/>
      <c r="J325" s="164"/>
      <c r="K325" s="164"/>
      <c r="L325" s="92"/>
      <c r="M325" s="164"/>
      <c r="N325" s="164"/>
      <c r="O325" s="164"/>
      <c r="P325" s="164"/>
      <c r="Q325" s="164"/>
      <c r="R325" s="164"/>
      <c r="S325" s="164"/>
      <c r="U325" s="176"/>
    </row>
    <row r="326" spans="1:21" s="171" customFormat="1">
      <c r="A326" s="164"/>
      <c r="B326" s="164"/>
      <c r="C326" s="172"/>
      <c r="D326" s="164"/>
      <c r="E326" s="164"/>
      <c r="F326" s="164"/>
      <c r="G326" s="268"/>
      <c r="H326" s="164"/>
      <c r="I326" s="164"/>
      <c r="J326" s="164"/>
      <c r="K326" s="164"/>
      <c r="L326" s="92"/>
      <c r="M326" s="164"/>
      <c r="N326" s="164"/>
      <c r="O326" s="164"/>
      <c r="P326" s="164"/>
      <c r="Q326" s="164"/>
      <c r="R326" s="164"/>
      <c r="S326" s="164"/>
      <c r="U326" s="176"/>
    </row>
    <row r="327" spans="1:21" s="171" customFormat="1">
      <c r="A327" s="164"/>
      <c r="B327" s="164"/>
      <c r="C327" s="172"/>
      <c r="D327" s="164"/>
      <c r="E327" s="164"/>
      <c r="F327" s="164"/>
      <c r="G327" s="268"/>
      <c r="H327" s="164"/>
      <c r="I327" s="164"/>
      <c r="J327" s="164"/>
      <c r="K327" s="164"/>
      <c r="L327" s="92"/>
      <c r="M327" s="164"/>
      <c r="N327" s="164"/>
      <c r="O327" s="164"/>
      <c r="P327" s="164"/>
      <c r="Q327" s="164"/>
      <c r="R327" s="164"/>
      <c r="S327" s="164"/>
      <c r="U327" s="176"/>
    </row>
    <row r="328" spans="1:21" s="171" customFormat="1">
      <c r="A328" s="164"/>
      <c r="B328" s="164"/>
      <c r="C328" s="172"/>
      <c r="D328" s="164"/>
      <c r="E328" s="164"/>
      <c r="F328" s="164"/>
      <c r="G328" s="268"/>
      <c r="H328" s="164"/>
      <c r="I328" s="164"/>
      <c r="J328" s="164"/>
      <c r="K328" s="164"/>
      <c r="L328" s="92"/>
      <c r="M328" s="164"/>
      <c r="N328" s="164"/>
      <c r="O328" s="164"/>
      <c r="P328" s="164"/>
      <c r="Q328" s="164"/>
      <c r="R328" s="164"/>
      <c r="S328" s="164"/>
      <c r="U328" s="176"/>
    </row>
    <row r="329" spans="1:21" s="171" customFormat="1">
      <c r="A329" s="164"/>
      <c r="B329" s="164"/>
      <c r="C329" s="172"/>
      <c r="D329" s="164"/>
      <c r="E329" s="164"/>
      <c r="F329" s="164"/>
      <c r="G329" s="268"/>
      <c r="H329" s="164"/>
      <c r="I329" s="164"/>
      <c r="J329" s="164"/>
      <c r="K329" s="164"/>
      <c r="L329" s="92"/>
      <c r="M329" s="164"/>
      <c r="N329" s="164"/>
      <c r="O329" s="164"/>
      <c r="P329" s="164"/>
      <c r="Q329" s="164"/>
      <c r="R329" s="164"/>
      <c r="S329" s="164"/>
      <c r="U329" s="176"/>
    </row>
    <row r="330" spans="1:21" s="171" customFormat="1">
      <c r="A330" s="164"/>
      <c r="B330" s="164"/>
      <c r="C330" s="172"/>
      <c r="D330" s="164"/>
      <c r="E330" s="164"/>
      <c r="F330" s="164"/>
      <c r="G330" s="268"/>
      <c r="H330" s="164"/>
      <c r="I330" s="164"/>
      <c r="J330" s="164"/>
      <c r="K330" s="164"/>
      <c r="L330" s="92"/>
      <c r="M330" s="164"/>
      <c r="N330" s="164"/>
      <c r="O330" s="164"/>
      <c r="P330" s="164"/>
      <c r="Q330" s="164"/>
      <c r="R330" s="164"/>
      <c r="S330" s="164"/>
      <c r="U330" s="176"/>
    </row>
    <row r="331" spans="1:21" s="171" customFormat="1">
      <c r="A331" s="164"/>
      <c r="B331" s="164"/>
      <c r="C331" s="172"/>
      <c r="D331" s="164"/>
      <c r="E331" s="164"/>
      <c r="F331" s="164"/>
      <c r="G331" s="268"/>
      <c r="H331" s="164"/>
      <c r="I331" s="164"/>
      <c r="J331" s="164"/>
      <c r="K331" s="164"/>
      <c r="L331" s="92"/>
      <c r="M331" s="164"/>
      <c r="N331" s="164"/>
      <c r="O331" s="164"/>
      <c r="P331" s="164"/>
      <c r="Q331" s="164"/>
      <c r="R331" s="164"/>
      <c r="S331" s="164"/>
      <c r="U331" s="176"/>
    </row>
    <row r="332" spans="1:21" s="171" customFormat="1">
      <c r="A332" s="164"/>
      <c r="B332" s="164"/>
      <c r="C332" s="172"/>
      <c r="D332" s="164"/>
      <c r="E332" s="164"/>
      <c r="F332" s="164"/>
      <c r="G332" s="268"/>
      <c r="H332" s="164"/>
      <c r="I332" s="164"/>
      <c r="J332" s="164"/>
      <c r="K332" s="164"/>
      <c r="L332" s="92"/>
      <c r="M332" s="164"/>
      <c r="N332" s="164"/>
      <c r="O332" s="164"/>
      <c r="P332" s="164"/>
      <c r="Q332" s="164"/>
      <c r="R332" s="164"/>
      <c r="S332" s="164"/>
      <c r="U332" s="176"/>
    </row>
    <row r="333" spans="1:21" s="171" customFormat="1">
      <c r="A333" s="164"/>
      <c r="B333" s="164"/>
      <c r="C333" s="172"/>
      <c r="D333" s="164"/>
      <c r="E333" s="164"/>
      <c r="F333" s="164"/>
      <c r="G333" s="268"/>
      <c r="H333" s="164"/>
      <c r="I333" s="164"/>
      <c r="J333" s="164"/>
      <c r="K333" s="164"/>
      <c r="L333" s="92"/>
      <c r="M333" s="164"/>
      <c r="N333" s="164"/>
      <c r="O333" s="164"/>
      <c r="P333" s="164"/>
      <c r="Q333" s="164"/>
      <c r="R333" s="164"/>
      <c r="S333" s="164"/>
      <c r="U333" s="176"/>
    </row>
    <row r="334" spans="1:21" s="171" customFormat="1">
      <c r="A334" s="164"/>
      <c r="B334" s="164"/>
      <c r="C334" s="172"/>
      <c r="D334" s="164"/>
      <c r="E334" s="164"/>
      <c r="F334" s="164"/>
      <c r="G334" s="268"/>
      <c r="H334" s="164"/>
      <c r="I334" s="164"/>
      <c r="J334" s="164"/>
      <c r="K334" s="164"/>
      <c r="L334" s="92"/>
      <c r="M334" s="164"/>
      <c r="N334" s="164"/>
      <c r="O334" s="164"/>
      <c r="P334" s="164"/>
      <c r="Q334" s="164"/>
      <c r="R334" s="164"/>
      <c r="S334" s="164"/>
      <c r="U334" s="176"/>
    </row>
    <row r="335" spans="1:21" s="171" customFormat="1">
      <c r="A335" s="164"/>
      <c r="B335" s="164"/>
      <c r="C335" s="172"/>
      <c r="D335" s="164"/>
      <c r="E335" s="164"/>
      <c r="F335" s="164"/>
      <c r="G335" s="268"/>
      <c r="H335" s="164"/>
      <c r="I335" s="164"/>
      <c r="J335" s="164"/>
      <c r="K335" s="164"/>
      <c r="L335" s="92"/>
      <c r="M335" s="164"/>
      <c r="N335" s="164"/>
      <c r="O335" s="164"/>
      <c r="P335" s="164"/>
      <c r="Q335" s="164"/>
      <c r="R335" s="164"/>
      <c r="S335" s="164"/>
      <c r="U335" s="176"/>
    </row>
    <row r="336" spans="1:21" s="171" customFormat="1">
      <c r="A336" s="164"/>
      <c r="B336" s="164"/>
      <c r="C336" s="172"/>
      <c r="D336" s="164"/>
      <c r="E336" s="164"/>
      <c r="F336" s="164"/>
      <c r="G336" s="268"/>
      <c r="H336" s="164"/>
      <c r="I336" s="164"/>
      <c r="J336" s="164"/>
      <c r="K336" s="164"/>
      <c r="L336" s="92"/>
      <c r="M336" s="164"/>
      <c r="N336" s="164"/>
      <c r="O336" s="164"/>
      <c r="P336" s="164"/>
      <c r="Q336" s="164"/>
      <c r="R336" s="164"/>
      <c r="S336" s="164"/>
      <c r="U336" s="176"/>
    </row>
    <row r="337" spans="1:21" s="171" customFormat="1">
      <c r="A337" s="164"/>
      <c r="B337" s="164"/>
      <c r="C337" s="172"/>
      <c r="D337" s="164"/>
      <c r="E337" s="164"/>
      <c r="F337" s="164"/>
      <c r="G337" s="268"/>
      <c r="H337" s="164"/>
      <c r="I337" s="164"/>
      <c r="J337" s="164"/>
      <c r="K337" s="164"/>
      <c r="L337" s="92"/>
      <c r="M337" s="164"/>
      <c r="N337" s="164"/>
      <c r="O337" s="164"/>
      <c r="P337" s="164"/>
      <c r="Q337" s="164"/>
      <c r="R337" s="164"/>
      <c r="S337" s="164"/>
      <c r="U337" s="176"/>
    </row>
    <row r="338" spans="1:21" s="171" customFormat="1">
      <c r="A338" s="164"/>
      <c r="B338" s="164"/>
      <c r="C338" s="172"/>
      <c r="D338" s="164"/>
      <c r="E338" s="164"/>
      <c r="F338" s="164"/>
      <c r="G338" s="268"/>
      <c r="H338" s="164"/>
      <c r="I338" s="164"/>
      <c r="J338" s="164"/>
      <c r="K338" s="164"/>
      <c r="L338" s="92"/>
      <c r="M338" s="164"/>
      <c r="N338" s="164"/>
      <c r="O338" s="164"/>
      <c r="P338" s="164"/>
      <c r="Q338" s="164"/>
      <c r="R338" s="164"/>
      <c r="S338" s="164"/>
      <c r="U338" s="176"/>
    </row>
    <row r="339" spans="1:21" s="171" customFormat="1">
      <c r="A339" s="164"/>
      <c r="B339" s="164"/>
      <c r="C339" s="172"/>
      <c r="D339" s="164"/>
      <c r="E339" s="164"/>
      <c r="F339" s="164"/>
      <c r="G339" s="268"/>
      <c r="H339" s="164"/>
      <c r="I339" s="164"/>
      <c r="J339" s="164"/>
      <c r="K339" s="164"/>
      <c r="L339" s="92"/>
      <c r="M339" s="164"/>
      <c r="N339" s="164"/>
      <c r="O339" s="164"/>
      <c r="P339" s="164"/>
      <c r="Q339" s="164"/>
      <c r="R339" s="164"/>
      <c r="S339" s="164"/>
      <c r="U339" s="176"/>
    </row>
    <row r="340" spans="1:21" s="171" customFormat="1">
      <c r="A340" s="164"/>
      <c r="B340" s="164"/>
      <c r="C340" s="172"/>
      <c r="D340" s="164"/>
      <c r="E340" s="164"/>
      <c r="F340" s="164"/>
      <c r="G340" s="268"/>
      <c r="H340" s="164"/>
      <c r="I340" s="164"/>
      <c r="J340" s="164"/>
      <c r="K340" s="164"/>
      <c r="L340" s="92"/>
      <c r="M340" s="164"/>
      <c r="N340" s="164"/>
      <c r="O340" s="164"/>
      <c r="P340" s="164"/>
      <c r="Q340" s="164"/>
      <c r="R340" s="164"/>
      <c r="S340" s="164"/>
      <c r="U340" s="176"/>
    </row>
    <row r="341" spans="1:21" s="171" customFormat="1">
      <c r="A341" s="164"/>
      <c r="B341" s="164"/>
      <c r="C341" s="172"/>
      <c r="D341" s="164"/>
      <c r="E341" s="164"/>
      <c r="F341" s="164"/>
      <c r="G341" s="268"/>
      <c r="H341" s="164"/>
      <c r="I341" s="164"/>
      <c r="J341" s="164"/>
      <c r="K341" s="164"/>
      <c r="L341" s="92"/>
      <c r="M341" s="164"/>
      <c r="N341" s="164"/>
      <c r="O341" s="164"/>
      <c r="P341" s="164"/>
      <c r="Q341" s="164"/>
      <c r="R341" s="164"/>
      <c r="S341" s="164"/>
      <c r="U341" s="176"/>
    </row>
    <row r="342" spans="1:21" s="171" customFormat="1">
      <c r="A342" s="164"/>
      <c r="B342" s="164"/>
      <c r="C342" s="172"/>
      <c r="D342" s="164"/>
      <c r="E342" s="164"/>
      <c r="F342" s="164"/>
      <c r="G342" s="268"/>
      <c r="H342" s="164"/>
      <c r="I342" s="164"/>
      <c r="J342" s="164"/>
      <c r="K342" s="164"/>
      <c r="L342" s="92"/>
      <c r="M342" s="164"/>
      <c r="N342" s="164"/>
      <c r="O342" s="164"/>
      <c r="P342" s="164"/>
      <c r="Q342" s="164"/>
      <c r="R342" s="164"/>
      <c r="S342" s="164"/>
      <c r="U342" s="176"/>
    </row>
    <row r="343" spans="1:21" s="171" customFormat="1">
      <c r="A343" s="164"/>
      <c r="B343" s="164"/>
      <c r="C343" s="172"/>
      <c r="D343" s="164"/>
      <c r="E343" s="164"/>
      <c r="F343" s="164"/>
      <c r="G343" s="268"/>
      <c r="H343" s="164"/>
      <c r="I343" s="164"/>
      <c r="J343" s="164"/>
      <c r="K343" s="164"/>
      <c r="L343" s="92"/>
      <c r="M343" s="164"/>
      <c r="N343" s="164"/>
      <c r="O343" s="164"/>
      <c r="P343" s="164"/>
      <c r="Q343" s="164"/>
      <c r="R343" s="164"/>
      <c r="S343" s="164"/>
      <c r="U343" s="176"/>
    </row>
    <row r="344" spans="1:21" s="171" customFormat="1">
      <c r="A344" s="164"/>
      <c r="B344" s="164"/>
      <c r="C344" s="172"/>
      <c r="D344" s="164"/>
      <c r="E344" s="164"/>
      <c r="F344" s="164"/>
      <c r="G344" s="268"/>
      <c r="H344" s="164"/>
      <c r="I344" s="164"/>
      <c r="J344" s="164"/>
      <c r="K344" s="164"/>
      <c r="L344" s="92"/>
      <c r="M344" s="164"/>
      <c r="N344" s="164"/>
      <c r="O344" s="164"/>
      <c r="P344" s="164"/>
      <c r="Q344" s="164"/>
      <c r="R344" s="164"/>
      <c r="S344" s="164"/>
      <c r="U344" s="176"/>
    </row>
    <row r="345" spans="1:21" s="171" customFormat="1">
      <c r="A345" s="164"/>
      <c r="B345" s="164"/>
      <c r="C345" s="172"/>
      <c r="D345" s="164"/>
      <c r="E345" s="164"/>
      <c r="F345" s="164"/>
      <c r="G345" s="268"/>
      <c r="H345" s="164"/>
      <c r="I345" s="164"/>
      <c r="J345" s="164"/>
      <c r="K345" s="164"/>
      <c r="L345" s="92"/>
      <c r="M345" s="164"/>
      <c r="N345" s="164"/>
      <c r="O345" s="164"/>
      <c r="P345" s="164"/>
      <c r="Q345" s="164"/>
      <c r="R345" s="164"/>
      <c r="S345" s="164"/>
      <c r="U345" s="176"/>
    </row>
    <row r="346" spans="1:21" s="171" customFormat="1">
      <c r="A346" s="164"/>
      <c r="B346" s="164"/>
      <c r="C346" s="172"/>
      <c r="D346" s="164"/>
      <c r="E346" s="164"/>
      <c r="F346" s="164"/>
      <c r="G346" s="268"/>
      <c r="H346" s="164"/>
      <c r="I346" s="164"/>
      <c r="J346" s="164"/>
      <c r="K346" s="164"/>
      <c r="L346" s="92"/>
      <c r="M346" s="164"/>
      <c r="N346" s="164"/>
      <c r="O346" s="164"/>
      <c r="P346" s="164"/>
      <c r="Q346" s="164"/>
      <c r="R346" s="164"/>
      <c r="S346" s="164"/>
      <c r="U346" s="176"/>
    </row>
    <row r="347" spans="1:21" s="171" customFormat="1">
      <c r="A347" s="164"/>
      <c r="B347" s="164"/>
      <c r="C347" s="172"/>
      <c r="D347" s="164"/>
      <c r="E347" s="164"/>
      <c r="F347" s="164"/>
      <c r="G347" s="268"/>
      <c r="H347" s="164"/>
      <c r="I347" s="164"/>
      <c r="J347" s="164"/>
      <c r="K347" s="164"/>
      <c r="L347" s="92"/>
      <c r="M347" s="164"/>
      <c r="N347" s="164"/>
      <c r="O347" s="164"/>
      <c r="P347" s="164"/>
      <c r="Q347" s="164"/>
      <c r="R347" s="164"/>
      <c r="S347" s="164"/>
      <c r="U347" s="176"/>
    </row>
    <row r="348" spans="1:21" s="171" customFormat="1">
      <c r="A348" s="164"/>
      <c r="B348" s="164"/>
      <c r="C348" s="172"/>
      <c r="D348" s="164"/>
      <c r="E348" s="164"/>
      <c r="F348" s="164"/>
      <c r="G348" s="268"/>
      <c r="H348" s="164"/>
      <c r="I348" s="164"/>
      <c r="J348" s="164"/>
      <c r="K348" s="164"/>
      <c r="L348" s="92"/>
      <c r="M348" s="164"/>
      <c r="N348" s="164"/>
      <c r="O348" s="164"/>
      <c r="P348" s="164"/>
      <c r="Q348" s="164"/>
      <c r="R348" s="164"/>
      <c r="S348" s="164"/>
      <c r="U348" s="176"/>
    </row>
    <row r="349" spans="1:21" s="171" customFormat="1">
      <c r="A349" s="164"/>
      <c r="B349" s="164"/>
      <c r="C349" s="172"/>
      <c r="D349" s="164"/>
      <c r="E349" s="164"/>
      <c r="F349" s="164"/>
      <c r="G349" s="268"/>
      <c r="H349" s="164"/>
      <c r="I349" s="164"/>
      <c r="J349" s="164"/>
      <c r="K349" s="164"/>
      <c r="L349" s="92"/>
      <c r="M349" s="164"/>
      <c r="N349" s="164"/>
      <c r="O349" s="164"/>
      <c r="P349" s="164"/>
      <c r="Q349" s="164"/>
      <c r="R349" s="164"/>
      <c r="S349" s="164"/>
      <c r="U349" s="176"/>
    </row>
    <row r="350" spans="1:21" s="171" customFormat="1">
      <c r="A350" s="164"/>
      <c r="B350" s="164"/>
      <c r="C350" s="172"/>
      <c r="D350" s="164"/>
      <c r="E350" s="164"/>
      <c r="F350" s="164"/>
      <c r="G350" s="268"/>
      <c r="H350" s="164"/>
      <c r="I350" s="164"/>
      <c r="J350" s="164"/>
      <c r="K350" s="164"/>
      <c r="L350" s="92"/>
      <c r="M350" s="164"/>
      <c r="N350" s="164"/>
      <c r="O350" s="164"/>
      <c r="P350" s="164"/>
      <c r="Q350" s="164"/>
      <c r="R350" s="164"/>
      <c r="S350" s="164"/>
      <c r="U350" s="176"/>
    </row>
    <row r="351" spans="1:21" s="171" customFormat="1">
      <c r="A351" s="164"/>
      <c r="B351" s="164"/>
      <c r="C351" s="172"/>
      <c r="D351" s="164"/>
      <c r="E351" s="164"/>
      <c r="F351" s="164"/>
      <c r="G351" s="268"/>
      <c r="H351" s="164"/>
      <c r="I351" s="164"/>
      <c r="J351" s="164"/>
      <c r="K351" s="164"/>
      <c r="L351" s="92"/>
      <c r="M351" s="164"/>
      <c r="N351" s="164"/>
      <c r="O351" s="164"/>
      <c r="P351" s="164"/>
      <c r="Q351" s="164"/>
      <c r="R351" s="164"/>
      <c r="S351" s="164"/>
      <c r="U351" s="176"/>
    </row>
    <row r="352" spans="1:21" s="171" customFormat="1">
      <c r="A352" s="164"/>
      <c r="B352" s="164"/>
      <c r="C352" s="172"/>
      <c r="D352" s="164"/>
      <c r="E352" s="164"/>
      <c r="F352" s="164"/>
      <c r="G352" s="268"/>
      <c r="H352" s="164"/>
      <c r="I352" s="164"/>
      <c r="J352" s="164"/>
      <c r="K352" s="164"/>
      <c r="L352" s="92"/>
      <c r="M352" s="164"/>
      <c r="N352" s="164"/>
      <c r="O352" s="164"/>
      <c r="P352" s="164"/>
      <c r="Q352" s="164"/>
      <c r="R352" s="164"/>
      <c r="S352" s="164"/>
      <c r="U352" s="176"/>
    </row>
    <row r="353" spans="1:21" s="171" customFormat="1">
      <c r="A353" s="164"/>
      <c r="B353" s="164"/>
      <c r="C353" s="172"/>
      <c r="D353" s="164"/>
      <c r="E353" s="164"/>
      <c r="F353" s="164"/>
      <c r="G353" s="268"/>
      <c r="H353" s="164"/>
      <c r="I353" s="164"/>
      <c r="J353" s="164"/>
      <c r="K353" s="164"/>
      <c r="L353" s="92"/>
      <c r="M353" s="164"/>
      <c r="N353" s="164"/>
      <c r="O353" s="164"/>
      <c r="P353" s="164"/>
      <c r="Q353" s="164"/>
      <c r="R353" s="164"/>
      <c r="S353" s="164"/>
      <c r="U353" s="176"/>
    </row>
    <row r="354" spans="1:21" s="171" customFormat="1">
      <c r="A354" s="164"/>
      <c r="B354" s="164"/>
      <c r="C354" s="172"/>
      <c r="D354" s="164"/>
      <c r="E354" s="164"/>
      <c r="F354" s="164"/>
      <c r="G354" s="268"/>
      <c r="H354" s="164"/>
      <c r="I354" s="164"/>
      <c r="J354" s="164"/>
      <c r="K354" s="164"/>
      <c r="L354" s="92"/>
      <c r="M354" s="164"/>
      <c r="N354" s="164"/>
      <c r="O354" s="164"/>
      <c r="P354" s="164"/>
      <c r="Q354" s="164"/>
      <c r="R354" s="164"/>
      <c r="S354" s="164"/>
      <c r="U354" s="176"/>
    </row>
    <row r="355" spans="1:21" s="171" customFormat="1">
      <c r="A355" s="164"/>
      <c r="B355" s="164"/>
      <c r="C355" s="172"/>
      <c r="D355" s="164"/>
      <c r="E355" s="164"/>
      <c r="F355" s="164"/>
      <c r="G355" s="268"/>
      <c r="H355" s="164"/>
      <c r="I355" s="164"/>
      <c r="J355" s="164"/>
      <c r="K355" s="164"/>
      <c r="L355" s="92"/>
      <c r="M355" s="164"/>
      <c r="N355" s="164"/>
      <c r="O355" s="164"/>
      <c r="P355" s="164"/>
      <c r="Q355" s="164"/>
      <c r="R355" s="164"/>
      <c r="S355" s="164"/>
      <c r="U355" s="176"/>
    </row>
    <row r="356" spans="1:21" s="171" customFormat="1">
      <c r="A356" s="164"/>
      <c r="B356" s="164"/>
      <c r="C356" s="172"/>
      <c r="D356" s="164"/>
      <c r="E356" s="164"/>
      <c r="F356" s="164"/>
      <c r="G356" s="268"/>
      <c r="H356" s="164"/>
      <c r="I356" s="164"/>
      <c r="J356" s="164"/>
      <c r="K356" s="164"/>
      <c r="L356" s="92"/>
      <c r="M356" s="164"/>
      <c r="N356" s="164"/>
      <c r="O356" s="164"/>
      <c r="P356" s="164"/>
      <c r="Q356" s="164"/>
      <c r="R356" s="164"/>
      <c r="S356" s="164"/>
      <c r="U356" s="176"/>
    </row>
    <row r="357" spans="1:21" s="171" customFormat="1">
      <c r="A357" s="164"/>
      <c r="B357" s="164"/>
      <c r="C357" s="172"/>
      <c r="D357" s="164"/>
      <c r="E357" s="164"/>
      <c r="F357" s="164"/>
      <c r="G357" s="268"/>
      <c r="H357" s="164"/>
      <c r="I357" s="164"/>
      <c r="J357" s="164"/>
      <c r="K357" s="164"/>
      <c r="L357" s="92"/>
      <c r="M357" s="164"/>
      <c r="N357" s="164"/>
      <c r="O357" s="164"/>
      <c r="P357" s="164"/>
      <c r="Q357" s="164"/>
      <c r="R357" s="164"/>
      <c r="S357" s="164"/>
      <c r="U357" s="176"/>
    </row>
    <row r="358" spans="1:21" s="171" customFormat="1">
      <c r="A358" s="164"/>
      <c r="B358" s="164"/>
      <c r="C358" s="172"/>
      <c r="D358" s="164"/>
      <c r="E358" s="164"/>
      <c r="F358" s="164"/>
      <c r="G358" s="268"/>
      <c r="H358" s="164"/>
      <c r="I358" s="164"/>
      <c r="J358" s="164"/>
      <c r="K358" s="164"/>
      <c r="L358" s="92"/>
      <c r="M358" s="164"/>
      <c r="N358" s="164"/>
      <c r="O358" s="164"/>
      <c r="P358" s="164"/>
      <c r="Q358" s="164"/>
      <c r="R358" s="164"/>
      <c r="S358" s="164"/>
      <c r="U358" s="176"/>
    </row>
    <row r="359" spans="1:21" s="171" customFormat="1">
      <c r="A359" s="164"/>
      <c r="B359" s="164"/>
      <c r="C359" s="172"/>
      <c r="D359" s="164"/>
      <c r="E359" s="164"/>
      <c r="F359" s="164"/>
      <c r="G359" s="268"/>
      <c r="H359" s="164"/>
      <c r="I359" s="164"/>
      <c r="J359" s="164"/>
      <c r="K359" s="164"/>
      <c r="L359" s="92"/>
      <c r="M359" s="164"/>
      <c r="N359" s="164"/>
      <c r="O359" s="164"/>
      <c r="P359" s="164"/>
      <c r="Q359" s="164"/>
      <c r="R359" s="164"/>
      <c r="S359" s="164"/>
      <c r="U359" s="176"/>
    </row>
    <row r="360" spans="1:21" s="171" customFormat="1">
      <c r="A360" s="164"/>
      <c r="B360" s="164"/>
      <c r="C360" s="172"/>
      <c r="D360" s="164"/>
      <c r="E360" s="164"/>
      <c r="F360" s="164"/>
      <c r="G360" s="268"/>
      <c r="H360" s="164"/>
      <c r="I360" s="164"/>
      <c r="J360" s="164"/>
      <c r="K360" s="164"/>
      <c r="L360" s="92"/>
      <c r="M360" s="164"/>
      <c r="N360" s="164"/>
      <c r="O360" s="164"/>
      <c r="P360" s="164"/>
      <c r="Q360" s="164"/>
      <c r="R360" s="164"/>
      <c r="S360" s="164"/>
      <c r="U360" s="176"/>
    </row>
    <row r="361" spans="1:21" s="171" customFormat="1">
      <c r="A361" s="164"/>
      <c r="B361" s="164"/>
      <c r="C361" s="172"/>
      <c r="D361" s="164"/>
      <c r="E361" s="164"/>
      <c r="F361" s="164"/>
      <c r="G361" s="268"/>
      <c r="H361" s="164"/>
      <c r="I361" s="164"/>
      <c r="J361" s="164"/>
      <c r="K361" s="164"/>
      <c r="L361" s="92"/>
      <c r="M361" s="164"/>
      <c r="N361" s="164"/>
      <c r="O361" s="164"/>
      <c r="P361" s="164"/>
      <c r="Q361" s="164"/>
      <c r="R361" s="164"/>
      <c r="S361" s="164"/>
      <c r="U361" s="176"/>
    </row>
    <row r="362" spans="1:21" s="171" customFormat="1">
      <c r="A362" s="164"/>
      <c r="B362" s="164"/>
      <c r="C362" s="172"/>
      <c r="D362" s="164"/>
      <c r="E362" s="164"/>
      <c r="F362" s="164"/>
      <c r="G362" s="268"/>
      <c r="H362" s="164"/>
      <c r="I362" s="164"/>
      <c r="J362" s="164"/>
      <c r="K362" s="164"/>
      <c r="L362" s="92"/>
      <c r="M362" s="164"/>
      <c r="N362" s="164"/>
      <c r="O362" s="164"/>
      <c r="P362" s="164"/>
      <c r="Q362" s="164"/>
      <c r="R362" s="164"/>
      <c r="S362" s="164"/>
      <c r="U362" s="176"/>
    </row>
    <row r="363" spans="1:21" s="171" customFormat="1">
      <c r="A363" s="164"/>
      <c r="B363" s="164"/>
      <c r="C363" s="172"/>
      <c r="D363" s="164"/>
      <c r="E363" s="164"/>
      <c r="F363" s="164"/>
      <c r="G363" s="268"/>
      <c r="H363" s="164"/>
      <c r="I363" s="164"/>
      <c r="J363" s="164"/>
      <c r="K363" s="164"/>
      <c r="L363" s="92"/>
      <c r="M363" s="164"/>
      <c r="N363" s="164"/>
      <c r="O363" s="164"/>
      <c r="P363" s="164"/>
      <c r="Q363" s="164"/>
      <c r="R363" s="164"/>
      <c r="S363" s="164"/>
      <c r="U363" s="176"/>
    </row>
    <row r="364" spans="1:21" s="171" customFormat="1">
      <c r="A364" s="164"/>
      <c r="B364" s="164"/>
      <c r="C364" s="172"/>
      <c r="D364" s="164"/>
      <c r="E364" s="164"/>
      <c r="F364" s="164"/>
      <c r="G364" s="268"/>
      <c r="H364" s="164"/>
      <c r="I364" s="164"/>
      <c r="J364" s="164"/>
      <c r="K364" s="164"/>
      <c r="L364" s="92"/>
      <c r="M364" s="164"/>
      <c r="N364" s="164"/>
      <c r="O364" s="164"/>
      <c r="P364" s="164"/>
      <c r="Q364" s="164"/>
      <c r="R364" s="164"/>
      <c r="S364" s="164"/>
      <c r="U364" s="176"/>
    </row>
    <row r="365" spans="1:21" s="171" customFormat="1">
      <c r="A365" s="164"/>
      <c r="B365" s="164"/>
      <c r="C365" s="172"/>
      <c r="D365" s="164"/>
      <c r="E365" s="164"/>
      <c r="F365" s="164"/>
      <c r="G365" s="268"/>
      <c r="H365" s="164"/>
      <c r="I365" s="164"/>
      <c r="J365" s="164"/>
      <c r="K365" s="164"/>
      <c r="L365" s="92"/>
      <c r="M365" s="164"/>
      <c r="N365" s="164"/>
      <c r="O365" s="164"/>
      <c r="P365" s="164"/>
      <c r="Q365" s="164"/>
      <c r="R365" s="164"/>
      <c r="S365" s="164"/>
      <c r="U365" s="176"/>
    </row>
    <row r="366" spans="1:21" s="171" customFormat="1">
      <c r="A366" s="164"/>
      <c r="B366" s="164"/>
      <c r="C366" s="172"/>
      <c r="D366" s="164"/>
      <c r="E366" s="164"/>
      <c r="F366" s="164"/>
      <c r="G366" s="268"/>
      <c r="H366" s="164"/>
      <c r="I366" s="164"/>
      <c r="J366" s="164"/>
      <c r="K366" s="164"/>
      <c r="L366" s="92"/>
      <c r="M366" s="164"/>
      <c r="N366" s="164"/>
      <c r="O366" s="164"/>
      <c r="P366" s="164"/>
      <c r="Q366" s="164"/>
      <c r="R366" s="164"/>
      <c r="S366" s="164"/>
      <c r="U366" s="176"/>
    </row>
    <row r="367" spans="1:21" s="171" customFormat="1">
      <c r="A367" s="164"/>
      <c r="B367" s="164"/>
      <c r="C367" s="172"/>
      <c r="D367" s="164"/>
      <c r="E367" s="164"/>
      <c r="F367" s="164"/>
      <c r="G367" s="268"/>
      <c r="H367" s="164"/>
      <c r="I367" s="164"/>
      <c r="J367" s="164"/>
      <c r="K367" s="164"/>
      <c r="L367" s="92"/>
      <c r="M367" s="164"/>
      <c r="N367" s="164"/>
      <c r="O367" s="164"/>
      <c r="P367" s="164"/>
      <c r="Q367" s="164"/>
      <c r="R367" s="164"/>
      <c r="S367" s="164"/>
      <c r="U367" s="176"/>
    </row>
    <row r="368" spans="1:21" s="171" customFormat="1">
      <c r="A368" s="164"/>
      <c r="B368" s="164"/>
      <c r="C368" s="172"/>
      <c r="D368" s="164"/>
      <c r="E368" s="164"/>
      <c r="F368" s="164"/>
      <c r="G368" s="268"/>
      <c r="H368" s="164"/>
      <c r="I368" s="164"/>
      <c r="J368" s="164"/>
      <c r="K368" s="164"/>
      <c r="L368" s="92"/>
      <c r="M368" s="164"/>
      <c r="N368" s="164"/>
      <c r="O368" s="164"/>
      <c r="P368" s="164"/>
      <c r="Q368" s="164"/>
      <c r="R368" s="164"/>
      <c r="S368" s="164"/>
      <c r="U368" s="176"/>
    </row>
    <row r="369" spans="1:21" s="171" customFormat="1">
      <c r="A369" s="164"/>
      <c r="B369" s="164"/>
      <c r="C369" s="172"/>
      <c r="D369" s="164"/>
      <c r="E369" s="164"/>
      <c r="F369" s="164"/>
      <c r="G369" s="268"/>
      <c r="H369" s="164"/>
      <c r="I369" s="164"/>
      <c r="J369" s="164"/>
      <c r="K369" s="164"/>
      <c r="L369" s="92"/>
      <c r="M369" s="164"/>
      <c r="N369" s="164"/>
      <c r="O369" s="164"/>
      <c r="P369" s="164"/>
      <c r="Q369" s="164"/>
      <c r="R369" s="164"/>
      <c r="S369" s="164"/>
      <c r="U369" s="176"/>
    </row>
    <row r="370" spans="1:21" s="171" customFormat="1">
      <c r="A370" s="164"/>
      <c r="B370" s="164"/>
      <c r="C370" s="172"/>
      <c r="D370" s="164"/>
      <c r="E370" s="164"/>
      <c r="F370" s="164"/>
      <c r="G370" s="268"/>
      <c r="H370" s="164"/>
      <c r="I370" s="164"/>
      <c r="J370" s="164"/>
      <c r="K370" s="164"/>
      <c r="L370" s="92"/>
      <c r="M370" s="164"/>
      <c r="N370" s="164"/>
      <c r="O370" s="164"/>
      <c r="P370" s="164"/>
      <c r="Q370" s="164"/>
      <c r="R370" s="164"/>
      <c r="S370" s="164"/>
      <c r="U370" s="176"/>
    </row>
    <row r="371" spans="1:21" s="171" customFormat="1">
      <c r="A371" s="164"/>
      <c r="B371" s="164"/>
      <c r="C371" s="172"/>
      <c r="D371" s="164"/>
      <c r="E371" s="164"/>
      <c r="F371" s="164"/>
      <c r="G371" s="268"/>
      <c r="H371" s="164"/>
      <c r="I371" s="164"/>
      <c r="J371" s="164"/>
      <c r="K371" s="164"/>
      <c r="L371" s="92"/>
      <c r="M371" s="164"/>
      <c r="N371" s="164"/>
      <c r="O371" s="164"/>
      <c r="P371" s="164"/>
      <c r="Q371" s="164"/>
      <c r="R371" s="164"/>
      <c r="S371" s="164"/>
      <c r="U371" s="176"/>
    </row>
    <row r="372" spans="1:21" s="171" customFormat="1">
      <c r="A372" s="164"/>
      <c r="B372" s="164"/>
      <c r="C372" s="172"/>
      <c r="D372" s="164"/>
      <c r="E372" s="164"/>
      <c r="F372" s="164"/>
      <c r="G372" s="268"/>
      <c r="H372" s="164"/>
      <c r="I372" s="164"/>
      <c r="J372" s="164"/>
      <c r="K372" s="164"/>
      <c r="L372" s="92"/>
      <c r="M372" s="164"/>
      <c r="N372" s="164"/>
      <c r="O372" s="164"/>
      <c r="P372" s="164"/>
      <c r="Q372" s="164"/>
      <c r="R372" s="164"/>
      <c r="S372" s="164"/>
      <c r="U372" s="176"/>
    </row>
    <row r="373" spans="1:21" s="171" customFormat="1">
      <c r="A373" s="164"/>
      <c r="B373" s="164"/>
      <c r="C373" s="172"/>
      <c r="D373" s="164"/>
      <c r="E373" s="164"/>
      <c r="F373" s="164"/>
      <c r="G373" s="268"/>
      <c r="H373" s="164"/>
      <c r="I373" s="164"/>
      <c r="J373" s="164"/>
      <c r="K373" s="164"/>
      <c r="L373" s="92"/>
      <c r="M373" s="164"/>
      <c r="N373" s="164"/>
      <c r="O373" s="164"/>
      <c r="P373" s="164"/>
      <c r="Q373" s="164"/>
      <c r="R373" s="164"/>
      <c r="S373" s="164"/>
      <c r="U373" s="176"/>
    </row>
    <row r="374" spans="1:21" s="171" customFormat="1">
      <c r="A374" s="164"/>
      <c r="B374" s="164"/>
      <c r="C374" s="172"/>
      <c r="D374" s="164"/>
      <c r="E374" s="164"/>
      <c r="F374" s="164"/>
      <c r="G374" s="268"/>
      <c r="H374" s="164"/>
      <c r="I374" s="164"/>
      <c r="J374" s="164"/>
      <c r="K374" s="164"/>
      <c r="L374" s="92"/>
      <c r="M374" s="164"/>
      <c r="N374" s="164"/>
      <c r="O374" s="164"/>
      <c r="P374" s="164"/>
      <c r="Q374" s="164"/>
      <c r="R374" s="164"/>
      <c r="S374" s="164"/>
      <c r="U374" s="176"/>
    </row>
    <row r="375" spans="1:21" s="171" customFormat="1">
      <c r="A375" s="164"/>
      <c r="B375" s="164"/>
      <c r="C375" s="172"/>
      <c r="D375" s="164"/>
      <c r="E375" s="164"/>
      <c r="F375" s="164"/>
      <c r="G375" s="268"/>
      <c r="H375" s="164"/>
      <c r="I375" s="164"/>
      <c r="J375" s="164"/>
      <c r="K375" s="164"/>
      <c r="L375" s="92"/>
      <c r="M375" s="164"/>
      <c r="N375" s="164"/>
      <c r="O375" s="164"/>
      <c r="P375" s="164"/>
      <c r="Q375" s="164"/>
      <c r="R375" s="164"/>
      <c r="S375" s="164"/>
      <c r="U375" s="176"/>
    </row>
    <row r="376" spans="1:21" s="171" customFormat="1">
      <c r="A376" s="164"/>
      <c r="B376" s="164"/>
      <c r="C376" s="172"/>
      <c r="D376" s="164"/>
      <c r="E376" s="164"/>
      <c r="F376" s="164"/>
      <c r="G376" s="268"/>
      <c r="H376" s="164"/>
      <c r="I376" s="164"/>
      <c r="J376" s="164"/>
      <c r="K376" s="164"/>
      <c r="L376" s="92"/>
      <c r="M376" s="164"/>
      <c r="N376" s="164"/>
      <c r="O376" s="164"/>
      <c r="P376" s="164"/>
      <c r="Q376" s="164"/>
      <c r="R376" s="164"/>
      <c r="S376" s="164"/>
      <c r="U376" s="176"/>
    </row>
    <row r="377" spans="1:21" s="171" customFormat="1">
      <c r="A377" s="164"/>
      <c r="B377" s="164"/>
      <c r="C377" s="172"/>
      <c r="D377" s="164"/>
      <c r="E377" s="164"/>
      <c r="F377" s="164"/>
      <c r="G377" s="268"/>
      <c r="H377" s="164"/>
      <c r="I377" s="164"/>
      <c r="J377" s="164"/>
      <c r="K377" s="164"/>
      <c r="L377" s="92"/>
      <c r="M377" s="164"/>
      <c r="N377" s="164"/>
      <c r="O377" s="164"/>
      <c r="P377" s="164"/>
      <c r="Q377" s="164"/>
      <c r="R377" s="164"/>
      <c r="S377" s="164"/>
      <c r="U377" s="176"/>
    </row>
    <row r="378" spans="1:21" s="171" customFormat="1">
      <c r="A378" s="164"/>
      <c r="B378" s="164"/>
      <c r="C378" s="172"/>
      <c r="D378" s="164"/>
      <c r="E378" s="164"/>
      <c r="F378" s="164"/>
      <c r="G378" s="268"/>
      <c r="H378" s="164"/>
      <c r="I378" s="164"/>
      <c r="J378" s="164"/>
      <c r="K378" s="164"/>
      <c r="L378" s="92"/>
      <c r="M378" s="164"/>
      <c r="N378" s="164"/>
      <c r="O378" s="164"/>
      <c r="P378" s="164"/>
      <c r="Q378" s="164"/>
      <c r="R378" s="164"/>
      <c r="S378" s="164"/>
      <c r="U378" s="176"/>
    </row>
    <row r="379" spans="1:21" s="171" customFormat="1">
      <c r="A379" s="164"/>
      <c r="B379" s="164"/>
      <c r="C379" s="172"/>
      <c r="D379" s="164"/>
      <c r="E379" s="164"/>
      <c r="F379" s="164"/>
      <c r="G379" s="268"/>
      <c r="H379" s="164"/>
      <c r="I379" s="164"/>
      <c r="J379" s="164"/>
      <c r="K379" s="164"/>
      <c r="L379" s="92"/>
      <c r="M379" s="164"/>
      <c r="N379" s="164"/>
      <c r="O379" s="164"/>
      <c r="P379" s="164"/>
      <c r="Q379" s="164"/>
      <c r="R379" s="164"/>
      <c r="S379" s="164"/>
      <c r="U379" s="176"/>
    </row>
    <row r="380" spans="1:21" s="171" customFormat="1">
      <c r="A380" s="164"/>
      <c r="B380" s="164"/>
      <c r="C380" s="172"/>
      <c r="D380" s="164"/>
      <c r="E380" s="164"/>
      <c r="F380" s="164"/>
      <c r="G380" s="268"/>
      <c r="H380" s="164"/>
      <c r="I380" s="164"/>
      <c r="J380" s="164"/>
      <c r="K380" s="164"/>
      <c r="L380" s="92"/>
      <c r="M380" s="164"/>
      <c r="N380" s="164"/>
      <c r="O380" s="164"/>
      <c r="P380" s="164"/>
      <c r="Q380" s="164"/>
      <c r="R380" s="164"/>
      <c r="S380" s="164"/>
      <c r="U380" s="176"/>
    </row>
    <row r="381" spans="1:21" s="171" customFormat="1">
      <c r="A381" s="164"/>
      <c r="B381" s="164"/>
      <c r="C381" s="172"/>
      <c r="D381" s="164"/>
      <c r="E381" s="164"/>
      <c r="F381" s="164"/>
      <c r="G381" s="268"/>
      <c r="H381" s="164"/>
      <c r="I381" s="164"/>
      <c r="J381" s="164"/>
      <c r="K381" s="164"/>
      <c r="L381" s="92"/>
      <c r="M381" s="164"/>
      <c r="N381" s="164"/>
      <c r="O381" s="164"/>
      <c r="P381" s="164"/>
      <c r="Q381" s="164"/>
      <c r="R381" s="164"/>
      <c r="S381" s="164"/>
      <c r="U381" s="176"/>
    </row>
    <row r="382" spans="1:21" s="171" customFormat="1">
      <c r="A382" s="164"/>
      <c r="B382" s="164"/>
      <c r="C382" s="172"/>
      <c r="D382" s="164"/>
      <c r="E382" s="164"/>
      <c r="F382" s="164"/>
      <c r="G382" s="268"/>
      <c r="H382" s="164"/>
      <c r="I382" s="164"/>
      <c r="J382" s="164"/>
      <c r="K382" s="164"/>
      <c r="L382" s="92"/>
      <c r="M382" s="164"/>
      <c r="N382" s="164"/>
      <c r="O382" s="164"/>
      <c r="P382" s="164"/>
      <c r="Q382" s="164"/>
      <c r="R382" s="164"/>
      <c r="S382" s="164"/>
      <c r="U382" s="176"/>
    </row>
    <row r="383" spans="1:21" s="4" customFormat="1">
      <c r="A383" s="20"/>
      <c r="B383" s="20"/>
      <c r="C383" s="21"/>
      <c r="D383" s="20"/>
      <c r="E383" s="20"/>
      <c r="F383" s="20"/>
      <c r="G383" s="268"/>
      <c r="H383" s="20"/>
      <c r="I383" s="20"/>
      <c r="J383" s="20"/>
      <c r="K383" s="20"/>
      <c r="L383" s="28"/>
      <c r="M383" s="20"/>
      <c r="N383" s="20"/>
      <c r="O383" s="20"/>
      <c r="P383" s="20"/>
      <c r="Q383" s="20"/>
      <c r="R383" s="20"/>
      <c r="S383" s="20"/>
      <c r="U383" s="5"/>
    </row>
    <row r="384" spans="1:21" s="4" customFormat="1">
      <c r="A384" s="20"/>
      <c r="B384" s="20"/>
      <c r="C384" s="21"/>
      <c r="D384" s="20"/>
      <c r="E384" s="20"/>
      <c r="F384" s="20"/>
      <c r="G384" s="268"/>
      <c r="H384" s="20"/>
      <c r="I384" s="20"/>
      <c r="J384" s="20"/>
      <c r="K384" s="20"/>
      <c r="L384" s="28"/>
      <c r="M384" s="20"/>
      <c r="N384" s="20"/>
      <c r="O384" s="20"/>
      <c r="P384" s="20"/>
      <c r="Q384" s="20"/>
      <c r="R384" s="20"/>
      <c r="S384" s="20"/>
      <c r="U384" s="5"/>
    </row>
    <row r="385" spans="1:21" s="4" customFormat="1">
      <c r="A385" s="20"/>
      <c r="B385" s="20"/>
      <c r="C385" s="21"/>
      <c r="D385" s="20"/>
      <c r="E385" s="20"/>
      <c r="F385" s="20"/>
      <c r="G385" s="268"/>
      <c r="H385" s="20"/>
      <c r="I385" s="20"/>
      <c r="J385" s="20"/>
      <c r="K385" s="20"/>
      <c r="L385" s="28"/>
      <c r="M385" s="20"/>
      <c r="N385" s="20"/>
      <c r="O385" s="20"/>
      <c r="P385" s="20"/>
      <c r="Q385" s="20"/>
      <c r="R385" s="20"/>
      <c r="S385" s="20"/>
      <c r="U385" s="5"/>
    </row>
    <row r="386" spans="1:21" s="4" customFormat="1">
      <c r="A386" s="20"/>
      <c r="B386" s="20"/>
      <c r="C386" s="21"/>
      <c r="D386" s="20"/>
      <c r="E386" s="20"/>
      <c r="F386" s="20"/>
      <c r="G386" s="268"/>
      <c r="H386" s="20"/>
      <c r="I386" s="20"/>
      <c r="J386" s="20"/>
      <c r="K386" s="20"/>
      <c r="L386" s="28"/>
      <c r="M386" s="20"/>
      <c r="N386" s="20"/>
      <c r="O386" s="20"/>
      <c r="P386" s="20"/>
      <c r="Q386" s="20"/>
      <c r="R386" s="20"/>
      <c r="S386" s="20"/>
      <c r="U386" s="5"/>
    </row>
    <row r="387" spans="1:21" s="4" customFormat="1">
      <c r="A387" s="20"/>
      <c r="B387" s="20"/>
      <c r="C387" s="21"/>
      <c r="D387" s="20"/>
      <c r="E387" s="20"/>
      <c r="F387" s="20"/>
      <c r="G387" s="268"/>
      <c r="H387" s="20"/>
      <c r="I387" s="20"/>
      <c r="J387" s="20"/>
      <c r="K387" s="20"/>
      <c r="L387" s="28"/>
      <c r="M387" s="20"/>
      <c r="N387" s="20"/>
      <c r="O387" s="20"/>
      <c r="P387" s="20"/>
      <c r="Q387" s="20"/>
      <c r="R387" s="20"/>
      <c r="S387" s="20"/>
      <c r="U387" s="5"/>
    </row>
    <row r="388" spans="1:21" s="4" customFormat="1">
      <c r="A388" s="20"/>
      <c r="B388" s="20"/>
      <c r="C388" s="21"/>
      <c r="D388" s="20"/>
      <c r="E388" s="20"/>
      <c r="F388" s="20"/>
      <c r="G388" s="268"/>
      <c r="H388" s="20"/>
      <c r="I388" s="20"/>
      <c r="J388" s="20"/>
      <c r="K388" s="20"/>
      <c r="L388" s="28"/>
      <c r="M388" s="20"/>
      <c r="N388" s="20"/>
      <c r="O388" s="20"/>
      <c r="P388" s="20"/>
      <c r="Q388" s="20"/>
      <c r="R388" s="20"/>
      <c r="S388" s="20"/>
      <c r="U388" s="5"/>
    </row>
    <row r="389" spans="1:21" s="4" customFormat="1">
      <c r="A389" s="20"/>
      <c r="B389" s="20"/>
      <c r="C389" s="21"/>
      <c r="D389" s="20"/>
      <c r="E389" s="20"/>
      <c r="F389" s="20"/>
      <c r="G389" s="268"/>
      <c r="H389" s="20"/>
      <c r="I389" s="20"/>
      <c r="J389" s="20"/>
      <c r="K389" s="20"/>
      <c r="L389" s="28"/>
      <c r="M389" s="20"/>
      <c r="N389" s="20"/>
      <c r="O389" s="20"/>
      <c r="P389" s="20"/>
      <c r="Q389" s="20"/>
      <c r="R389" s="20"/>
      <c r="S389" s="20"/>
      <c r="U389" s="5"/>
    </row>
    <row r="390" spans="1:21" s="4" customFormat="1">
      <c r="A390" s="20"/>
      <c r="B390" s="20"/>
      <c r="C390" s="21"/>
      <c r="D390" s="20"/>
      <c r="E390" s="20"/>
      <c r="F390" s="20"/>
      <c r="G390" s="268"/>
      <c r="H390" s="20"/>
      <c r="I390" s="20"/>
      <c r="J390" s="20"/>
      <c r="K390" s="20"/>
      <c r="L390" s="28"/>
      <c r="M390" s="20"/>
      <c r="N390" s="20"/>
      <c r="O390" s="20"/>
      <c r="P390" s="20"/>
      <c r="Q390" s="20"/>
      <c r="R390" s="20"/>
      <c r="S390" s="20"/>
      <c r="U390" s="5"/>
    </row>
    <row r="391" spans="1:21" s="4" customFormat="1">
      <c r="A391" s="20"/>
      <c r="B391" s="20"/>
      <c r="C391" s="21"/>
      <c r="D391" s="20"/>
      <c r="E391" s="20"/>
      <c r="F391" s="20"/>
      <c r="G391" s="268"/>
      <c r="H391" s="20"/>
      <c r="I391" s="20"/>
      <c r="J391" s="20"/>
      <c r="K391" s="20"/>
      <c r="L391" s="28"/>
      <c r="M391" s="20"/>
      <c r="N391" s="20"/>
      <c r="O391" s="20"/>
      <c r="P391" s="20"/>
      <c r="Q391" s="20"/>
      <c r="R391" s="20"/>
      <c r="S391" s="20"/>
      <c r="U391" s="5"/>
    </row>
    <row r="392" spans="1:21" s="4" customFormat="1">
      <c r="A392" s="20"/>
      <c r="B392" s="20"/>
      <c r="C392" s="21"/>
      <c r="D392" s="20"/>
      <c r="E392" s="20"/>
      <c r="F392" s="20"/>
      <c r="G392" s="268"/>
      <c r="H392" s="20"/>
      <c r="I392" s="20"/>
      <c r="J392" s="20"/>
      <c r="K392" s="20"/>
      <c r="L392" s="28"/>
      <c r="M392" s="20"/>
      <c r="N392" s="20"/>
      <c r="O392" s="20"/>
      <c r="P392" s="20"/>
      <c r="Q392" s="20"/>
      <c r="R392" s="20"/>
      <c r="S392" s="20"/>
      <c r="U392" s="5"/>
    </row>
    <row r="393" spans="1:21" s="4" customFormat="1">
      <c r="A393" s="20"/>
      <c r="B393" s="20"/>
      <c r="C393" s="21"/>
      <c r="D393" s="20"/>
      <c r="E393" s="20"/>
      <c r="F393" s="20"/>
      <c r="G393" s="268"/>
      <c r="H393" s="20"/>
      <c r="I393" s="20"/>
      <c r="J393" s="20"/>
      <c r="K393" s="20"/>
      <c r="L393" s="28"/>
      <c r="M393" s="20"/>
      <c r="N393" s="20"/>
      <c r="O393" s="20"/>
      <c r="P393" s="20"/>
      <c r="Q393" s="20"/>
      <c r="R393" s="20"/>
      <c r="S393" s="20"/>
      <c r="U393" s="5"/>
    </row>
    <row r="394" spans="1:21" s="4" customFormat="1">
      <c r="A394" s="20"/>
      <c r="B394" s="20"/>
      <c r="C394" s="21"/>
      <c r="D394" s="20"/>
      <c r="E394" s="20"/>
      <c r="F394" s="20"/>
      <c r="G394" s="268"/>
      <c r="H394" s="20"/>
      <c r="I394" s="20"/>
      <c r="J394" s="20"/>
      <c r="K394" s="20"/>
      <c r="L394" s="28"/>
      <c r="M394" s="20"/>
      <c r="N394" s="20"/>
      <c r="O394" s="20"/>
      <c r="P394" s="20"/>
      <c r="Q394" s="20"/>
      <c r="R394" s="20"/>
      <c r="S394" s="20"/>
      <c r="U394" s="5"/>
    </row>
    <row r="395" spans="1:21" s="4" customFormat="1">
      <c r="A395" s="20"/>
      <c r="B395" s="20"/>
      <c r="C395" s="21"/>
      <c r="D395" s="20"/>
      <c r="E395" s="20"/>
      <c r="F395" s="20"/>
      <c r="G395" s="268"/>
      <c r="H395" s="20"/>
      <c r="I395" s="20"/>
      <c r="J395" s="20"/>
      <c r="K395" s="20"/>
      <c r="L395" s="28"/>
      <c r="M395" s="20"/>
      <c r="N395" s="20"/>
      <c r="O395" s="20"/>
      <c r="P395" s="20"/>
      <c r="Q395" s="20"/>
      <c r="R395" s="20"/>
      <c r="S395" s="20"/>
      <c r="U395" s="5"/>
    </row>
    <row r="396" spans="1:21" s="4" customFormat="1">
      <c r="A396" s="20"/>
      <c r="B396" s="20"/>
      <c r="C396" s="21"/>
      <c r="D396" s="20"/>
      <c r="E396" s="20"/>
      <c r="F396" s="20"/>
      <c r="G396" s="268"/>
      <c r="H396" s="20"/>
      <c r="I396" s="20"/>
      <c r="J396" s="20"/>
      <c r="K396" s="20"/>
      <c r="L396" s="28"/>
      <c r="M396" s="20"/>
      <c r="N396" s="20"/>
      <c r="O396" s="20"/>
      <c r="P396" s="20"/>
      <c r="Q396" s="20"/>
      <c r="R396" s="20"/>
      <c r="S396" s="20"/>
      <c r="U396" s="5"/>
    </row>
    <row r="397" spans="1:21" s="4" customFormat="1">
      <c r="A397" s="20"/>
      <c r="B397" s="20"/>
      <c r="C397" s="21"/>
      <c r="D397" s="20"/>
      <c r="E397" s="20"/>
      <c r="F397" s="20"/>
      <c r="G397" s="268"/>
      <c r="H397" s="20"/>
      <c r="I397" s="20"/>
      <c r="J397" s="20"/>
      <c r="K397" s="20"/>
      <c r="L397" s="28"/>
      <c r="M397" s="20"/>
      <c r="N397" s="20"/>
      <c r="O397" s="20"/>
      <c r="P397" s="20"/>
      <c r="Q397" s="20"/>
      <c r="R397" s="20"/>
      <c r="S397" s="20"/>
      <c r="U397" s="5"/>
    </row>
    <row r="398" spans="1:21" s="4" customFormat="1">
      <c r="A398" s="20"/>
      <c r="B398" s="20"/>
      <c r="C398" s="21"/>
      <c r="D398" s="20"/>
      <c r="E398" s="20"/>
      <c r="F398" s="20"/>
      <c r="G398" s="268"/>
      <c r="H398" s="20"/>
      <c r="I398" s="20"/>
      <c r="J398" s="20"/>
      <c r="K398" s="20"/>
      <c r="L398" s="28"/>
      <c r="M398" s="20"/>
      <c r="N398" s="20"/>
      <c r="O398" s="20"/>
      <c r="P398" s="20"/>
      <c r="Q398" s="20"/>
      <c r="R398" s="20"/>
      <c r="S398" s="20"/>
      <c r="U398" s="5"/>
    </row>
    <row r="399" spans="1:21" s="4" customFormat="1">
      <c r="A399" s="20"/>
      <c r="B399" s="20"/>
      <c r="C399" s="21"/>
      <c r="D399" s="20"/>
      <c r="E399" s="20"/>
      <c r="F399" s="20"/>
      <c r="G399" s="268"/>
      <c r="H399" s="20"/>
      <c r="I399" s="20"/>
      <c r="J399" s="20"/>
      <c r="K399" s="20"/>
      <c r="L399" s="28"/>
      <c r="M399" s="20"/>
      <c r="N399" s="20"/>
      <c r="O399" s="20"/>
      <c r="P399" s="20"/>
      <c r="Q399" s="20"/>
      <c r="R399" s="20"/>
      <c r="S399" s="20"/>
      <c r="U399" s="5"/>
    </row>
    <row r="400" spans="1:21" s="4" customFormat="1">
      <c r="A400" s="20"/>
      <c r="B400" s="20"/>
      <c r="C400" s="21"/>
      <c r="D400" s="20"/>
      <c r="E400" s="20"/>
      <c r="F400" s="20"/>
      <c r="G400" s="268"/>
      <c r="H400" s="20"/>
      <c r="I400" s="20"/>
      <c r="J400" s="20"/>
      <c r="K400" s="20"/>
      <c r="L400" s="28"/>
      <c r="M400" s="20"/>
      <c r="N400" s="20"/>
      <c r="O400" s="20"/>
      <c r="P400" s="20"/>
      <c r="Q400" s="20"/>
      <c r="R400" s="20"/>
      <c r="S400" s="20"/>
      <c r="U400" s="5"/>
    </row>
    <row r="401" spans="1:21" s="4" customFormat="1">
      <c r="A401" s="20"/>
      <c r="B401" s="20"/>
      <c r="C401" s="21"/>
      <c r="D401" s="20"/>
      <c r="E401" s="20"/>
      <c r="F401" s="20"/>
      <c r="G401" s="268"/>
      <c r="H401" s="20"/>
      <c r="I401" s="20"/>
      <c r="J401" s="20"/>
      <c r="K401" s="20"/>
      <c r="L401" s="28"/>
      <c r="M401" s="20"/>
      <c r="N401" s="20"/>
      <c r="O401" s="20"/>
      <c r="P401" s="20"/>
      <c r="Q401" s="20"/>
      <c r="R401" s="20"/>
      <c r="S401" s="20"/>
      <c r="U401" s="5"/>
    </row>
    <row r="402" spans="1:21" s="4" customFormat="1">
      <c r="A402" s="20"/>
      <c r="B402" s="20"/>
      <c r="C402" s="21"/>
      <c r="D402" s="20"/>
      <c r="E402" s="20"/>
      <c r="F402" s="20"/>
      <c r="G402" s="268"/>
      <c r="H402" s="20"/>
      <c r="I402" s="20"/>
      <c r="J402" s="20"/>
      <c r="K402" s="20"/>
      <c r="L402" s="28"/>
      <c r="M402" s="20"/>
      <c r="N402" s="20"/>
      <c r="O402" s="20"/>
      <c r="P402" s="20"/>
      <c r="Q402" s="20"/>
      <c r="R402" s="20"/>
      <c r="S402" s="20"/>
      <c r="U402" s="5"/>
    </row>
    <row r="403" spans="1:21" s="4" customFormat="1">
      <c r="A403" s="20"/>
      <c r="B403" s="20"/>
      <c r="C403" s="21"/>
      <c r="D403" s="20"/>
      <c r="E403" s="20"/>
      <c r="F403" s="20"/>
      <c r="G403" s="268"/>
      <c r="H403" s="20"/>
      <c r="I403" s="20"/>
      <c r="J403" s="20"/>
      <c r="K403" s="20"/>
      <c r="L403" s="28"/>
      <c r="M403" s="20"/>
      <c r="N403" s="20"/>
      <c r="O403" s="20"/>
      <c r="P403" s="20"/>
      <c r="Q403" s="20"/>
      <c r="R403" s="20"/>
      <c r="S403" s="20"/>
      <c r="U403" s="5"/>
    </row>
    <row r="404" spans="1:21" s="4" customFormat="1">
      <c r="A404" s="20"/>
      <c r="B404" s="20"/>
      <c r="C404" s="21"/>
      <c r="D404" s="20"/>
      <c r="E404" s="20"/>
      <c r="F404" s="20"/>
      <c r="G404" s="268"/>
      <c r="H404" s="20"/>
      <c r="I404" s="20"/>
      <c r="J404" s="20"/>
      <c r="K404" s="20"/>
      <c r="L404" s="28"/>
      <c r="M404" s="20"/>
      <c r="N404" s="20"/>
      <c r="O404" s="20"/>
      <c r="P404" s="20"/>
      <c r="Q404" s="20"/>
      <c r="R404" s="20"/>
      <c r="S404" s="20"/>
      <c r="U404" s="5"/>
    </row>
    <row r="405" spans="1:21" s="4" customFormat="1">
      <c r="A405" s="20"/>
      <c r="B405" s="20"/>
      <c r="C405" s="21"/>
      <c r="D405" s="20"/>
      <c r="E405" s="20"/>
      <c r="F405" s="20"/>
      <c r="G405" s="268"/>
      <c r="H405" s="20"/>
      <c r="I405" s="20"/>
      <c r="J405" s="20"/>
      <c r="K405" s="20"/>
      <c r="L405" s="28"/>
      <c r="M405" s="20"/>
      <c r="N405" s="20"/>
      <c r="O405" s="20"/>
      <c r="P405" s="20"/>
      <c r="Q405" s="20"/>
      <c r="R405" s="20"/>
      <c r="S405" s="20"/>
      <c r="U405" s="5"/>
    </row>
    <row r="406" spans="1:21" s="4" customFormat="1">
      <c r="A406" s="20"/>
      <c r="B406" s="20"/>
      <c r="C406" s="21"/>
      <c r="D406" s="20"/>
      <c r="E406" s="20"/>
      <c r="F406" s="20"/>
      <c r="G406" s="268"/>
      <c r="H406" s="20"/>
      <c r="I406" s="20"/>
      <c r="J406" s="20"/>
      <c r="K406" s="20"/>
      <c r="L406" s="28"/>
      <c r="M406" s="20"/>
      <c r="N406" s="20"/>
      <c r="O406" s="20"/>
      <c r="P406" s="20"/>
      <c r="Q406" s="20"/>
      <c r="R406" s="20"/>
      <c r="S406" s="20"/>
      <c r="U406" s="5"/>
    </row>
    <row r="407" spans="1:21" s="4" customFormat="1">
      <c r="A407" s="20"/>
      <c r="B407" s="20"/>
      <c r="C407" s="21"/>
      <c r="D407" s="20"/>
      <c r="E407" s="20"/>
      <c r="F407" s="20"/>
      <c r="G407" s="268"/>
      <c r="H407" s="20"/>
      <c r="I407" s="20"/>
      <c r="J407" s="20"/>
      <c r="K407" s="20"/>
      <c r="L407" s="28"/>
      <c r="M407" s="20"/>
      <c r="N407" s="20"/>
      <c r="O407" s="20"/>
      <c r="P407" s="20"/>
      <c r="Q407" s="20"/>
      <c r="R407" s="20"/>
      <c r="S407" s="20"/>
      <c r="U407" s="5"/>
    </row>
    <row r="408" spans="1:21" s="4" customFormat="1">
      <c r="A408" s="20"/>
      <c r="B408" s="20"/>
      <c r="C408" s="21"/>
      <c r="D408" s="20"/>
      <c r="E408" s="20"/>
      <c r="F408" s="20"/>
      <c r="G408" s="268"/>
      <c r="H408" s="20"/>
      <c r="I408" s="20"/>
      <c r="J408" s="20"/>
      <c r="K408" s="20"/>
      <c r="L408" s="28"/>
      <c r="M408" s="20"/>
      <c r="N408" s="20"/>
      <c r="O408" s="20"/>
      <c r="P408" s="20"/>
      <c r="Q408" s="20"/>
      <c r="R408" s="20"/>
      <c r="S408" s="20"/>
      <c r="U408" s="5"/>
    </row>
    <row r="409" spans="1:21" s="4" customFormat="1">
      <c r="A409" s="20"/>
      <c r="B409" s="20"/>
      <c r="C409" s="21"/>
      <c r="D409" s="20"/>
      <c r="E409" s="20"/>
      <c r="F409" s="20"/>
      <c r="G409" s="268"/>
      <c r="H409" s="20"/>
      <c r="I409" s="20"/>
      <c r="J409" s="20"/>
      <c r="K409" s="20"/>
      <c r="L409" s="28"/>
      <c r="M409" s="20"/>
      <c r="N409" s="20"/>
      <c r="O409" s="20"/>
      <c r="P409" s="20"/>
      <c r="Q409" s="20"/>
      <c r="R409" s="20"/>
      <c r="S409" s="20"/>
      <c r="U409" s="5"/>
    </row>
    <row r="410" spans="1:21" s="4" customFormat="1">
      <c r="A410" s="20"/>
      <c r="B410" s="20"/>
      <c r="C410" s="21"/>
      <c r="D410" s="20"/>
      <c r="E410" s="20"/>
      <c r="F410" s="20"/>
      <c r="G410" s="268"/>
      <c r="H410" s="20"/>
      <c r="I410" s="20"/>
      <c r="J410" s="20"/>
      <c r="K410" s="20"/>
      <c r="L410" s="28"/>
      <c r="M410" s="20"/>
      <c r="N410" s="20"/>
      <c r="O410" s="20"/>
      <c r="P410" s="20"/>
      <c r="Q410" s="20"/>
      <c r="R410" s="20"/>
      <c r="S410" s="20"/>
      <c r="U410" s="5"/>
    </row>
    <row r="411" spans="1:21" s="4" customFormat="1">
      <c r="A411" s="20"/>
      <c r="B411" s="20"/>
      <c r="C411" s="21"/>
      <c r="D411" s="20"/>
      <c r="E411" s="20"/>
      <c r="F411" s="20"/>
      <c r="G411" s="268"/>
      <c r="H411" s="20"/>
      <c r="I411" s="20"/>
      <c r="J411" s="20"/>
      <c r="K411" s="20"/>
      <c r="L411" s="28"/>
      <c r="M411" s="20"/>
      <c r="N411" s="20"/>
      <c r="O411" s="20"/>
      <c r="P411" s="20"/>
      <c r="Q411" s="20"/>
      <c r="R411" s="20"/>
      <c r="S411" s="20"/>
      <c r="U411" s="5"/>
    </row>
    <row r="412" spans="1:21" s="4" customFormat="1">
      <c r="A412" s="20"/>
      <c r="B412" s="20"/>
      <c r="C412" s="21"/>
      <c r="D412" s="20"/>
      <c r="E412" s="20"/>
      <c r="F412" s="20"/>
      <c r="G412" s="268"/>
      <c r="H412" s="20"/>
      <c r="I412" s="20"/>
      <c r="J412" s="20"/>
      <c r="K412" s="20"/>
      <c r="L412" s="28"/>
      <c r="M412" s="20"/>
      <c r="N412" s="20"/>
      <c r="O412" s="20"/>
      <c r="P412" s="20"/>
      <c r="Q412" s="20"/>
      <c r="R412" s="20"/>
      <c r="S412" s="20"/>
      <c r="U412" s="5"/>
    </row>
    <row r="413" spans="1:21" s="4" customFormat="1">
      <c r="A413" s="20"/>
      <c r="B413" s="20"/>
      <c r="C413" s="21"/>
      <c r="D413" s="20"/>
      <c r="E413" s="20"/>
      <c r="F413" s="20"/>
      <c r="G413" s="268"/>
      <c r="H413" s="20"/>
      <c r="I413" s="20"/>
      <c r="J413" s="20"/>
      <c r="K413" s="20"/>
      <c r="L413" s="28"/>
      <c r="M413" s="20"/>
      <c r="N413" s="20"/>
      <c r="O413" s="20"/>
      <c r="P413" s="20"/>
      <c r="Q413" s="20"/>
      <c r="R413" s="20"/>
      <c r="S413" s="20"/>
      <c r="U413" s="5"/>
    </row>
    <row r="414" spans="1:21" s="4" customFormat="1">
      <c r="A414" s="20"/>
      <c r="B414" s="20"/>
      <c r="C414" s="21"/>
      <c r="D414" s="20"/>
      <c r="E414" s="20"/>
      <c r="F414" s="20"/>
      <c r="G414" s="268"/>
      <c r="H414" s="20"/>
      <c r="I414" s="20"/>
      <c r="J414" s="20"/>
      <c r="K414" s="20"/>
      <c r="L414" s="28"/>
      <c r="M414" s="20"/>
      <c r="N414" s="20"/>
      <c r="O414" s="20"/>
      <c r="P414" s="20"/>
      <c r="Q414" s="20"/>
      <c r="R414" s="20"/>
      <c r="S414" s="20"/>
      <c r="U414" s="5"/>
    </row>
    <row r="415" spans="1:21" s="4" customFormat="1">
      <c r="A415" s="20"/>
      <c r="B415" s="20"/>
      <c r="C415" s="21"/>
      <c r="D415" s="20"/>
      <c r="E415" s="20"/>
      <c r="F415" s="20"/>
      <c r="G415" s="268"/>
      <c r="H415" s="20"/>
      <c r="I415" s="20"/>
      <c r="J415" s="20"/>
      <c r="K415" s="20"/>
      <c r="L415" s="28"/>
      <c r="M415" s="20"/>
      <c r="N415" s="20"/>
      <c r="O415" s="20"/>
      <c r="P415" s="20"/>
      <c r="Q415" s="20"/>
      <c r="R415" s="20"/>
      <c r="S415" s="20"/>
      <c r="U415" s="5"/>
    </row>
    <row r="416" spans="1:21" s="4" customFormat="1">
      <c r="A416" s="20"/>
      <c r="B416" s="20"/>
      <c r="C416" s="21"/>
      <c r="D416" s="20"/>
      <c r="E416" s="20"/>
      <c r="F416" s="20"/>
      <c r="G416" s="268"/>
      <c r="H416" s="20"/>
      <c r="I416" s="20"/>
      <c r="J416" s="20"/>
      <c r="K416" s="20"/>
      <c r="L416" s="28"/>
      <c r="M416" s="20"/>
      <c r="N416" s="20"/>
      <c r="O416" s="20"/>
      <c r="P416" s="20"/>
      <c r="Q416" s="20"/>
      <c r="R416" s="20"/>
      <c r="S416" s="20"/>
      <c r="U416" s="5"/>
    </row>
    <row r="417" spans="1:21" s="4" customFormat="1">
      <c r="A417" s="20"/>
      <c r="B417" s="20"/>
      <c r="C417" s="21"/>
      <c r="D417" s="20"/>
      <c r="E417" s="20"/>
      <c r="F417" s="20"/>
      <c r="G417" s="268"/>
      <c r="H417" s="20"/>
      <c r="I417" s="20"/>
      <c r="J417" s="20"/>
      <c r="K417" s="20"/>
      <c r="L417" s="28"/>
      <c r="M417" s="20"/>
      <c r="N417" s="20"/>
      <c r="O417" s="20"/>
      <c r="P417" s="20"/>
      <c r="Q417" s="20"/>
      <c r="R417" s="20"/>
      <c r="S417" s="20"/>
      <c r="U417" s="5"/>
    </row>
    <row r="418" spans="1:21" s="4" customFormat="1">
      <c r="A418" s="20"/>
      <c r="B418" s="20"/>
      <c r="C418" s="21"/>
      <c r="D418" s="20"/>
      <c r="E418" s="20"/>
      <c r="F418" s="20"/>
      <c r="G418" s="268"/>
      <c r="H418" s="20"/>
      <c r="I418" s="20"/>
      <c r="J418" s="20"/>
      <c r="K418" s="20"/>
      <c r="L418" s="28"/>
      <c r="M418" s="20"/>
      <c r="N418" s="20"/>
      <c r="O418" s="20"/>
      <c r="P418" s="20"/>
      <c r="Q418" s="20"/>
      <c r="R418" s="20"/>
      <c r="S418" s="20"/>
      <c r="U418" s="5"/>
    </row>
    <row r="419" spans="1:21" s="4" customFormat="1">
      <c r="A419" s="20"/>
      <c r="B419" s="20"/>
      <c r="C419" s="21"/>
      <c r="D419" s="20"/>
      <c r="E419" s="20"/>
      <c r="F419" s="20"/>
      <c r="G419" s="268"/>
      <c r="H419" s="20"/>
      <c r="I419" s="20"/>
      <c r="J419" s="20"/>
      <c r="K419" s="20"/>
      <c r="L419" s="28"/>
      <c r="M419" s="20"/>
      <c r="N419" s="20"/>
      <c r="O419" s="20"/>
      <c r="P419" s="20"/>
      <c r="Q419" s="20"/>
      <c r="R419" s="20"/>
      <c r="S419" s="20"/>
      <c r="U419" s="5"/>
    </row>
    <row r="420" spans="1:21" s="4" customFormat="1">
      <c r="A420" s="20"/>
      <c r="B420" s="20"/>
      <c r="C420" s="21"/>
      <c r="D420" s="20"/>
      <c r="E420" s="20"/>
      <c r="F420" s="20"/>
      <c r="G420" s="268"/>
      <c r="H420" s="20"/>
      <c r="I420" s="20"/>
      <c r="J420" s="20"/>
      <c r="K420" s="20"/>
      <c r="L420" s="28"/>
      <c r="M420" s="20"/>
      <c r="N420" s="20"/>
      <c r="O420" s="20"/>
      <c r="P420" s="20"/>
      <c r="Q420" s="20"/>
      <c r="R420" s="20"/>
      <c r="S420" s="20"/>
      <c r="U420" s="5"/>
    </row>
    <row r="421" spans="1:21" s="4" customFormat="1">
      <c r="A421" s="20"/>
      <c r="B421" s="20"/>
      <c r="C421" s="21"/>
      <c r="D421" s="20"/>
      <c r="E421" s="20"/>
      <c r="F421" s="20"/>
      <c r="G421" s="268"/>
      <c r="H421" s="20"/>
      <c r="I421" s="20"/>
      <c r="J421" s="20"/>
      <c r="K421" s="20"/>
      <c r="L421" s="28"/>
      <c r="M421" s="20"/>
      <c r="N421" s="20"/>
      <c r="O421" s="20"/>
      <c r="P421" s="20"/>
      <c r="Q421" s="20"/>
      <c r="R421" s="20"/>
      <c r="S421" s="20"/>
      <c r="U421" s="5"/>
    </row>
    <row r="422" spans="1:21" s="4" customFormat="1">
      <c r="A422" s="20"/>
      <c r="B422" s="20"/>
      <c r="C422" s="21"/>
      <c r="D422" s="20"/>
      <c r="E422" s="20"/>
      <c r="F422" s="20"/>
      <c r="G422" s="268"/>
      <c r="H422" s="20"/>
      <c r="I422" s="20"/>
      <c r="J422" s="20"/>
      <c r="K422" s="20"/>
      <c r="L422" s="28"/>
      <c r="M422" s="20"/>
      <c r="N422" s="20"/>
      <c r="O422" s="20"/>
      <c r="P422" s="20"/>
      <c r="Q422" s="20"/>
      <c r="R422" s="20"/>
      <c r="S422" s="20"/>
      <c r="U422" s="5"/>
    </row>
    <row r="423" spans="1:21" s="4" customFormat="1">
      <c r="A423" s="20"/>
      <c r="B423" s="20"/>
      <c r="C423" s="21"/>
      <c r="D423" s="20"/>
      <c r="E423" s="20"/>
      <c r="F423" s="20"/>
      <c r="G423" s="268"/>
      <c r="H423" s="20"/>
      <c r="I423" s="20"/>
      <c r="J423" s="20"/>
      <c r="K423" s="20"/>
      <c r="L423" s="28"/>
      <c r="M423" s="20"/>
      <c r="N423" s="20"/>
      <c r="O423" s="20"/>
      <c r="P423" s="20"/>
      <c r="Q423" s="20"/>
      <c r="R423" s="20"/>
      <c r="S423" s="20"/>
      <c r="U423" s="5"/>
    </row>
    <row r="424" spans="1:21" s="4" customFormat="1">
      <c r="A424" s="20"/>
      <c r="B424" s="20"/>
      <c r="C424" s="21"/>
      <c r="D424" s="20"/>
      <c r="E424" s="20"/>
      <c r="F424" s="20"/>
      <c r="G424" s="268"/>
      <c r="H424" s="20"/>
      <c r="I424" s="20"/>
      <c r="J424" s="20"/>
      <c r="K424" s="20"/>
      <c r="L424" s="28"/>
      <c r="M424" s="20"/>
      <c r="N424" s="20"/>
      <c r="O424" s="20"/>
      <c r="P424" s="20"/>
      <c r="Q424" s="20"/>
      <c r="R424" s="20"/>
      <c r="S424" s="20"/>
      <c r="U424" s="5"/>
    </row>
    <row r="425" spans="1:21" s="4" customFormat="1">
      <c r="A425" s="20"/>
      <c r="B425" s="20"/>
      <c r="C425" s="21"/>
      <c r="D425" s="20"/>
      <c r="E425" s="20"/>
      <c r="F425" s="20"/>
      <c r="G425" s="268"/>
      <c r="H425" s="20"/>
      <c r="I425" s="20"/>
      <c r="J425" s="20"/>
      <c r="K425" s="20"/>
      <c r="L425" s="28"/>
      <c r="M425" s="20"/>
      <c r="N425" s="20"/>
      <c r="O425" s="20"/>
      <c r="P425" s="20"/>
      <c r="Q425" s="20"/>
      <c r="R425" s="20"/>
      <c r="S425" s="20"/>
      <c r="U425" s="5"/>
    </row>
    <row r="426" spans="1:21" s="4" customFormat="1">
      <c r="A426" s="20"/>
      <c r="B426" s="20"/>
      <c r="C426" s="21"/>
      <c r="D426" s="20"/>
      <c r="E426" s="20"/>
      <c r="F426" s="20"/>
      <c r="G426" s="268"/>
      <c r="H426" s="20"/>
      <c r="I426" s="20"/>
      <c r="J426" s="20"/>
      <c r="K426" s="20"/>
      <c r="L426" s="28"/>
      <c r="M426" s="20"/>
      <c r="N426" s="20"/>
      <c r="O426" s="20"/>
      <c r="P426" s="20"/>
      <c r="Q426" s="20"/>
      <c r="R426" s="20"/>
      <c r="S426" s="20"/>
      <c r="U426" s="5"/>
    </row>
    <row r="427" spans="1:21" s="4" customFormat="1">
      <c r="A427" s="20"/>
      <c r="B427" s="20"/>
      <c r="C427" s="21"/>
      <c r="D427" s="20"/>
      <c r="E427" s="20"/>
      <c r="F427" s="20"/>
      <c r="G427" s="268"/>
      <c r="H427" s="20"/>
      <c r="I427" s="20"/>
      <c r="J427" s="20"/>
      <c r="K427" s="20"/>
      <c r="L427" s="28"/>
      <c r="M427" s="20"/>
      <c r="N427" s="20"/>
      <c r="O427" s="20"/>
      <c r="P427" s="20"/>
      <c r="Q427" s="20"/>
      <c r="R427" s="20"/>
      <c r="S427" s="20"/>
      <c r="U427" s="5"/>
    </row>
    <row r="428" spans="1:21" s="4" customFormat="1">
      <c r="A428" s="20"/>
      <c r="B428" s="20"/>
      <c r="C428" s="21"/>
      <c r="D428" s="20"/>
      <c r="E428" s="20"/>
      <c r="F428" s="20"/>
      <c r="G428" s="268"/>
      <c r="H428" s="20"/>
      <c r="I428" s="20"/>
      <c r="J428" s="20"/>
      <c r="K428" s="20"/>
      <c r="L428" s="28"/>
      <c r="M428" s="20"/>
      <c r="N428" s="20"/>
      <c r="O428" s="20"/>
      <c r="P428" s="20"/>
      <c r="Q428" s="20"/>
      <c r="R428" s="20"/>
      <c r="S428" s="20"/>
      <c r="U428" s="5"/>
    </row>
    <row r="429" spans="1:21" s="4" customFormat="1">
      <c r="A429" s="20"/>
      <c r="B429" s="20"/>
      <c r="C429" s="21"/>
      <c r="D429" s="20"/>
      <c r="E429" s="20"/>
      <c r="F429" s="20"/>
      <c r="G429" s="268"/>
      <c r="H429" s="20"/>
      <c r="I429" s="20"/>
      <c r="J429" s="20"/>
      <c r="K429" s="20"/>
      <c r="L429" s="28"/>
      <c r="M429" s="20"/>
      <c r="N429" s="20"/>
      <c r="O429" s="20"/>
      <c r="P429" s="20"/>
      <c r="Q429" s="20"/>
      <c r="R429" s="20"/>
      <c r="S429" s="20"/>
      <c r="U429" s="5"/>
    </row>
    <row r="430" spans="1:21" s="4" customFormat="1">
      <c r="A430" s="20"/>
      <c r="B430" s="20"/>
      <c r="C430" s="21"/>
      <c r="D430" s="20"/>
      <c r="E430" s="20"/>
      <c r="F430" s="20"/>
      <c r="G430" s="268"/>
      <c r="H430" s="20"/>
      <c r="I430" s="20"/>
      <c r="J430" s="20"/>
      <c r="K430" s="20"/>
      <c r="L430" s="28"/>
      <c r="M430" s="20"/>
      <c r="N430" s="20"/>
      <c r="O430" s="20"/>
      <c r="P430" s="20"/>
      <c r="Q430" s="20"/>
      <c r="R430" s="20"/>
      <c r="S430" s="20"/>
      <c r="U430" s="5"/>
    </row>
    <row r="431" spans="1:21" s="4" customFormat="1">
      <c r="A431" s="20"/>
      <c r="B431" s="20"/>
      <c r="C431" s="21"/>
      <c r="D431" s="20"/>
      <c r="E431" s="20"/>
      <c r="F431" s="20"/>
      <c r="G431" s="268"/>
      <c r="H431" s="20"/>
      <c r="I431" s="20"/>
      <c r="J431" s="20"/>
      <c r="K431" s="20"/>
      <c r="L431" s="28"/>
      <c r="M431" s="20"/>
      <c r="N431" s="20"/>
      <c r="O431" s="20"/>
      <c r="P431" s="20"/>
      <c r="Q431" s="20"/>
      <c r="R431" s="20"/>
      <c r="S431" s="20"/>
      <c r="U431" s="5"/>
    </row>
    <row r="432" spans="1:21" s="4" customFormat="1">
      <c r="A432" s="20"/>
      <c r="B432" s="20"/>
      <c r="C432" s="21"/>
      <c r="D432" s="20"/>
      <c r="E432" s="20"/>
      <c r="F432" s="20"/>
      <c r="G432" s="268"/>
      <c r="H432" s="20"/>
      <c r="I432" s="20"/>
      <c r="J432" s="20"/>
      <c r="K432" s="20"/>
      <c r="L432" s="28"/>
      <c r="M432" s="20"/>
      <c r="N432" s="20"/>
      <c r="O432" s="20"/>
      <c r="P432" s="20"/>
      <c r="Q432" s="20"/>
      <c r="R432" s="20"/>
      <c r="S432" s="20"/>
      <c r="U432" s="5"/>
    </row>
    <row r="433" spans="1:21" s="4" customFormat="1">
      <c r="A433" s="20"/>
      <c r="B433" s="20"/>
      <c r="C433" s="21"/>
      <c r="D433" s="20"/>
      <c r="E433" s="20"/>
      <c r="F433" s="20"/>
      <c r="G433" s="268"/>
      <c r="H433" s="20"/>
      <c r="I433" s="20"/>
      <c r="J433" s="20"/>
      <c r="K433" s="20"/>
      <c r="L433" s="28"/>
      <c r="M433" s="20"/>
      <c r="N433" s="20"/>
      <c r="O433" s="20"/>
      <c r="P433" s="20"/>
      <c r="Q433" s="20"/>
      <c r="R433" s="20"/>
      <c r="S433" s="20"/>
      <c r="U433" s="5"/>
    </row>
    <row r="434" spans="1:21" s="4" customFormat="1">
      <c r="A434" s="20"/>
      <c r="B434" s="20"/>
      <c r="C434" s="21"/>
      <c r="D434" s="20"/>
      <c r="E434" s="20"/>
      <c r="F434" s="20"/>
      <c r="G434" s="268"/>
      <c r="H434" s="20"/>
      <c r="I434" s="20"/>
      <c r="J434" s="20"/>
      <c r="K434" s="20"/>
      <c r="L434" s="28"/>
      <c r="M434" s="20"/>
      <c r="N434" s="20"/>
      <c r="O434" s="20"/>
      <c r="P434" s="20"/>
      <c r="Q434" s="20"/>
      <c r="R434" s="20"/>
      <c r="S434" s="20"/>
      <c r="U434" s="5"/>
    </row>
    <row r="435" spans="1:21" s="4" customFormat="1">
      <c r="A435" s="20"/>
      <c r="B435" s="20"/>
      <c r="C435" s="21"/>
      <c r="D435" s="20"/>
      <c r="E435" s="20"/>
      <c r="F435" s="20"/>
      <c r="G435" s="268"/>
      <c r="H435" s="20"/>
      <c r="I435" s="20"/>
      <c r="J435" s="20"/>
      <c r="K435" s="20"/>
      <c r="L435" s="28"/>
      <c r="M435" s="20"/>
      <c r="N435" s="20"/>
      <c r="O435" s="20"/>
      <c r="P435" s="20"/>
      <c r="Q435" s="20"/>
      <c r="R435" s="20"/>
      <c r="S435" s="20"/>
      <c r="U435" s="5"/>
    </row>
    <row r="436" spans="1:21" s="4" customFormat="1">
      <c r="A436" s="20"/>
      <c r="B436" s="20"/>
      <c r="C436" s="21"/>
      <c r="D436" s="20"/>
      <c r="E436" s="20"/>
      <c r="F436" s="20"/>
      <c r="G436" s="268"/>
      <c r="H436" s="20"/>
      <c r="I436" s="20"/>
      <c r="J436" s="20"/>
      <c r="K436" s="20"/>
      <c r="L436" s="28"/>
      <c r="M436" s="20"/>
      <c r="N436" s="20"/>
      <c r="O436" s="20"/>
      <c r="P436" s="20"/>
      <c r="Q436" s="20"/>
      <c r="R436" s="20"/>
      <c r="S436" s="20"/>
      <c r="U436" s="5"/>
    </row>
    <row r="437" spans="1:21" s="4" customFormat="1">
      <c r="A437" s="20"/>
      <c r="B437" s="20"/>
      <c r="C437" s="21"/>
      <c r="D437" s="20"/>
      <c r="E437" s="20"/>
      <c r="F437" s="20"/>
      <c r="G437" s="268"/>
      <c r="H437" s="20"/>
      <c r="I437" s="20"/>
      <c r="J437" s="20"/>
      <c r="K437" s="20"/>
      <c r="L437" s="28"/>
      <c r="M437" s="20"/>
      <c r="N437" s="20"/>
      <c r="O437" s="20"/>
      <c r="P437" s="20"/>
      <c r="Q437" s="20"/>
      <c r="R437" s="20"/>
      <c r="S437" s="20"/>
      <c r="U437" s="5"/>
    </row>
    <row r="438" spans="1:21" s="4" customFormat="1">
      <c r="A438" s="20"/>
      <c r="B438" s="20"/>
      <c r="C438" s="21"/>
      <c r="D438" s="20"/>
      <c r="E438" s="20"/>
      <c r="F438" s="20"/>
      <c r="G438" s="268"/>
      <c r="H438" s="20"/>
      <c r="I438" s="20"/>
      <c r="J438" s="20"/>
      <c r="K438" s="20"/>
      <c r="L438" s="28"/>
      <c r="M438" s="20"/>
      <c r="N438" s="20"/>
      <c r="O438" s="20"/>
      <c r="P438" s="20"/>
      <c r="Q438" s="20"/>
      <c r="R438" s="20"/>
      <c r="S438" s="20"/>
      <c r="U438" s="5"/>
    </row>
    <row r="439" spans="1:21" s="4" customFormat="1">
      <c r="A439" s="20"/>
      <c r="B439" s="20"/>
      <c r="C439" s="21"/>
      <c r="D439" s="20"/>
      <c r="E439" s="20"/>
      <c r="F439" s="20"/>
      <c r="G439" s="268"/>
      <c r="H439" s="20"/>
      <c r="I439" s="20"/>
      <c r="J439" s="20"/>
      <c r="K439" s="20"/>
      <c r="L439" s="28"/>
      <c r="M439" s="20"/>
      <c r="N439" s="20"/>
      <c r="O439" s="20"/>
      <c r="P439" s="20"/>
      <c r="Q439" s="20"/>
      <c r="R439" s="20"/>
      <c r="S439" s="20"/>
      <c r="U439" s="5"/>
    </row>
    <row r="440" spans="1:21" s="4" customFormat="1">
      <c r="A440" s="20"/>
      <c r="B440" s="20"/>
      <c r="C440" s="21"/>
      <c r="D440" s="20"/>
      <c r="E440" s="20"/>
      <c r="F440" s="20"/>
      <c r="G440" s="268"/>
      <c r="H440" s="20"/>
      <c r="I440" s="20"/>
      <c r="J440" s="20"/>
      <c r="K440" s="20"/>
      <c r="L440" s="28"/>
      <c r="M440" s="20"/>
      <c r="N440" s="20"/>
      <c r="O440" s="20"/>
      <c r="P440" s="20"/>
      <c r="Q440" s="20"/>
      <c r="R440" s="20"/>
      <c r="S440" s="20"/>
      <c r="U440" s="5"/>
    </row>
    <row r="441" spans="1:21" s="4" customFormat="1">
      <c r="A441" s="20"/>
      <c r="B441" s="20"/>
      <c r="C441" s="21"/>
      <c r="D441" s="20"/>
      <c r="E441" s="20"/>
      <c r="F441" s="20"/>
      <c r="G441" s="268"/>
      <c r="H441" s="20"/>
      <c r="I441" s="20"/>
      <c r="J441" s="20"/>
      <c r="K441" s="20"/>
      <c r="L441" s="28"/>
      <c r="M441" s="20"/>
      <c r="N441" s="20"/>
      <c r="O441" s="20"/>
      <c r="P441" s="20"/>
      <c r="Q441" s="20"/>
      <c r="R441" s="20"/>
      <c r="S441" s="20"/>
      <c r="U441" s="5"/>
    </row>
    <row r="442" spans="1:21" s="4" customFormat="1">
      <c r="A442" s="20"/>
      <c r="B442" s="20"/>
      <c r="C442" s="21"/>
      <c r="D442" s="20"/>
      <c r="E442" s="20"/>
      <c r="F442" s="20"/>
      <c r="G442" s="268"/>
      <c r="H442" s="20"/>
      <c r="I442" s="20"/>
      <c r="J442" s="20"/>
      <c r="K442" s="20"/>
      <c r="L442" s="28"/>
      <c r="M442" s="20"/>
      <c r="N442" s="20"/>
      <c r="O442" s="20"/>
      <c r="P442" s="20"/>
      <c r="Q442" s="20"/>
      <c r="R442" s="20"/>
      <c r="S442" s="20"/>
      <c r="U442" s="5"/>
    </row>
    <row r="443" spans="1:21" s="4" customFormat="1">
      <c r="A443" s="20"/>
      <c r="B443" s="20"/>
      <c r="C443" s="21"/>
      <c r="D443" s="20"/>
      <c r="E443" s="20"/>
      <c r="F443" s="20"/>
      <c r="G443" s="268"/>
      <c r="H443" s="20"/>
      <c r="I443" s="20"/>
      <c r="J443" s="20"/>
      <c r="K443" s="20"/>
      <c r="L443" s="28"/>
      <c r="M443" s="20"/>
      <c r="N443" s="20"/>
      <c r="O443" s="20"/>
      <c r="P443" s="20"/>
      <c r="Q443" s="20"/>
      <c r="R443" s="20"/>
      <c r="S443" s="20"/>
      <c r="U443" s="5"/>
    </row>
    <row r="444" spans="1:21" s="4" customFormat="1">
      <c r="A444" s="20"/>
      <c r="B444" s="20"/>
      <c r="C444" s="21"/>
      <c r="D444" s="20"/>
      <c r="E444" s="20"/>
      <c r="F444" s="20"/>
      <c r="G444" s="268"/>
      <c r="H444" s="20"/>
      <c r="I444" s="20"/>
      <c r="J444" s="20"/>
      <c r="K444" s="20"/>
      <c r="L444" s="28"/>
      <c r="M444" s="20"/>
      <c r="N444" s="20"/>
      <c r="O444" s="20"/>
      <c r="P444" s="20"/>
      <c r="Q444" s="20"/>
      <c r="R444" s="20"/>
      <c r="S444" s="20"/>
      <c r="U444" s="5"/>
    </row>
    <row r="445" spans="1:21" s="4" customFormat="1">
      <c r="A445" s="20"/>
      <c r="B445" s="20"/>
      <c r="C445" s="21"/>
      <c r="D445" s="20"/>
      <c r="E445" s="20"/>
      <c r="F445" s="20"/>
      <c r="G445" s="268"/>
      <c r="H445" s="20"/>
      <c r="I445" s="20"/>
      <c r="J445" s="20"/>
      <c r="K445" s="20"/>
      <c r="L445" s="28"/>
      <c r="M445" s="20"/>
      <c r="N445" s="20"/>
      <c r="O445" s="20"/>
      <c r="P445" s="20"/>
      <c r="Q445" s="20"/>
      <c r="R445" s="20"/>
      <c r="S445" s="20"/>
      <c r="U445" s="5"/>
    </row>
    <row r="446" spans="1:21" s="4" customFormat="1">
      <c r="A446" s="20"/>
      <c r="B446" s="20"/>
      <c r="C446" s="21"/>
      <c r="D446" s="20"/>
      <c r="E446" s="20"/>
      <c r="F446" s="20"/>
      <c r="G446" s="268"/>
      <c r="H446" s="20"/>
      <c r="I446" s="20"/>
      <c r="J446" s="20"/>
      <c r="K446" s="20"/>
      <c r="L446" s="28"/>
      <c r="M446" s="20"/>
      <c r="N446" s="20"/>
      <c r="O446" s="20"/>
      <c r="P446" s="20"/>
      <c r="Q446" s="20"/>
      <c r="R446" s="20"/>
      <c r="S446" s="20"/>
      <c r="U446" s="5"/>
    </row>
    <row r="447" spans="1:21" s="4" customFormat="1">
      <c r="A447" s="20"/>
      <c r="B447" s="20"/>
      <c r="C447" s="21"/>
      <c r="D447" s="20"/>
      <c r="E447" s="20"/>
      <c r="F447" s="20"/>
      <c r="G447" s="268"/>
      <c r="H447" s="20"/>
      <c r="I447" s="20"/>
      <c r="J447" s="20"/>
      <c r="K447" s="20"/>
      <c r="L447" s="28"/>
      <c r="M447" s="20"/>
      <c r="N447" s="20"/>
      <c r="O447" s="20"/>
      <c r="P447" s="20"/>
      <c r="Q447" s="20"/>
      <c r="R447" s="20"/>
      <c r="S447" s="20"/>
      <c r="U447" s="5"/>
    </row>
    <row r="448" spans="1:21" s="4" customFormat="1">
      <c r="A448" s="20"/>
      <c r="B448" s="20"/>
      <c r="C448" s="21"/>
      <c r="D448" s="20"/>
      <c r="E448" s="20"/>
      <c r="F448" s="20"/>
      <c r="G448" s="268"/>
      <c r="H448" s="20"/>
      <c r="I448" s="20"/>
      <c r="J448" s="20"/>
      <c r="K448" s="20"/>
      <c r="L448" s="28"/>
      <c r="M448" s="20"/>
      <c r="N448" s="20"/>
      <c r="O448" s="20"/>
      <c r="P448" s="20"/>
      <c r="Q448" s="20"/>
      <c r="R448" s="20"/>
      <c r="S448" s="20"/>
      <c r="U448" s="5"/>
    </row>
    <row r="449" spans="1:21" s="4" customFormat="1">
      <c r="A449" s="20"/>
      <c r="B449" s="20"/>
      <c r="C449" s="21"/>
      <c r="D449" s="20"/>
      <c r="E449" s="20"/>
      <c r="F449" s="20"/>
      <c r="G449" s="268"/>
      <c r="H449" s="20"/>
      <c r="I449" s="20"/>
      <c r="J449" s="20"/>
      <c r="K449" s="20"/>
      <c r="L449" s="28"/>
      <c r="M449" s="20"/>
      <c r="N449" s="20"/>
      <c r="O449" s="20"/>
      <c r="P449" s="20"/>
      <c r="Q449" s="20"/>
      <c r="R449" s="20"/>
      <c r="S449" s="20"/>
      <c r="U449" s="5"/>
    </row>
    <row r="450" spans="1:21" s="4" customFormat="1">
      <c r="A450" s="20"/>
      <c r="B450" s="20"/>
      <c r="C450" s="21"/>
      <c r="D450" s="20"/>
      <c r="E450" s="20"/>
      <c r="F450" s="20"/>
      <c r="G450" s="268"/>
      <c r="H450" s="20"/>
      <c r="I450" s="20"/>
      <c r="J450" s="20"/>
      <c r="K450" s="20"/>
      <c r="L450" s="28"/>
      <c r="M450" s="20"/>
      <c r="N450" s="20"/>
      <c r="O450" s="20"/>
      <c r="P450" s="20"/>
      <c r="Q450" s="20"/>
      <c r="R450" s="20"/>
      <c r="S450" s="20"/>
      <c r="U450" s="5"/>
    </row>
    <row r="451" spans="1:21" s="4" customFormat="1">
      <c r="A451" s="20"/>
      <c r="B451" s="20"/>
      <c r="C451" s="21"/>
      <c r="D451" s="20"/>
      <c r="E451" s="20"/>
      <c r="F451" s="20"/>
      <c r="G451" s="268"/>
      <c r="H451" s="20"/>
      <c r="I451" s="20"/>
      <c r="J451" s="20"/>
      <c r="K451" s="20"/>
      <c r="L451" s="28"/>
      <c r="M451" s="20"/>
      <c r="N451" s="20"/>
      <c r="O451" s="20"/>
      <c r="P451" s="20"/>
      <c r="Q451" s="20"/>
      <c r="R451" s="20"/>
      <c r="S451" s="20"/>
      <c r="U451" s="5"/>
    </row>
    <row r="452" spans="1:21" s="4" customFormat="1">
      <c r="A452" s="20"/>
      <c r="B452" s="20"/>
      <c r="C452" s="21"/>
      <c r="D452" s="20"/>
      <c r="E452" s="20"/>
      <c r="F452" s="20"/>
      <c r="G452" s="268"/>
      <c r="H452" s="20"/>
      <c r="I452" s="20"/>
      <c r="J452" s="20"/>
      <c r="K452" s="20"/>
      <c r="L452" s="28"/>
      <c r="M452" s="20"/>
      <c r="N452" s="20"/>
      <c r="O452" s="20"/>
      <c r="P452" s="20"/>
      <c r="Q452" s="20"/>
      <c r="R452" s="20"/>
      <c r="S452" s="20"/>
      <c r="U452" s="5"/>
    </row>
    <row r="453" spans="1:21" s="4" customFormat="1">
      <c r="A453" s="20"/>
      <c r="B453" s="20"/>
      <c r="C453" s="21"/>
      <c r="D453" s="20"/>
      <c r="E453" s="20"/>
      <c r="F453" s="20"/>
      <c r="G453" s="268"/>
      <c r="H453" s="20"/>
      <c r="I453" s="20"/>
      <c r="J453" s="20"/>
      <c r="K453" s="20"/>
      <c r="L453" s="28"/>
      <c r="M453" s="20"/>
      <c r="N453" s="20"/>
      <c r="O453" s="20"/>
      <c r="P453" s="20"/>
      <c r="Q453" s="20"/>
      <c r="R453" s="20"/>
      <c r="S453" s="20"/>
      <c r="U453" s="5"/>
    </row>
    <row r="454" spans="1:21" s="4" customFormat="1">
      <c r="A454" s="20"/>
      <c r="B454" s="20"/>
      <c r="C454" s="21"/>
      <c r="D454" s="20"/>
      <c r="E454" s="20"/>
      <c r="F454" s="20"/>
      <c r="G454" s="268"/>
      <c r="H454" s="20"/>
      <c r="I454" s="20"/>
      <c r="J454" s="20"/>
      <c r="K454" s="20"/>
      <c r="L454" s="28"/>
      <c r="M454" s="20"/>
      <c r="N454" s="20"/>
      <c r="O454" s="20"/>
      <c r="P454" s="20"/>
      <c r="Q454" s="20"/>
      <c r="R454" s="20"/>
      <c r="S454" s="20"/>
      <c r="U454" s="5"/>
    </row>
    <row r="455" spans="1:21" s="4" customFormat="1">
      <c r="A455" s="20"/>
      <c r="B455" s="20"/>
      <c r="C455" s="21"/>
      <c r="D455" s="20"/>
      <c r="E455" s="20"/>
      <c r="F455" s="20"/>
      <c r="G455" s="268"/>
      <c r="H455" s="20"/>
      <c r="I455" s="20"/>
      <c r="J455" s="20"/>
      <c r="K455" s="20"/>
      <c r="L455" s="28"/>
      <c r="M455" s="20"/>
      <c r="N455" s="20"/>
      <c r="O455" s="20"/>
      <c r="P455" s="20"/>
      <c r="Q455" s="20"/>
      <c r="R455" s="20"/>
      <c r="S455" s="20"/>
      <c r="U455" s="5"/>
    </row>
    <row r="456" spans="1:21" s="4" customFormat="1">
      <c r="A456" s="20"/>
      <c r="B456" s="20"/>
      <c r="C456" s="21"/>
      <c r="D456" s="20"/>
      <c r="E456" s="20"/>
      <c r="F456" s="20"/>
      <c r="G456" s="268"/>
      <c r="H456" s="20"/>
      <c r="I456" s="20"/>
      <c r="J456" s="20"/>
      <c r="K456" s="20"/>
      <c r="L456" s="28"/>
      <c r="M456" s="20"/>
      <c r="N456" s="20"/>
      <c r="O456" s="20"/>
      <c r="P456" s="20"/>
      <c r="Q456" s="20"/>
      <c r="R456" s="20"/>
      <c r="S456" s="20"/>
      <c r="U456" s="5"/>
    </row>
    <row r="457" spans="1:21" s="4" customFormat="1">
      <c r="A457" s="20"/>
      <c r="B457" s="20"/>
      <c r="C457" s="21"/>
      <c r="D457" s="20"/>
      <c r="E457" s="20"/>
      <c r="F457" s="20"/>
      <c r="G457" s="268"/>
      <c r="H457" s="20"/>
      <c r="I457" s="20"/>
      <c r="J457" s="20"/>
      <c r="K457" s="20"/>
      <c r="L457" s="28"/>
      <c r="M457" s="20"/>
      <c r="N457" s="20"/>
      <c r="O457" s="20"/>
      <c r="P457" s="20"/>
      <c r="Q457" s="20"/>
      <c r="R457" s="20"/>
      <c r="S457" s="20"/>
      <c r="U457" s="5"/>
    </row>
    <row r="458" spans="1:21" s="4" customFormat="1">
      <c r="A458" s="20"/>
      <c r="B458" s="20"/>
      <c r="C458" s="21"/>
      <c r="D458" s="20"/>
      <c r="E458" s="20"/>
      <c r="F458" s="20"/>
      <c r="G458" s="268"/>
      <c r="H458" s="20"/>
      <c r="I458" s="20"/>
      <c r="J458" s="20"/>
      <c r="K458" s="20"/>
      <c r="L458" s="28"/>
      <c r="M458" s="20"/>
      <c r="N458" s="20"/>
      <c r="O458" s="20"/>
      <c r="P458" s="20"/>
      <c r="Q458" s="20"/>
      <c r="R458" s="20"/>
      <c r="S458" s="20"/>
      <c r="U458" s="5"/>
    </row>
    <row r="459" spans="1:21" s="4" customFormat="1">
      <c r="A459" s="20"/>
      <c r="B459" s="20"/>
      <c r="C459" s="21"/>
      <c r="D459" s="20"/>
      <c r="E459" s="20"/>
      <c r="F459" s="20"/>
      <c r="G459" s="268"/>
      <c r="H459" s="20"/>
      <c r="I459" s="20"/>
      <c r="J459" s="20"/>
      <c r="K459" s="20"/>
      <c r="L459" s="28"/>
      <c r="M459" s="20"/>
      <c r="N459" s="20"/>
      <c r="O459" s="20"/>
      <c r="P459" s="20"/>
      <c r="Q459" s="20"/>
      <c r="R459" s="20"/>
      <c r="S459" s="20"/>
      <c r="U459" s="5"/>
    </row>
    <row r="460" spans="1:21" s="4" customFormat="1">
      <c r="A460" s="20"/>
      <c r="B460" s="20"/>
      <c r="C460" s="21"/>
      <c r="D460" s="20"/>
      <c r="E460" s="20"/>
      <c r="F460" s="20"/>
      <c r="G460" s="268"/>
      <c r="H460" s="20"/>
      <c r="I460" s="20"/>
      <c r="J460" s="20"/>
      <c r="K460" s="20"/>
      <c r="L460" s="28"/>
      <c r="M460" s="20"/>
      <c r="N460" s="20"/>
      <c r="O460" s="20"/>
      <c r="P460" s="20"/>
      <c r="Q460" s="20"/>
      <c r="R460" s="20"/>
      <c r="S460" s="20"/>
      <c r="U460" s="5"/>
    </row>
    <row r="461" spans="1:21" s="4" customFormat="1">
      <c r="A461" s="20"/>
      <c r="B461" s="20"/>
      <c r="C461" s="21"/>
      <c r="D461" s="20"/>
      <c r="E461" s="20"/>
      <c r="F461" s="20"/>
      <c r="G461" s="268"/>
      <c r="H461" s="20"/>
      <c r="I461" s="20"/>
      <c r="J461" s="20"/>
      <c r="K461" s="20"/>
      <c r="L461" s="28"/>
      <c r="M461" s="20"/>
      <c r="N461" s="20"/>
      <c r="O461" s="20"/>
      <c r="P461" s="20"/>
      <c r="Q461" s="20"/>
      <c r="R461" s="20"/>
      <c r="S461" s="20"/>
      <c r="U461" s="5"/>
    </row>
    <row r="462" spans="1:21" s="4" customFormat="1">
      <c r="A462" s="20"/>
      <c r="B462" s="20"/>
      <c r="C462" s="21"/>
      <c r="D462" s="20"/>
      <c r="E462" s="20"/>
      <c r="F462" s="20"/>
      <c r="G462" s="268"/>
      <c r="H462" s="20"/>
      <c r="I462" s="20"/>
      <c r="J462" s="20"/>
      <c r="K462" s="20"/>
      <c r="L462" s="28"/>
      <c r="M462" s="20"/>
      <c r="N462" s="20"/>
      <c r="O462" s="20"/>
      <c r="P462" s="20"/>
      <c r="Q462" s="20"/>
      <c r="R462" s="20"/>
      <c r="S462" s="20"/>
      <c r="U462" s="5"/>
    </row>
    <row r="463" spans="1:21" s="4" customFormat="1">
      <c r="A463" s="20"/>
      <c r="B463" s="20"/>
      <c r="C463" s="21"/>
      <c r="D463" s="20"/>
      <c r="E463" s="20"/>
      <c r="F463" s="20"/>
      <c r="G463" s="268"/>
      <c r="H463" s="20"/>
      <c r="I463" s="20"/>
      <c r="J463" s="20"/>
      <c r="K463" s="20"/>
      <c r="L463" s="28"/>
      <c r="M463" s="20"/>
      <c r="N463" s="20"/>
      <c r="O463" s="20"/>
      <c r="P463" s="20"/>
      <c r="Q463" s="20"/>
      <c r="R463" s="20"/>
      <c r="S463" s="20"/>
      <c r="U463" s="5"/>
    </row>
    <row r="464" spans="1:21" s="4" customFormat="1">
      <c r="A464" s="20"/>
      <c r="B464" s="20"/>
      <c r="C464" s="21"/>
      <c r="D464" s="20"/>
      <c r="E464" s="20"/>
      <c r="F464" s="20"/>
      <c r="G464" s="268"/>
      <c r="H464" s="20"/>
      <c r="I464" s="20"/>
      <c r="J464" s="20"/>
      <c r="K464" s="20"/>
      <c r="L464" s="28"/>
      <c r="M464" s="20"/>
      <c r="N464" s="20"/>
      <c r="O464" s="20"/>
      <c r="P464" s="20"/>
      <c r="Q464" s="20"/>
      <c r="R464" s="20"/>
      <c r="S464" s="20"/>
      <c r="U464" s="5"/>
    </row>
    <row r="465" spans="1:21" s="4" customFormat="1">
      <c r="A465" s="20"/>
      <c r="B465" s="20"/>
      <c r="C465" s="21"/>
      <c r="D465" s="20"/>
      <c r="E465" s="20"/>
      <c r="F465" s="20"/>
      <c r="G465" s="268"/>
      <c r="H465" s="20"/>
      <c r="I465" s="20"/>
      <c r="J465" s="20"/>
      <c r="K465" s="20"/>
      <c r="L465" s="28"/>
      <c r="M465" s="20"/>
      <c r="N465" s="20"/>
      <c r="O465" s="20"/>
      <c r="P465" s="20"/>
      <c r="Q465" s="20"/>
      <c r="R465" s="20"/>
      <c r="S465" s="20"/>
      <c r="U465" s="5"/>
    </row>
    <row r="466" spans="1:21" s="4" customFormat="1">
      <c r="A466" s="20"/>
      <c r="B466" s="20"/>
      <c r="C466" s="21"/>
      <c r="D466" s="20"/>
      <c r="E466" s="20"/>
      <c r="F466" s="20"/>
      <c r="G466" s="268"/>
      <c r="H466" s="20"/>
      <c r="I466" s="20"/>
      <c r="J466" s="20"/>
      <c r="K466" s="20"/>
      <c r="L466" s="28"/>
      <c r="M466" s="20"/>
      <c r="N466" s="20"/>
      <c r="O466" s="20"/>
      <c r="P466" s="20"/>
      <c r="Q466" s="20"/>
      <c r="R466" s="20"/>
      <c r="S466" s="20"/>
      <c r="U466" s="5"/>
    </row>
    <row r="467" spans="1:21" s="4" customFormat="1">
      <c r="A467" s="20"/>
      <c r="B467" s="20"/>
      <c r="C467" s="21"/>
      <c r="D467" s="20"/>
      <c r="E467" s="20"/>
      <c r="F467" s="20"/>
      <c r="G467" s="268"/>
      <c r="H467" s="20"/>
      <c r="I467" s="20"/>
      <c r="J467" s="20"/>
      <c r="K467" s="20"/>
      <c r="L467" s="28"/>
      <c r="M467" s="20"/>
      <c r="N467" s="20"/>
      <c r="O467" s="20"/>
      <c r="P467" s="20"/>
      <c r="Q467" s="20"/>
      <c r="R467" s="20"/>
      <c r="S467" s="20"/>
      <c r="U467" s="5"/>
    </row>
    <row r="468" spans="1:21" s="4" customFormat="1">
      <c r="A468" s="20"/>
      <c r="B468" s="20"/>
      <c r="C468" s="21"/>
      <c r="D468" s="20"/>
      <c r="E468" s="20"/>
      <c r="F468" s="20"/>
      <c r="G468" s="268"/>
      <c r="H468" s="20"/>
      <c r="I468" s="20"/>
      <c r="J468" s="20"/>
      <c r="K468" s="20"/>
      <c r="L468" s="28"/>
      <c r="M468" s="20"/>
      <c r="N468" s="20"/>
      <c r="O468" s="20"/>
      <c r="P468" s="20"/>
      <c r="Q468" s="20"/>
      <c r="R468" s="20"/>
      <c r="S468" s="20"/>
      <c r="U468" s="5"/>
    </row>
    <row r="469" spans="1:21" s="4" customFormat="1">
      <c r="A469" s="20"/>
      <c r="B469" s="20"/>
      <c r="C469" s="21"/>
      <c r="D469" s="20"/>
      <c r="E469" s="20"/>
      <c r="F469" s="20"/>
      <c r="G469" s="268"/>
      <c r="H469" s="20"/>
      <c r="I469" s="20"/>
      <c r="J469" s="20"/>
      <c r="K469" s="20"/>
      <c r="L469" s="28"/>
      <c r="M469" s="20"/>
      <c r="N469" s="20"/>
      <c r="O469" s="20"/>
      <c r="P469" s="20"/>
      <c r="Q469" s="20"/>
      <c r="R469" s="20"/>
      <c r="S469" s="20"/>
      <c r="U469" s="5"/>
    </row>
    <row r="470" spans="1:21" s="4" customFormat="1">
      <c r="A470" s="20"/>
      <c r="B470" s="20"/>
      <c r="C470" s="21"/>
      <c r="D470" s="20"/>
      <c r="E470" s="20"/>
      <c r="F470" s="20"/>
      <c r="G470" s="268"/>
      <c r="H470" s="20"/>
      <c r="I470" s="20"/>
      <c r="J470" s="20"/>
      <c r="K470" s="20"/>
      <c r="L470" s="28"/>
      <c r="M470" s="20"/>
      <c r="N470" s="20"/>
      <c r="O470" s="20"/>
      <c r="P470" s="20"/>
      <c r="Q470" s="20"/>
      <c r="R470" s="20"/>
      <c r="S470" s="20"/>
      <c r="U470" s="5"/>
    </row>
    <row r="471" spans="1:21" s="4" customFormat="1">
      <c r="A471" s="20"/>
      <c r="B471" s="20"/>
      <c r="C471" s="21"/>
      <c r="D471" s="20"/>
      <c r="E471" s="20"/>
      <c r="F471" s="20"/>
      <c r="G471" s="268"/>
      <c r="H471" s="20"/>
      <c r="I471" s="20"/>
      <c r="J471" s="20"/>
      <c r="K471" s="20"/>
      <c r="L471" s="28"/>
      <c r="M471" s="20"/>
      <c r="N471" s="20"/>
      <c r="O471" s="20"/>
      <c r="P471" s="20"/>
      <c r="Q471" s="20"/>
      <c r="R471" s="20"/>
      <c r="S471" s="20"/>
      <c r="U471" s="5"/>
    </row>
    <row r="472" spans="1:21" s="4" customFormat="1">
      <c r="A472" s="20"/>
      <c r="B472" s="20"/>
      <c r="C472" s="21"/>
      <c r="D472" s="20"/>
      <c r="E472" s="20"/>
      <c r="F472" s="20"/>
      <c r="G472" s="268"/>
      <c r="H472" s="20"/>
      <c r="I472" s="20"/>
      <c r="J472" s="20"/>
      <c r="K472" s="20"/>
      <c r="L472" s="28"/>
      <c r="M472" s="20"/>
      <c r="N472" s="20"/>
      <c r="O472" s="20"/>
      <c r="P472" s="20"/>
      <c r="Q472" s="20"/>
      <c r="R472" s="20"/>
      <c r="S472" s="20"/>
      <c r="U472" s="5"/>
    </row>
    <row r="473" spans="1:21" s="4" customFormat="1">
      <c r="A473" s="20"/>
      <c r="B473" s="20"/>
      <c r="C473" s="21"/>
      <c r="D473" s="20"/>
      <c r="E473" s="20"/>
      <c r="F473" s="20"/>
      <c r="G473" s="268"/>
      <c r="H473" s="20"/>
      <c r="I473" s="20"/>
      <c r="J473" s="20"/>
      <c r="K473" s="20"/>
      <c r="L473" s="28"/>
      <c r="M473" s="20"/>
      <c r="N473" s="20"/>
      <c r="O473" s="20"/>
      <c r="P473" s="20"/>
      <c r="Q473" s="20"/>
      <c r="R473" s="20"/>
      <c r="S473" s="20"/>
      <c r="U473" s="5"/>
    </row>
    <row r="474" spans="1:21" s="4" customFormat="1">
      <c r="A474" s="20"/>
      <c r="B474" s="20"/>
      <c r="C474" s="21"/>
      <c r="D474" s="20"/>
      <c r="E474" s="20"/>
      <c r="F474" s="20"/>
      <c r="G474" s="268"/>
      <c r="H474" s="20"/>
      <c r="I474" s="20"/>
      <c r="J474" s="20"/>
      <c r="K474" s="20"/>
      <c r="L474" s="28"/>
      <c r="M474" s="20"/>
      <c r="N474" s="20"/>
      <c r="O474" s="20"/>
      <c r="P474" s="20"/>
      <c r="Q474" s="20"/>
      <c r="R474" s="20"/>
      <c r="S474" s="20"/>
      <c r="U474" s="5"/>
    </row>
    <row r="475" spans="1:21" s="4" customFormat="1">
      <c r="A475" s="20"/>
      <c r="B475" s="20"/>
      <c r="C475" s="21"/>
      <c r="D475" s="20"/>
      <c r="E475" s="20"/>
      <c r="F475" s="20"/>
      <c r="G475" s="268"/>
      <c r="H475" s="20"/>
      <c r="I475" s="20"/>
      <c r="J475" s="20"/>
      <c r="K475" s="20"/>
      <c r="L475" s="28"/>
      <c r="M475" s="20"/>
      <c r="N475" s="20"/>
      <c r="O475" s="20"/>
      <c r="P475" s="20"/>
      <c r="Q475" s="20"/>
      <c r="R475" s="20"/>
      <c r="S475" s="20"/>
      <c r="U475" s="5"/>
    </row>
    <row r="476" spans="1:21" s="4" customFormat="1">
      <c r="A476" s="20"/>
      <c r="B476" s="20"/>
      <c r="C476" s="21"/>
      <c r="D476" s="20"/>
      <c r="E476" s="20"/>
      <c r="F476" s="20"/>
      <c r="G476" s="268"/>
      <c r="H476" s="20"/>
      <c r="I476" s="20"/>
      <c r="J476" s="20"/>
      <c r="K476" s="20"/>
      <c r="L476" s="28"/>
      <c r="M476" s="20"/>
      <c r="N476" s="20"/>
      <c r="O476" s="20"/>
      <c r="P476" s="20"/>
      <c r="Q476" s="20"/>
      <c r="R476" s="20"/>
      <c r="S476" s="20"/>
      <c r="U476" s="5"/>
    </row>
    <row r="477" spans="1:21" s="4" customFormat="1">
      <c r="A477" s="20"/>
      <c r="B477" s="20"/>
      <c r="C477" s="21"/>
      <c r="D477" s="20"/>
      <c r="E477" s="20"/>
      <c r="F477" s="20"/>
      <c r="G477" s="268"/>
      <c r="H477" s="20"/>
      <c r="I477" s="20"/>
      <c r="J477" s="20"/>
      <c r="K477" s="20"/>
      <c r="L477" s="28"/>
      <c r="M477" s="20"/>
      <c r="N477" s="20"/>
      <c r="O477" s="20"/>
      <c r="P477" s="20"/>
      <c r="Q477" s="20"/>
      <c r="R477" s="20"/>
      <c r="S477" s="20"/>
      <c r="U477" s="5"/>
    </row>
    <row r="478" spans="1:21" s="4" customFormat="1">
      <c r="A478" s="20"/>
      <c r="B478" s="20"/>
      <c r="C478" s="21"/>
      <c r="D478" s="20"/>
      <c r="E478" s="20"/>
      <c r="F478" s="20"/>
      <c r="G478" s="268"/>
      <c r="H478" s="20"/>
      <c r="I478" s="20"/>
      <c r="J478" s="20"/>
      <c r="K478" s="20"/>
      <c r="L478" s="28"/>
      <c r="M478" s="20"/>
      <c r="N478" s="20"/>
      <c r="O478" s="20"/>
      <c r="P478" s="20"/>
      <c r="Q478" s="20"/>
      <c r="R478" s="20"/>
      <c r="S478" s="20"/>
      <c r="U478" s="5"/>
    </row>
    <row r="479" spans="1:21" s="4" customFormat="1">
      <c r="A479" s="20"/>
      <c r="B479" s="20"/>
      <c r="C479" s="21"/>
      <c r="D479" s="20"/>
      <c r="E479" s="20"/>
      <c r="F479" s="20"/>
      <c r="G479" s="268"/>
      <c r="H479" s="20"/>
      <c r="I479" s="20"/>
      <c r="J479" s="20"/>
      <c r="K479" s="20"/>
      <c r="L479" s="28"/>
      <c r="M479" s="20"/>
      <c r="N479" s="20"/>
      <c r="O479" s="20"/>
      <c r="P479" s="20"/>
      <c r="Q479" s="20"/>
      <c r="R479" s="20"/>
      <c r="S479" s="20"/>
      <c r="U479" s="5"/>
    </row>
    <row r="480" spans="1:21" s="4" customFormat="1">
      <c r="A480" s="20"/>
      <c r="B480" s="20"/>
      <c r="C480" s="21"/>
      <c r="D480" s="20"/>
      <c r="E480" s="20"/>
      <c r="F480" s="20"/>
      <c r="G480" s="268"/>
      <c r="H480" s="20"/>
      <c r="I480" s="20"/>
      <c r="J480" s="20"/>
      <c r="K480" s="20"/>
      <c r="L480" s="28"/>
      <c r="M480" s="20"/>
      <c r="N480" s="20"/>
      <c r="O480" s="20"/>
      <c r="P480" s="20"/>
      <c r="Q480" s="20"/>
      <c r="R480" s="20"/>
      <c r="S480" s="20"/>
      <c r="U480" s="5"/>
    </row>
    <row r="481" spans="1:21" s="4" customFormat="1">
      <c r="A481" s="20"/>
      <c r="B481" s="20"/>
      <c r="C481" s="21"/>
      <c r="D481" s="20"/>
      <c r="E481" s="20"/>
      <c r="F481" s="20"/>
      <c r="G481" s="268"/>
      <c r="H481" s="20"/>
      <c r="I481" s="20"/>
      <c r="J481" s="20"/>
      <c r="K481" s="20"/>
      <c r="L481" s="28"/>
      <c r="M481" s="20"/>
      <c r="N481" s="20"/>
      <c r="O481" s="20"/>
      <c r="P481" s="20"/>
      <c r="Q481" s="20"/>
      <c r="R481" s="20"/>
      <c r="S481" s="20"/>
      <c r="U481" s="5"/>
    </row>
    <row r="482" spans="1:21" s="4" customFormat="1">
      <c r="A482" s="20"/>
      <c r="B482" s="20"/>
      <c r="C482" s="21"/>
      <c r="D482" s="20"/>
      <c r="E482" s="20"/>
      <c r="F482" s="20"/>
      <c r="G482" s="268"/>
      <c r="H482" s="20"/>
      <c r="I482" s="20"/>
      <c r="J482" s="20"/>
      <c r="K482" s="20"/>
      <c r="L482" s="28"/>
      <c r="M482" s="20"/>
      <c r="N482" s="20"/>
      <c r="O482" s="20"/>
      <c r="P482" s="20"/>
      <c r="Q482" s="20"/>
      <c r="R482" s="20"/>
      <c r="S482" s="20"/>
      <c r="U482" s="5"/>
    </row>
    <row r="483" spans="1:21" s="4" customFormat="1">
      <c r="A483" s="20"/>
      <c r="B483" s="20"/>
      <c r="C483" s="21"/>
      <c r="D483" s="20"/>
      <c r="E483" s="20"/>
      <c r="F483" s="20"/>
      <c r="G483" s="268"/>
      <c r="H483" s="20"/>
      <c r="I483" s="20"/>
      <c r="J483" s="20"/>
      <c r="K483" s="20"/>
      <c r="L483" s="28"/>
      <c r="M483" s="20"/>
      <c r="N483" s="20"/>
      <c r="O483" s="20"/>
      <c r="P483" s="20"/>
      <c r="Q483" s="20"/>
      <c r="R483" s="20"/>
      <c r="S483" s="20"/>
      <c r="U483" s="5"/>
    </row>
    <row r="484" spans="1:21" s="4" customFormat="1">
      <c r="A484" s="20"/>
      <c r="B484" s="20"/>
      <c r="C484" s="21"/>
      <c r="D484" s="20"/>
      <c r="E484" s="20"/>
      <c r="F484" s="20"/>
      <c r="G484" s="268"/>
      <c r="H484" s="20"/>
      <c r="I484" s="20"/>
      <c r="J484" s="20"/>
      <c r="K484" s="20"/>
      <c r="L484" s="28"/>
      <c r="M484" s="20"/>
      <c r="N484" s="20"/>
      <c r="O484" s="20"/>
      <c r="P484" s="20"/>
      <c r="Q484" s="20"/>
      <c r="R484" s="20"/>
      <c r="S484" s="20"/>
      <c r="U484" s="5"/>
    </row>
    <row r="485" spans="1:21" s="4" customFormat="1">
      <c r="A485" s="20"/>
      <c r="B485" s="20"/>
      <c r="C485" s="21"/>
      <c r="D485" s="20"/>
      <c r="E485" s="20"/>
      <c r="F485" s="20"/>
      <c r="G485" s="268"/>
      <c r="H485" s="20"/>
      <c r="I485" s="20"/>
      <c r="J485" s="20"/>
      <c r="K485" s="20"/>
      <c r="L485" s="28"/>
      <c r="M485" s="20"/>
      <c r="N485" s="20"/>
      <c r="O485" s="20"/>
      <c r="P485" s="20"/>
      <c r="Q485" s="20"/>
      <c r="R485" s="20"/>
      <c r="S485" s="20"/>
      <c r="U485" s="5"/>
    </row>
    <row r="486" spans="1:21" s="4" customFormat="1">
      <c r="A486" s="20"/>
      <c r="B486" s="20"/>
      <c r="C486" s="21"/>
      <c r="D486" s="20"/>
      <c r="E486" s="20"/>
      <c r="F486" s="20"/>
      <c r="G486" s="268"/>
      <c r="H486" s="20"/>
      <c r="I486" s="20"/>
      <c r="J486" s="20"/>
      <c r="K486" s="20"/>
      <c r="L486" s="28"/>
      <c r="M486" s="20"/>
      <c r="N486" s="20"/>
      <c r="O486" s="20"/>
      <c r="P486" s="20"/>
      <c r="Q486" s="20"/>
      <c r="R486" s="20"/>
      <c r="S486" s="20"/>
      <c r="U486" s="5"/>
    </row>
    <row r="487" spans="1:21" s="4" customFormat="1">
      <c r="A487" s="20"/>
      <c r="B487" s="20"/>
      <c r="C487" s="21"/>
      <c r="D487" s="20"/>
      <c r="E487" s="20"/>
      <c r="F487" s="20"/>
      <c r="G487" s="268"/>
      <c r="H487" s="20"/>
      <c r="I487" s="20"/>
      <c r="J487" s="20"/>
      <c r="K487" s="20"/>
      <c r="L487" s="28"/>
      <c r="M487" s="20"/>
      <c r="N487" s="20"/>
      <c r="O487" s="20"/>
      <c r="P487" s="20"/>
      <c r="Q487" s="20"/>
      <c r="R487" s="20"/>
      <c r="S487" s="20"/>
      <c r="U487" s="5"/>
    </row>
    <row r="488" spans="1:21" s="4" customFormat="1">
      <c r="A488" s="20"/>
      <c r="B488" s="20"/>
      <c r="C488" s="21"/>
      <c r="D488" s="20"/>
      <c r="E488" s="20"/>
      <c r="F488" s="20"/>
      <c r="G488" s="268"/>
      <c r="H488" s="20"/>
      <c r="I488" s="20"/>
      <c r="J488" s="20"/>
      <c r="K488" s="20"/>
      <c r="L488" s="28"/>
      <c r="M488" s="20"/>
      <c r="N488" s="20"/>
      <c r="O488" s="20"/>
      <c r="P488" s="20"/>
      <c r="Q488" s="20"/>
      <c r="R488" s="20"/>
      <c r="S488" s="20"/>
      <c r="U488" s="5"/>
    </row>
    <row r="489" spans="1:21" s="4" customFormat="1">
      <c r="A489" s="20"/>
      <c r="B489" s="20"/>
      <c r="C489" s="21"/>
      <c r="D489" s="20"/>
      <c r="E489" s="20"/>
      <c r="F489" s="20"/>
      <c r="G489" s="268"/>
      <c r="H489" s="20"/>
      <c r="I489" s="20"/>
      <c r="J489" s="20"/>
      <c r="K489" s="20"/>
      <c r="L489" s="28"/>
      <c r="M489" s="20"/>
      <c r="N489" s="20"/>
      <c r="O489" s="20"/>
      <c r="P489" s="20"/>
      <c r="Q489" s="20"/>
      <c r="R489" s="20"/>
      <c r="S489" s="20"/>
      <c r="U489" s="5"/>
    </row>
    <row r="490" spans="1:21" s="4" customFormat="1">
      <c r="A490" s="20"/>
      <c r="B490" s="20"/>
      <c r="C490" s="21"/>
      <c r="D490" s="20"/>
      <c r="E490" s="20"/>
      <c r="F490" s="20"/>
      <c r="G490" s="268"/>
      <c r="H490" s="20"/>
      <c r="I490" s="20"/>
      <c r="J490" s="20"/>
      <c r="K490" s="20"/>
      <c r="L490" s="28"/>
      <c r="M490" s="20"/>
      <c r="N490" s="20"/>
      <c r="O490" s="20"/>
      <c r="P490" s="20"/>
      <c r="Q490" s="20"/>
      <c r="R490" s="20"/>
      <c r="S490" s="20"/>
      <c r="U490" s="5"/>
    </row>
    <row r="491" spans="1:21" s="4" customFormat="1">
      <c r="A491" s="20"/>
      <c r="B491" s="20"/>
      <c r="C491" s="21"/>
      <c r="D491" s="20"/>
      <c r="E491" s="20"/>
      <c r="F491" s="20"/>
      <c r="G491" s="268"/>
      <c r="H491" s="20"/>
      <c r="I491" s="20"/>
      <c r="J491" s="20"/>
      <c r="K491" s="20"/>
      <c r="L491" s="28"/>
      <c r="M491" s="20"/>
      <c r="N491" s="20"/>
      <c r="O491" s="20"/>
      <c r="P491" s="20"/>
      <c r="Q491" s="20"/>
      <c r="R491" s="20"/>
      <c r="S491" s="20"/>
      <c r="U491" s="5"/>
    </row>
    <row r="492" spans="1:21" s="4" customFormat="1">
      <c r="A492" s="20"/>
      <c r="B492" s="20"/>
      <c r="C492" s="21"/>
      <c r="D492" s="20"/>
      <c r="E492" s="20"/>
      <c r="F492" s="20"/>
      <c r="G492" s="268"/>
      <c r="H492" s="20"/>
      <c r="I492" s="20"/>
      <c r="J492" s="20"/>
      <c r="K492" s="20"/>
      <c r="L492" s="28"/>
      <c r="M492" s="20"/>
      <c r="N492" s="20"/>
      <c r="O492" s="20"/>
      <c r="P492" s="20"/>
      <c r="Q492" s="20"/>
      <c r="R492" s="20"/>
      <c r="S492" s="20"/>
      <c r="U492" s="5"/>
    </row>
    <row r="493" spans="1:21" s="4" customFormat="1">
      <c r="A493" s="20"/>
      <c r="B493" s="20"/>
      <c r="C493" s="21"/>
      <c r="D493" s="20"/>
      <c r="E493" s="20"/>
      <c r="F493" s="20"/>
      <c r="G493" s="268"/>
      <c r="H493" s="20"/>
      <c r="I493" s="20"/>
      <c r="J493" s="20"/>
      <c r="K493" s="20"/>
      <c r="L493" s="28"/>
      <c r="M493" s="20"/>
      <c r="N493" s="20"/>
      <c r="O493" s="20"/>
      <c r="P493" s="20"/>
      <c r="Q493" s="20"/>
      <c r="R493" s="20"/>
      <c r="S493" s="20"/>
      <c r="U493" s="5"/>
    </row>
    <row r="494" spans="1:21" s="4" customFormat="1">
      <c r="A494" s="20"/>
      <c r="B494" s="20"/>
      <c r="C494" s="21"/>
      <c r="D494" s="20"/>
      <c r="E494" s="20"/>
      <c r="F494" s="20"/>
      <c r="G494" s="268"/>
      <c r="H494" s="20"/>
      <c r="I494" s="20"/>
      <c r="J494" s="20"/>
      <c r="K494" s="20"/>
      <c r="L494" s="28"/>
      <c r="M494" s="20"/>
      <c r="N494" s="20"/>
      <c r="O494" s="20"/>
      <c r="P494" s="20"/>
      <c r="Q494" s="20"/>
      <c r="R494" s="20"/>
      <c r="S494" s="20"/>
      <c r="U494" s="5"/>
    </row>
    <row r="495" spans="1:21" s="4" customFormat="1">
      <c r="A495" s="20"/>
      <c r="B495" s="20"/>
      <c r="C495" s="21"/>
      <c r="D495" s="20"/>
      <c r="E495" s="20"/>
      <c r="F495" s="20"/>
      <c r="G495" s="268"/>
      <c r="H495" s="20"/>
      <c r="I495" s="20"/>
      <c r="J495" s="20"/>
      <c r="K495" s="20"/>
      <c r="L495" s="28"/>
      <c r="M495" s="20"/>
      <c r="N495" s="20"/>
      <c r="O495" s="20"/>
      <c r="P495" s="20"/>
      <c r="Q495" s="20"/>
      <c r="R495" s="20"/>
      <c r="S495" s="20"/>
      <c r="U495" s="5"/>
    </row>
    <row r="496" spans="1:21" s="4" customFormat="1">
      <c r="A496" s="20"/>
      <c r="B496" s="20"/>
      <c r="C496" s="21"/>
      <c r="D496" s="20"/>
      <c r="E496" s="20"/>
      <c r="F496" s="20"/>
      <c r="G496" s="268"/>
      <c r="H496" s="20"/>
      <c r="I496" s="20"/>
      <c r="J496" s="20"/>
      <c r="K496" s="20"/>
      <c r="L496" s="28"/>
      <c r="M496" s="20"/>
      <c r="N496" s="20"/>
      <c r="O496" s="20"/>
      <c r="P496" s="20"/>
      <c r="Q496" s="20"/>
      <c r="R496" s="20"/>
      <c r="S496" s="20"/>
      <c r="U496" s="5"/>
    </row>
    <row r="497" spans="1:21" s="4" customFormat="1">
      <c r="A497" s="20"/>
      <c r="B497" s="20"/>
      <c r="C497" s="21"/>
      <c r="D497" s="20"/>
      <c r="E497" s="20"/>
      <c r="F497" s="20"/>
      <c r="G497" s="268"/>
      <c r="H497" s="20"/>
      <c r="I497" s="20"/>
      <c r="J497" s="20"/>
      <c r="K497" s="20"/>
      <c r="L497" s="28"/>
      <c r="M497" s="20"/>
      <c r="N497" s="20"/>
      <c r="O497" s="20"/>
      <c r="P497" s="20"/>
      <c r="Q497" s="20"/>
      <c r="R497" s="20"/>
      <c r="S497" s="20"/>
      <c r="U497" s="5"/>
    </row>
    <row r="498" spans="1:21" s="4" customFormat="1">
      <c r="A498" s="20"/>
      <c r="B498" s="20"/>
      <c r="C498" s="21"/>
      <c r="D498" s="20"/>
      <c r="E498" s="20"/>
      <c r="F498" s="20"/>
      <c r="G498" s="268"/>
      <c r="H498" s="20"/>
      <c r="I498" s="20"/>
      <c r="J498" s="20"/>
      <c r="K498" s="20"/>
      <c r="L498" s="28"/>
      <c r="M498" s="20"/>
      <c r="N498" s="20"/>
      <c r="O498" s="20"/>
      <c r="P498" s="20"/>
      <c r="Q498" s="20"/>
      <c r="R498" s="20"/>
      <c r="S498" s="20"/>
      <c r="U498" s="5"/>
    </row>
    <row r="499" spans="1:21" s="4" customFormat="1">
      <c r="A499" s="20"/>
      <c r="B499" s="20"/>
      <c r="C499" s="21"/>
      <c r="D499" s="20"/>
      <c r="E499" s="20"/>
      <c r="F499" s="20"/>
      <c r="G499" s="268"/>
      <c r="H499" s="20"/>
      <c r="I499" s="20"/>
      <c r="J499" s="20"/>
      <c r="K499" s="20"/>
      <c r="L499" s="28"/>
      <c r="M499" s="20"/>
      <c r="N499" s="20"/>
      <c r="O499" s="20"/>
      <c r="P499" s="20"/>
      <c r="Q499" s="20"/>
      <c r="R499" s="20"/>
      <c r="S499" s="20"/>
      <c r="U499" s="5"/>
    </row>
    <row r="500" spans="1:21" s="4" customFormat="1">
      <c r="A500" s="20"/>
      <c r="B500" s="20"/>
      <c r="C500" s="21"/>
      <c r="D500" s="20"/>
      <c r="E500" s="20"/>
      <c r="F500" s="20"/>
      <c r="G500" s="268"/>
      <c r="H500" s="20"/>
      <c r="I500" s="20"/>
      <c r="J500" s="20"/>
      <c r="K500" s="20"/>
      <c r="L500" s="28"/>
      <c r="M500" s="20"/>
      <c r="N500" s="20"/>
      <c r="O500" s="20"/>
      <c r="P500" s="20"/>
      <c r="Q500" s="20"/>
      <c r="R500" s="20"/>
      <c r="S500" s="20"/>
      <c r="U500" s="5"/>
    </row>
    <row r="501" spans="1:21" s="4" customFormat="1">
      <c r="A501" s="20"/>
      <c r="B501" s="20"/>
      <c r="C501" s="21"/>
      <c r="D501" s="20"/>
      <c r="E501" s="20"/>
      <c r="F501" s="20"/>
      <c r="G501" s="268"/>
      <c r="H501" s="20"/>
      <c r="I501" s="20"/>
      <c r="J501" s="20"/>
      <c r="K501" s="20"/>
      <c r="L501" s="28"/>
      <c r="M501" s="20"/>
      <c r="N501" s="20"/>
      <c r="O501" s="20"/>
      <c r="P501" s="20"/>
      <c r="Q501" s="20"/>
      <c r="R501" s="20"/>
      <c r="S501" s="20"/>
      <c r="U501" s="5"/>
    </row>
    <row r="502" spans="1:21" s="4" customFormat="1">
      <c r="A502" s="20"/>
      <c r="B502" s="20"/>
      <c r="C502" s="21"/>
      <c r="D502" s="20"/>
      <c r="E502" s="20"/>
      <c r="F502" s="20"/>
      <c r="G502" s="268"/>
      <c r="H502" s="20"/>
      <c r="I502" s="20"/>
      <c r="J502" s="20"/>
      <c r="K502" s="20"/>
      <c r="L502" s="28"/>
      <c r="M502" s="20"/>
      <c r="N502" s="20"/>
      <c r="O502" s="20"/>
      <c r="P502" s="20"/>
      <c r="Q502" s="20"/>
      <c r="R502" s="20"/>
      <c r="S502" s="20"/>
      <c r="U502" s="5"/>
    </row>
    <row r="503" spans="1:21" s="4" customFormat="1">
      <c r="A503" s="20"/>
      <c r="B503" s="20"/>
      <c r="C503" s="21"/>
      <c r="D503" s="20"/>
      <c r="E503" s="20"/>
      <c r="F503" s="20"/>
      <c r="G503" s="268"/>
      <c r="H503" s="20"/>
      <c r="I503" s="20"/>
      <c r="J503" s="20"/>
      <c r="K503" s="20"/>
      <c r="L503" s="28"/>
      <c r="M503" s="20"/>
      <c r="N503" s="20"/>
      <c r="O503" s="20"/>
      <c r="P503" s="20"/>
      <c r="Q503" s="20"/>
      <c r="R503" s="20"/>
      <c r="S503" s="20"/>
      <c r="U503" s="5"/>
    </row>
    <row r="504" spans="1:21" s="4" customFormat="1">
      <c r="A504" s="20"/>
      <c r="B504" s="20"/>
      <c r="C504" s="21"/>
      <c r="D504" s="20"/>
      <c r="E504" s="20"/>
      <c r="F504" s="20"/>
      <c r="G504" s="268"/>
      <c r="H504" s="20"/>
      <c r="I504" s="20"/>
      <c r="J504" s="20"/>
      <c r="K504" s="20"/>
      <c r="L504" s="28"/>
      <c r="M504" s="20"/>
      <c r="N504" s="20"/>
      <c r="O504" s="20"/>
      <c r="P504" s="20"/>
      <c r="Q504" s="20"/>
      <c r="R504" s="20"/>
      <c r="S504" s="20"/>
      <c r="U504" s="5"/>
    </row>
    <row r="505" spans="1:21" s="4" customFormat="1">
      <c r="A505" s="20"/>
      <c r="B505" s="20"/>
      <c r="C505" s="21"/>
      <c r="D505" s="20"/>
      <c r="E505" s="20"/>
      <c r="F505" s="20"/>
      <c r="G505" s="268"/>
      <c r="H505" s="20"/>
      <c r="I505" s="20"/>
      <c r="J505" s="20"/>
      <c r="K505" s="20"/>
      <c r="L505" s="28"/>
      <c r="M505" s="20"/>
      <c r="N505" s="20"/>
      <c r="O505" s="20"/>
      <c r="P505" s="20"/>
      <c r="Q505" s="20"/>
      <c r="R505" s="20"/>
      <c r="S505" s="20"/>
      <c r="U505" s="5"/>
    </row>
    <row r="506" spans="1:21" s="4" customFormat="1">
      <c r="A506" s="20"/>
      <c r="B506" s="20"/>
      <c r="C506" s="21"/>
      <c r="D506" s="20"/>
      <c r="E506" s="20"/>
      <c r="F506" s="20"/>
      <c r="G506" s="268"/>
      <c r="H506" s="20"/>
      <c r="I506" s="20"/>
      <c r="J506" s="20"/>
      <c r="K506" s="20"/>
      <c r="L506" s="28"/>
      <c r="M506" s="20"/>
      <c r="N506" s="20"/>
      <c r="O506" s="20"/>
      <c r="P506" s="20"/>
      <c r="Q506" s="20"/>
      <c r="R506" s="20"/>
      <c r="S506" s="20"/>
      <c r="U506" s="5"/>
    </row>
    <row r="507" spans="1:21" s="4" customFormat="1">
      <c r="A507" s="20"/>
      <c r="B507" s="20"/>
      <c r="C507" s="21"/>
      <c r="D507" s="20"/>
      <c r="E507" s="20"/>
      <c r="F507" s="20"/>
      <c r="G507" s="268"/>
      <c r="H507" s="20"/>
      <c r="I507" s="20"/>
      <c r="J507" s="20"/>
      <c r="K507" s="20"/>
      <c r="L507" s="28"/>
      <c r="M507" s="20"/>
      <c r="N507" s="20"/>
      <c r="O507" s="20"/>
      <c r="P507" s="20"/>
      <c r="Q507" s="20"/>
      <c r="R507" s="20"/>
      <c r="S507" s="20"/>
      <c r="U507" s="5"/>
    </row>
    <row r="508" spans="1:21" s="4" customFormat="1">
      <c r="A508" s="20"/>
      <c r="B508" s="20"/>
      <c r="C508" s="21"/>
      <c r="D508" s="20"/>
      <c r="E508" s="20"/>
      <c r="F508" s="20"/>
      <c r="G508" s="268"/>
      <c r="H508" s="20"/>
      <c r="I508" s="20"/>
      <c r="J508" s="20"/>
      <c r="K508" s="20"/>
      <c r="L508" s="28"/>
      <c r="M508" s="20"/>
      <c r="N508" s="20"/>
      <c r="O508" s="20"/>
      <c r="P508" s="20"/>
      <c r="Q508" s="20"/>
      <c r="R508" s="20"/>
      <c r="S508" s="20"/>
      <c r="U508" s="5"/>
    </row>
    <row r="509" spans="1:21" s="4" customFormat="1">
      <c r="A509" s="20"/>
      <c r="B509" s="20"/>
      <c r="C509" s="21"/>
      <c r="D509" s="20"/>
      <c r="E509" s="20"/>
      <c r="F509" s="20"/>
      <c r="G509" s="268"/>
      <c r="H509" s="20"/>
      <c r="I509" s="20"/>
      <c r="J509" s="20"/>
      <c r="K509" s="20"/>
      <c r="L509" s="28"/>
      <c r="M509" s="20"/>
      <c r="N509" s="20"/>
      <c r="O509" s="20"/>
      <c r="P509" s="20"/>
      <c r="Q509" s="20"/>
      <c r="R509" s="20"/>
      <c r="S509" s="20"/>
      <c r="U509" s="5"/>
    </row>
    <row r="510" spans="1:21" s="4" customFormat="1">
      <c r="A510" s="20"/>
      <c r="B510" s="20"/>
      <c r="C510" s="21"/>
      <c r="D510" s="20"/>
      <c r="E510" s="20"/>
      <c r="F510" s="20"/>
      <c r="G510" s="268"/>
      <c r="H510" s="20"/>
      <c r="I510" s="20"/>
      <c r="J510" s="20"/>
      <c r="K510" s="20"/>
      <c r="L510" s="28"/>
      <c r="M510" s="20"/>
      <c r="N510" s="20"/>
      <c r="O510" s="20"/>
      <c r="P510" s="20"/>
      <c r="Q510" s="20"/>
      <c r="R510" s="20"/>
      <c r="S510" s="20"/>
      <c r="U510" s="5"/>
    </row>
    <row r="511" spans="1:21" s="4" customFormat="1">
      <c r="A511" s="20"/>
      <c r="B511" s="20"/>
      <c r="C511" s="21"/>
      <c r="D511" s="20"/>
      <c r="E511" s="20"/>
      <c r="F511" s="20"/>
      <c r="G511" s="268"/>
      <c r="H511" s="20"/>
      <c r="I511" s="20"/>
      <c r="J511" s="20"/>
      <c r="K511" s="20"/>
      <c r="L511" s="28"/>
      <c r="M511" s="20"/>
      <c r="N511" s="20"/>
      <c r="O511" s="20"/>
      <c r="P511" s="20"/>
      <c r="Q511" s="20"/>
      <c r="R511" s="20"/>
      <c r="S511" s="20"/>
      <c r="U511" s="5"/>
    </row>
    <row r="512" spans="1:21" s="4" customFormat="1">
      <c r="A512" s="20"/>
      <c r="B512" s="20"/>
      <c r="C512" s="21"/>
      <c r="D512" s="20"/>
      <c r="E512" s="20"/>
      <c r="F512" s="20"/>
      <c r="G512" s="268"/>
      <c r="H512" s="20"/>
      <c r="I512" s="20"/>
      <c r="J512" s="20"/>
      <c r="K512" s="20"/>
      <c r="L512" s="28"/>
      <c r="M512" s="20"/>
      <c r="N512" s="20"/>
      <c r="O512" s="20"/>
      <c r="P512" s="20"/>
      <c r="Q512" s="20"/>
      <c r="R512" s="20"/>
      <c r="S512" s="20"/>
      <c r="U512" s="5"/>
    </row>
    <row r="513" spans="1:21" s="4" customFormat="1">
      <c r="A513" s="20"/>
      <c r="B513" s="20"/>
      <c r="C513" s="21"/>
      <c r="D513" s="20"/>
      <c r="E513" s="20"/>
      <c r="F513" s="20"/>
      <c r="G513" s="268"/>
      <c r="H513" s="20"/>
      <c r="I513" s="20"/>
      <c r="J513" s="20"/>
      <c r="K513" s="20"/>
      <c r="L513" s="28"/>
      <c r="M513" s="20"/>
      <c r="N513" s="20"/>
      <c r="O513" s="20"/>
      <c r="P513" s="20"/>
      <c r="Q513" s="20"/>
      <c r="R513" s="20"/>
      <c r="S513" s="20"/>
      <c r="U513" s="5"/>
    </row>
    <row r="514" spans="1:21" s="4" customFormat="1">
      <c r="A514" s="20"/>
      <c r="B514" s="20"/>
      <c r="C514" s="21"/>
      <c r="D514" s="20"/>
      <c r="E514" s="20"/>
      <c r="F514" s="20"/>
      <c r="G514" s="268"/>
      <c r="H514" s="20"/>
      <c r="I514" s="20"/>
      <c r="J514" s="20"/>
      <c r="K514" s="20"/>
      <c r="L514" s="28"/>
      <c r="M514" s="20"/>
      <c r="N514" s="20"/>
      <c r="O514" s="20"/>
      <c r="P514" s="20"/>
      <c r="Q514" s="20"/>
      <c r="R514" s="20"/>
      <c r="S514" s="20"/>
      <c r="U514" s="5"/>
    </row>
    <row r="515" spans="1:21" s="4" customFormat="1">
      <c r="A515" s="20"/>
      <c r="B515" s="20"/>
      <c r="C515" s="21"/>
      <c r="D515" s="20"/>
      <c r="E515" s="20"/>
      <c r="F515" s="20"/>
      <c r="G515" s="268"/>
      <c r="H515" s="20"/>
      <c r="I515" s="20"/>
      <c r="J515" s="20"/>
      <c r="K515" s="20"/>
      <c r="L515" s="28"/>
      <c r="M515" s="20"/>
      <c r="N515" s="20"/>
      <c r="O515" s="20"/>
      <c r="P515" s="20"/>
      <c r="Q515" s="20"/>
      <c r="R515" s="20"/>
      <c r="S515" s="20"/>
      <c r="U515" s="5"/>
    </row>
    <row r="516" spans="1:21" s="4" customFormat="1">
      <c r="A516" s="20"/>
      <c r="B516" s="20"/>
      <c r="C516" s="21"/>
      <c r="D516" s="20"/>
      <c r="E516" s="20"/>
      <c r="F516" s="20"/>
      <c r="G516" s="268"/>
      <c r="H516" s="20"/>
      <c r="I516" s="20"/>
      <c r="J516" s="20"/>
      <c r="K516" s="20"/>
      <c r="L516" s="28"/>
      <c r="M516" s="20"/>
      <c r="N516" s="20"/>
      <c r="O516" s="20"/>
      <c r="P516" s="20"/>
      <c r="Q516" s="20"/>
      <c r="R516" s="20"/>
      <c r="S516" s="20"/>
      <c r="U516" s="5"/>
    </row>
    <row r="517" spans="1:21" s="4" customFormat="1">
      <c r="A517" s="20"/>
      <c r="B517" s="20"/>
      <c r="C517" s="21"/>
      <c r="D517" s="20"/>
      <c r="E517" s="20"/>
      <c r="F517" s="20"/>
      <c r="G517" s="268"/>
      <c r="H517" s="20"/>
      <c r="I517" s="20"/>
      <c r="J517" s="20"/>
      <c r="K517" s="20"/>
      <c r="L517" s="28"/>
      <c r="M517" s="20"/>
      <c r="N517" s="20"/>
      <c r="O517" s="20"/>
      <c r="P517" s="20"/>
      <c r="Q517" s="20"/>
      <c r="R517" s="20"/>
      <c r="S517" s="20"/>
      <c r="U517" s="5"/>
    </row>
    <row r="518" spans="1:21" s="4" customFormat="1">
      <c r="A518" s="20"/>
      <c r="B518" s="20"/>
      <c r="C518" s="21"/>
      <c r="D518" s="20"/>
      <c r="E518" s="20"/>
      <c r="F518" s="20"/>
      <c r="G518" s="268"/>
      <c r="H518" s="20"/>
      <c r="I518" s="20"/>
      <c r="J518" s="20"/>
      <c r="K518" s="20"/>
      <c r="L518" s="28"/>
      <c r="M518" s="20"/>
      <c r="N518" s="20"/>
      <c r="O518" s="20"/>
      <c r="P518" s="20"/>
      <c r="Q518" s="20"/>
      <c r="R518" s="20"/>
      <c r="S518" s="20"/>
      <c r="U518" s="5"/>
    </row>
    <row r="519" spans="1:21" s="4" customFormat="1">
      <c r="A519" s="20"/>
      <c r="B519" s="20"/>
      <c r="C519" s="21"/>
      <c r="D519" s="20"/>
      <c r="E519" s="20"/>
      <c r="F519" s="20"/>
      <c r="G519" s="268"/>
      <c r="H519" s="20"/>
      <c r="I519" s="20"/>
      <c r="J519" s="20"/>
      <c r="K519" s="20"/>
      <c r="L519" s="28"/>
      <c r="M519" s="20"/>
      <c r="N519" s="20"/>
      <c r="O519" s="20"/>
      <c r="P519" s="20"/>
      <c r="Q519" s="20"/>
      <c r="R519" s="20"/>
      <c r="S519" s="20"/>
      <c r="U519" s="5"/>
    </row>
    <row r="520" spans="1:21" s="4" customFormat="1">
      <c r="A520" s="20"/>
      <c r="B520" s="20"/>
      <c r="C520" s="21"/>
      <c r="D520" s="20"/>
      <c r="E520" s="20"/>
      <c r="F520" s="20"/>
      <c r="G520" s="268"/>
      <c r="H520" s="20"/>
      <c r="I520" s="20"/>
      <c r="J520" s="20"/>
      <c r="K520" s="20"/>
      <c r="L520" s="28"/>
      <c r="M520" s="20"/>
      <c r="N520" s="20"/>
      <c r="O520" s="20"/>
      <c r="P520" s="20"/>
      <c r="Q520" s="20"/>
      <c r="R520" s="20"/>
      <c r="S520" s="20"/>
      <c r="U520" s="5"/>
    </row>
    <row r="521" spans="1:21" s="4" customFormat="1">
      <c r="A521" s="20"/>
      <c r="B521" s="20"/>
      <c r="C521" s="21"/>
      <c r="D521" s="20"/>
      <c r="E521" s="20"/>
      <c r="F521" s="20"/>
      <c r="G521" s="268"/>
      <c r="H521" s="20"/>
      <c r="I521" s="20"/>
      <c r="J521" s="20"/>
      <c r="K521" s="20"/>
      <c r="L521" s="28"/>
      <c r="M521" s="20"/>
      <c r="N521" s="20"/>
      <c r="O521" s="20"/>
      <c r="P521" s="20"/>
      <c r="Q521" s="20"/>
      <c r="R521" s="20"/>
      <c r="S521" s="20"/>
      <c r="U521" s="5"/>
    </row>
    <row r="522" spans="1:21" s="4" customFormat="1">
      <c r="A522" s="20"/>
      <c r="B522" s="20"/>
      <c r="C522" s="21"/>
      <c r="D522" s="20"/>
      <c r="E522" s="20"/>
      <c r="F522" s="20"/>
      <c r="G522" s="268"/>
      <c r="H522" s="20"/>
      <c r="I522" s="20"/>
      <c r="J522" s="20"/>
      <c r="K522" s="20"/>
      <c r="L522" s="28"/>
      <c r="M522" s="20"/>
      <c r="N522" s="20"/>
      <c r="O522" s="20"/>
      <c r="P522" s="20"/>
      <c r="Q522" s="20"/>
      <c r="R522" s="20"/>
      <c r="S522" s="20"/>
      <c r="U522" s="5"/>
    </row>
    <row r="523" spans="1:21" s="4" customFormat="1">
      <c r="A523" s="20"/>
      <c r="B523" s="20"/>
      <c r="C523" s="21"/>
      <c r="D523" s="20"/>
      <c r="E523" s="20"/>
      <c r="F523" s="20"/>
      <c r="G523" s="268"/>
      <c r="H523" s="20"/>
      <c r="I523" s="20"/>
      <c r="J523" s="20"/>
      <c r="K523" s="20"/>
      <c r="L523" s="28"/>
      <c r="M523" s="20"/>
      <c r="N523" s="20"/>
      <c r="O523" s="20"/>
      <c r="P523" s="20"/>
      <c r="Q523" s="20"/>
      <c r="R523" s="20"/>
      <c r="S523" s="20"/>
      <c r="U523" s="5"/>
    </row>
    <row r="524" spans="1:21" s="4" customFormat="1">
      <c r="A524" s="20"/>
      <c r="B524" s="20"/>
      <c r="C524" s="21"/>
      <c r="D524" s="20"/>
      <c r="E524" s="20"/>
      <c r="F524" s="20"/>
      <c r="G524" s="268"/>
      <c r="H524" s="20"/>
      <c r="I524" s="20"/>
      <c r="J524" s="20"/>
      <c r="K524" s="20"/>
      <c r="L524" s="28"/>
      <c r="M524" s="20"/>
      <c r="N524" s="20"/>
      <c r="O524" s="20"/>
      <c r="P524" s="20"/>
      <c r="Q524" s="20"/>
      <c r="R524" s="20"/>
      <c r="S524" s="20"/>
      <c r="U524" s="5"/>
    </row>
    <row r="525" spans="1:21" s="4" customFormat="1">
      <c r="A525" s="20"/>
      <c r="B525" s="20"/>
      <c r="C525" s="21"/>
      <c r="D525" s="20"/>
      <c r="E525" s="20"/>
      <c r="F525" s="20"/>
      <c r="G525" s="268"/>
      <c r="H525" s="20"/>
      <c r="I525" s="20"/>
      <c r="J525" s="20"/>
      <c r="K525" s="20"/>
      <c r="L525" s="28"/>
      <c r="M525" s="20"/>
      <c r="N525" s="20"/>
      <c r="O525" s="20"/>
      <c r="P525" s="20"/>
      <c r="Q525" s="20"/>
      <c r="R525" s="20"/>
      <c r="S525" s="20"/>
      <c r="U525" s="5"/>
    </row>
    <row r="526" spans="1:21" s="4" customFormat="1">
      <c r="A526" s="20"/>
      <c r="B526" s="20"/>
      <c r="C526" s="21"/>
      <c r="D526" s="20"/>
      <c r="E526" s="20"/>
      <c r="F526" s="20"/>
      <c r="G526" s="268"/>
      <c r="H526" s="20"/>
      <c r="I526" s="20"/>
      <c r="J526" s="20"/>
      <c r="K526" s="20"/>
      <c r="L526" s="28"/>
      <c r="M526" s="20"/>
      <c r="N526" s="20"/>
      <c r="O526" s="20"/>
      <c r="P526" s="20"/>
      <c r="Q526" s="20"/>
      <c r="R526" s="20"/>
      <c r="S526" s="20"/>
      <c r="U526" s="5"/>
    </row>
    <row r="527" spans="1:21" s="4" customFormat="1">
      <c r="A527" s="20"/>
      <c r="B527" s="20"/>
      <c r="C527" s="21"/>
      <c r="D527" s="20"/>
      <c r="E527" s="20"/>
      <c r="F527" s="20"/>
      <c r="G527" s="268"/>
      <c r="H527" s="20"/>
      <c r="I527" s="20"/>
      <c r="J527" s="20"/>
      <c r="K527" s="20"/>
      <c r="L527" s="28"/>
      <c r="M527" s="20"/>
      <c r="N527" s="20"/>
      <c r="O527" s="20"/>
      <c r="P527" s="20"/>
      <c r="Q527" s="20"/>
      <c r="R527" s="20"/>
      <c r="S527" s="20"/>
      <c r="U527" s="5"/>
    </row>
    <row r="528" spans="1:21" s="4" customFormat="1">
      <c r="A528" s="20"/>
      <c r="B528" s="20"/>
      <c r="C528" s="21"/>
      <c r="D528" s="20"/>
      <c r="E528" s="20"/>
      <c r="F528" s="20"/>
      <c r="G528" s="268"/>
      <c r="H528" s="20"/>
      <c r="I528" s="20"/>
      <c r="J528" s="20"/>
      <c r="K528" s="20"/>
      <c r="L528" s="28"/>
      <c r="M528" s="20"/>
      <c r="N528" s="20"/>
      <c r="O528" s="20"/>
      <c r="P528" s="20"/>
      <c r="Q528" s="20"/>
      <c r="R528" s="20"/>
      <c r="S528" s="20"/>
      <c r="U528" s="5"/>
    </row>
    <row r="529" spans="1:21" s="4" customFormat="1">
      <c r="A529" s="20"/>
      <c r="B529" s="20"/>
      <c r="C529" s="21"/>
      <c r="D529" s="20"/>
      <c r="E529" s="20"/>
      <c r="F529" s="20"/>
      <c r="G529" s="268"/>
      <c r="H529" s="20"/>
      <c r="I529" s="20"/>
      <c r="J529" s="20"/>
      <c r="K529" s="20"/>
      <c r="L529" s="28"/>
      <c r="M529" s="20"/>
      <c r="N529" s="20"/>
      <c r="O529" s="20"/>
      <c r="P529" s="20"/>
      <c r="Q529" s="20"/>
      <c r="R529" s="20"/>
      <c r="S529" s="20"/>
      <c r="U529" s="5"/>
    </row>
    <row r="530" spans="1:21" s="4" customFormat="1">
      <c r="A530" s="20"/>
      <c r="B530" s="20"/>
      <c r="C530" s="21"/>
      <c r="D530" s="20"/>
      <c r="E530" s="20"/>
      <c r="F530" s="20"/>
      <c r="G530" s="268"/>
      <c r="H530" s="20"/>
      <c r="I530" s="20"/>
      <c r="J530" s="20"/>
      <c r="K530" s="20"/>
      <c r="L530" s="28"/>
      <c r="M530" s="20"/>
      <c r="N530" s="20"/>
      <c r="O530" s="20"/>
      <c r="P530" s="20"/>
      <c r="Q530" s="20"/>
      <c r="R530" s="20"/>
      <c r="S530" s="20"/>
      <c r="U530" s="5"/>
    </row>
    <row r="531" spans="1:21" s="4" customFormat="1">
      <c r="A531" s="20"/>
      <c r="B531" s="20"/>
      <c r="C531" s="21"/>
      <c r="D531" s="20"/>
      <c r="E531" s="20"/>
      <c r="F531" s="20"/>
      <c r="G531" s="268"/>
      <c r="H531" s="20"/>
      <c r="I531" s="20"/>
      <c r="J531" s="20"/>
      <c r="K531" s="20"/>
      <c r="L531" s="28"/>
      <c r="M531" s="20"/>
      <c r="N531" s="20"/>
      <c r="O531" s="20"/>
      <c r="P531" s="20"/>
      <c r="Q531" s="20"/>
      <c r="R531" s="20"/>
      <c r="S531" s="20"/>
      <c r="U531" s="5"/>
    </row>
    <row r="532" spans="1:21" s="4" customFormat="1">
      <c r="A532" s="20"/>
      <c r="B532" s="20"/>
      <c r="C532" s="21"/>
      <c r="D532" s="20"/>
      <c r="E532" s="20"/>
      <c r="F532" s="20"/>
      <c r="G532" s="268"/>
      <c r="H532" s="20"/>
      <c r="I532" s="20"/>
      <c r="J532" s="20"/>
      <c r="K532" s="20"/>
      <c r="L532" s="28"/>
      <c r="M532" s="20"/>
      <c r="N532" s="20"/>
      <c r="O532" s="20"/>
      <c r="P532" s="20"/>
      <c r="Q532" s="20"/>
      <c r="R532" s="20"/>
      <c r="S532" s="20"/>
      <c r="U532" s="5"/>
    </row>
    <row r="533" spans="1:21" s="4" customFormat="1">
      <c r="A533" s="20"/>
      <c r="B533" s="20"/>
      <c r="C533" s="21"/>
      <c r="D533" s="20"/>
      <c r="E533" s="20"/>
      <c r="F533" s="20"/>
      <c r="G533" s="268"/>
      <c r="H533" s="20"/>
      <c r="I533" s="20"/>
      <c r="J533" s="20"/>
      <c r="K533" s="20"/>
      <c r="L533" s="28"/>
      <c r="M533" s="20"/>
      <c r="N533" s="20"/>
      <c r="O533" s="20"/>
      <c r="P533" s="20"/>
      <c r="Q533" s="20"/>
      <c r="R533" s="20"/>
      <c r="S533" s="20"/>
      <c r="U533" s="5"/>
    </row>
    <row r="534" spans="1:21" s="4" customFormat="1">
      <c r="A534" s="20"/>
      <c r="B534" s="20"/>
      <c r="C534" s="21"/>
      <c r="D534" s="20"/>
      <c r="E534" s="20"/>
      <c r="F534" s="20"/>
      <c r="G534" s="268"/>
      <c r="H534" s="20"/>
      <c r="I534" s="20"/>
      <c r="J534" s="20"/>
      <c r="K534" s="20"/>
      <c r="L534" s="28"/>
      <c r="M534" s="20"/>
      <c r="N534" s="20"/>
      <c r="O534" s="20"/>
      <c r="P534" s="20"/>
      <c r="Q534" s="20"/>
      <c r="R534" s="20"/>
      <c r="S534" s="20"/>
      <c r="U534" s="5"/>
    </row>
    <row r="535" spans="1:21" s="4" customFormat="1">
      <c r="A535" s="20"/>
      <c r="B535" s="20"/>
      <c r="C535" s="21"/>
      <c r="D535" s="20"/>
      <c r="E535" s="20"/>
      <c r="F535" s="20"/>
      <c r="G535" s="268"/>
      <c r="H535" s="20"/>
      <c r="I535" s="20"/>
      <c r="J535" s="20"/>
      <c r="K535" s="20"/>
      <c r="L535" s="28"/>
      <c r="M535" s="20"/>
      <c r="N535" s="20"/>
      <c r="O535" s="20"/>
      <c r="P535" s="20"/>
      <c r="Q535" s="20"/>
      <c r="R535" s="20"/>
      <c r="S535" s="20"/>
      <c r="U535" s="5"/>
    </row>
    <row r="536" spans="1:21" s="4" customFormat="1">
      <c r="A536" s="20"/>
      <c r="B536" s="20"/>
      <c r="C536" s="21"/>
      <c r="D536" s="20"/>
      <c r="E536" s="20"/>
      <c r="F536" s="20"/>
      <c r="G536" s="268"/>
      <c r="H536" s="20"/>
      <c r="I536" s="20"/>
      <c r="J536" s="20"/>
      <c r="K536" s="20"/>
      <c r="L536" s="28"/>
      <c r="M536" s="20"/>
      <c r="N536" s="20"/>
      <c r="O536" s="20"/>
      <c r="P536" s="20"/>
      <c r="Q536" s="20"/>
      <c r="R536" s="20"/>
      <c r="S536" s="20"/>
      <c r="U536" s="5"/>
    </row>
    <row r="537" spans="1:21" s="4" customFormat="1">
      <c r="A537" s="20"/>
      <c r="B537" s="20"/>
      <c r="C537" s="21"/>
      <c r="D537" s="20"/>
      <c r="E537" s="20"/>
      <c r="F537" s="20"/>
      <c r="G537" s="268"/>
      <c r="H537" s="20"/>
      <c r="I537" s="20"/>
      <c r="J537" s="20"/>
      <c r="K537" s="20"/>
      <c r="L537" s="28"/>
      <c r="M537" s="20"/>
      <c r="N537" s="20"/>
      <c r="O537" s="20"/>
      <c r="P537" s="20"/>
      <c r="Q537" s="20"/>
      <c r="R537" s="20"/>
      <c r="S537" s="20"/>
      <c r="U537" s="5"/>
    </row>
    <row r="538" spans="1:21" s="4" customFormat="1">
      <c r="A538" s="20"/>
      <c r="B538" s="20"/>
      <c r="C538" s="21"/>
      <c r="D538" s="20"/>
      <c r="E538" s="20"/>
      <c r="F538" s="20"/>
      <c r="G538" s="268"/>
      <c r="H538" s="20"/>
      <c r="I538" s="20"/>
      <c r="J538" s="20"/>
      <c r="K538" s="20"/>
      <c r="L538" s="28"/>
      <c r="M538" s="20"/>
      <c r="N538" s="20"/>
      <c r="O538" s="20"/>
      <c r="P538" s="20"/>
      <c r="Q538" s="20"/>
      <c r="R538" s="20"/>
      <c r="S538" s="20"/>
      <c r="U538" s="5"/>
    </row>
    <row r="539" spans="1:21" s="4" customFormat="1">
      <c r="A539" s="20"/>
      <c r="B539" s="20"/>
      <c r="C539" s="21"/>
      <c r="D539" s="20"/>
      <c r="E539" s="20"/>
      <c r="F539" s="20"/>
      <c r="G539" s="268"/>
      <c r="H539" s="20"/>
      <c r="I539" s="20"/>
      <c r="J539" s="20"/>
      <c r="K539" s="20"/>
      <c r="L539" s="28"/>
      <c r="M539" s="20"/>
      <c r="N539" s="20"/>
      <c r="O539" s="20"/>
      <c r="P539" s="20"/>
      <c r="Q539" s="20"/>
      <c r="R539" s="20"/>
      <c r="S539" s="20"/>
      <c r="U539" s="5"/>
    </row>
    <row r="540" spans="1:21" s="4" customFormat="1">
      <c r="A540" s="20"/>
      <c r="B540" s="20"/>
      <c r="C540" s="21"/>
      <c r="D540" s="20"/>
      <c r="E540" s="20"/>
      <c r="F540" s="20"/>
      <c r="G540" s="268"/>
      <c r="H540" s="20"/>
      <c r="I540" s="20"/>
      <c r="J540" s="20"/>
      <c r="K540" s="20"/>
      <c r="L540" s="28"/>
      <c r="M540" s="20"/>
      <c r="N540" s="20"/>
      <c r="O540" s="20"/>
      <c r="P540" s="20"/>
      <c r="Q540" s="20"/>
      <c r="R540" s="20"/>
      <c r="S540" s="20"/>
      <c r="U540" s="5"/>
    </row>
    <row r="541" spans="1:21" s="4" customFormat="1">
      <c r="A541" s="20"/>
      <c r="B541" s="20"/>
      <c r="C541" s="21"/>
      <c r="D541" s="20"/>
      <c r="E541" s="20"/>
      <c r="F541" s="20"/>
      <c r="G541" s="268"/>
      <c r="H541" s="20"/>
      <c r="I541" s="20"/>
      <c r="J541" s="20"/>
      <c r="K541" s="20"/>
      <c r="L541" s="28"/>
      <c r="M541" s="20"/>
      <c r="N541" s="20"/>
      <c r="O541" s="20"/>
      <c r="P541" s="20"/>
      <c r="Q541" s="20"/>
      <c r="R541" s="20"/>
      <c r="S541" s="20"/>
      <c r="U541" s="5"/>
    </row>
    <row r="542" spans="1:21" s="4" customFormat="1">
      <c r="A542" s="20"/>
      <c r="B542" s="20"/>
      <c r="C542" s="21"/>
      <c r="D542" s="20"/>
      <c r="E542" s="20"/>
      <c r="F542" s="20"/>
      <c r="G542" s="268"/>
      <c r="H542" s="20"/>
      <c r="I542" s="20"/>
      <c r="J542" s="20"/>
      <c r="K542" s="20"/>
      <c r="L542" s="28"/>
      <c r="M542" s="20"/>
      <c r="N542" s="20"/>
      <c r="O542" s="20"/>
      <c r="P542" s="20"/>
      <c r="Q542" s="20"/>
      <c r="R542" s="20"/>
      <c r="S542" s="20"/>
      <c r="U542" s="5"/>
    </row>
    <row r="543" spans="1:21" s="4" customFormat="1">
      <c r="A543" s="20"/>
      <c r="B543" s="20"/>
      <c r="C543" s="21"/>
      <c r="D543" s="20"/>
      <c r="E543" s="20"/>
      <c r="F543" s="20"/>
      <c r="G543" s="268"/>
      <c r="H543" s="20"/>
      <c r="I543" s="20"/>
      <c r="J543" s="20"/>
      <c r="K543" s="20"/>
      <c r="L543" s="28"/>
      <c r="M543" s="20"/>
      <c r="N543" s="20"/>
      <c r="O543" s="20"/>
      <c r="P543" s="20"/>
      <c r="Q543" s="20"/>
      <c r="R543" s="20"/>
      <c r="S543" s="20"/>
      <c r="U543" s="5"/>
    </row>
    <row r="544" spans="1:21" s="4" customFormat="1">
      <c r="A544" s="20"/>
      <c r="B544" s="20"/>
      <c r="C544" s="21"/>
      <c r="D544" s="20"/>
      <c r="E544" s="20"/>
      <c r="F544" s="20"/>
      <c r="G544" s="268"/>
      <c r="H544" s="20"/>
      <c r="I544" s="20"/>
      <c r="J544" s="20"/>
      <c r="K544" s="20"/>
      <c r="L544" s="28"/>
      <c r="M544" s="20"/>
      <c r="N544" s="20"/>
      <c r="O544" s="20"/>
      <c r="P544" s="20"/>
      <c r="Q544" s="20"/>
      <c r="R544" s="20"/>
      <c r="S544" s="20"/>
      <c r="U544" s="5"/>
    </row>
    <row r="545" spans="1:21" s="4" customFormat="1">
      <c r="A545" s="20"/>
      <c r="B545" s="20"/>
      <c r="C545" s="21"/>
      <c r="D545" s="20"/>
      <c r="E545" s="20"/>
      <c r="F545" s="20"/>
      <c r="G545" s="268"/>
      <c r="H545" s="20"/>
      <c r="I545" s="20"/>
      <c r="J545" s="20"/>
      <c r="K545" s="20"/>
      <c r="L545" s="28"/>
      <c r="M545" s="20"/>
      <c r="N545" s="20"/>
      <c r="O545" s="20"/>
      <c r="P545" s="20"/>
      <c r="Q545" s="20"/>
      <c r="R545" s="20"/>
      <c r="S545" s="20"/>
      <c r="U545" s="5"/>
    </row>
    <row r="546" spans="1:21" s="4" customFormat="1">
      <c r="A546" s="20"/>
      <c r="B546" s="20"/>
      <c r="C546" s="21"/>
      <c r="D546" s="20"/>
      <c r="E546" s="20"/>
      <c r="F546" s="20"/>
      <c r="G546" s="268"/>
      <c r="H546" s="20"/>
      <c r="I546" s="20"/>
      <c r="J546" s="20"/>
      <c r="K546" s="20"/>
      <c r="L546" s="28"/>
      <c r="M546" s="20"/>
      <c r="N546" s="20"/>
      <c r="O546" s="20"/>
      <c r="P546" s="20"/>
      <c r="Q546" s="20"/>
      <c r="R546" s="20"/>
      <c r="S546" s="20"/>
      <c r="U546" s="5"/>
    </row>
    <row r="547" spans="1:21" s="4" customFormat="1">
      <c r="A547" s="20"/>
      <c r="B547" s="20"/>
      <c r="C547" s="21"/>
      <c r="D547" s="20"/>
      <c r="E547" s="20"/>
      <c r="F547" s="20"/>
      <c r="G547" s="268"/>
      <c r="H547" s="20"/>
      <c r="I547" s="20"/>
      <c r="J547" s="20"/>
      <c r="K547" s="20"/>
      <c r="L547" s="28"/>
      <c r="M547" s="20"/>
      <c r="N547" s="20"/>
      <c r="O547" s="20"/>
      <c r="P547" s="20"/>
      <c r="Q547" s="20"/>
      <c r="R547" s="20"/>
      <c r="S547" s="20"/>
      <c r="U547" s="5"/>
    </row>
    <row r="548" spans="1:21" s="4" customFormat="1">
      <c r="A548" s="20"/>
      <c r="B548" s="20"/>
      <c r="C548" s="21"/>
      <c r="D548" s="20"/>
      <c r="E548" s="20"/>
      <c r="F548" s="20"/>
      <c r="G548" s="268"/>
      <c r="H548" s="20"/>
      <c r="I548" s="20"/>
      <c r="J548" s="20"/>
      <c r="K548" s="20"/>
      <c r="L548" s="28"/>
      <c r="M548" s="20"/>
      <c r="N548" s="20"/>
      <c r="O548" s="20"/>
      <c r="P548" s="20"/>
      <c r="Q548" s="20"/>
      <c r="R548" s="20"/>
      <c r="S548" s="20"/>
      <c r="U548" s="5"/>
    </row>
    <row r="549" spans="1:21" s="4" customFormat="1">
      <c r="A549" s="20"/>
      <c r="B549" s="20"/>
      <c r="C549" s="21"/>
      <c r="D549" s="20"/>
      <c r="E549" s="20"/>
      <c r="F549" s="20"/>
      <c r="G549" s="268"/>
      <c r="H549" s="20"/>
      <c r="I549" s="20"/>
      <c r="J549" s="20"/>
      <c r="K549" s="20"/>
      <c r="L549" s="28"/>
      <c r="M549" s="20"/>
      <c r="N549" s="20"/>
      <c r="O549" s="20"/>
      <c r="P549" s="20"/>
      <c r="Q549" s="20"/>
      <c r="R549" s="20"/>
      <c r="S549" s="20"/>
      <c r="U549" s="5"/>
    </row>
    <row r="550" spans="1:21" s="4" customFormat="1">
      <c r="A550" s="20"/>
      <c r="B550" s="20"/>
      <c r="C550" s="21"/>
      <c r="D550" s="20"/>
      <c r="E550" s="20"/>
      <c r="F550" s="20"/>
      <c r="G550" s="268"/>
      <c r="H550" s="20"/>
      <c r="I550" s="20"/>
      <c r="J550" s="20"/>
      <c r="K550" s="20"/>
      <c r="L550" s="28"/>
      <c r="M550" s="20"/>
      <c r="N550" s="20"/>
      <c r="O550" s="20"/>
      <c r="P550" s="20"/>
      <c r="Q550" s="20"/>
      <c r="R550" s="20"/>
      <c r="S550" s="20"/>
      <c r="U550" s="5"/>
    </row>
    <row r="551" spans="1:21" s="4" customFormat="1">
      <c r="A551" s="20"/>
      <c r="B551" s="20"/>
      <c r="C551" s="21"/>
      <c r="D551" s="20"/>
      <c r="E551" s="20"/>
      <c r="F551" s="20"/>
      <c r="G551" s="268"/>
      <c r="H551" s="20"/>
      <c r="I551" s="20"/>
      <c r="J551" s="20"/>
      <c r="K551" s="20"/>
      <c r="L551" s="28"/>
      <c r="M551" s="20"/>
      <c r="N551" s="20"/>
      <c r="O551" s="20"/>
      <c r="P551" s="20"/>
      <c r="Q551" s="20"/>
      <c r="R551" s="20"/>
      <c r="S551" s="20"/>
      <c r="U551" s="5"/>
    </row>
    <row r="552" spans="1:21" s="4" customFormat="1">
      <c r="A552" s="20"/>
      <c r="B552" s="20"/>
      <c r="C552" s="21"/>
      <c r="D552" s="20"/>
      <c r="E552" s="20"/>
      <c r="F552" s="20"/>
      <c r="G552" s="268"/>
      <c r="H552" s="20"/>
      <c r="I552" s="20"/>
      <c r="J552" s="20"/>
      <c r="K552" s="20"/>
      <c r="L552" s="28"/>
      <c r="M552" s="20"/>
      <c r="N552" s="20"/>
      <c r="O552" s="20"/>
      <c r="P552" s="20"/>
      <c r="Q552" s="20"/>
      <c r="R552" s="20"/>
      <c r="S552" s="20"/>
      <c r="U552" s="5"/>
    </row>
    <row r="553" spans="1:21" s="4" customFormat="1">
      <c r="A553" s="20"/>
      <c r="B553" s="20"/>
      <c r="C553" s="21"/>
      <c r="D553" s="20"/>
      <c r="E553" s="20"/>
      <c r="F553" s="20"/>
      <c r="G553" s="268"/>
      <c r="H553" s="20"/>
      <c r="I553" s="20"/>
      <c r="J553" s="20"/>
      <c r="K553" s="20"/>
      <c r="L553" s="28"/>
      <c r="M553" s="20"/>
      <c r="N553" s="20"/>
      <c r="O553" s="20"/>
      <c r="P553" s="20"/>
      <c r="Q553" s="20"/>
      <c r="R553" s="20"/>
      <c r="S553" s="20"/>
      <c r="U553" s="5"/>
    </row>
    <row r="554" spans="1:21" s="4" customFormat="1">
      <c r="A554" s="20"/>
      <c r="B554" s="20"/>
      <c r="C554" s="21"/>
      <c r="D554" s="20"/>
      <c r="E554" s="20"/>
      <c r="F554" s="20"/>
      <c r="G554" s="268"/>
      <c r="H554" s="20"/>
      <c r="I554" s="20"/>
      <c r="J554" s="20"/>
      <c r="K554" s="20"/>
      <c r="L554" s="28"/>
      <c r="M554" s="20"/>
      <c r="N554" s="20"/>
      <c r="O554" s="20"/>
      <c r="P554" s="20"/>
      <c r="Q554" s="20"/>
      <c r="R554" s="20"/>
      <c r="S554" s="20"/>
      <c r="U554" s="5"/>
    </row>
    <row r="555" spans="1:21" s="4" customFormat="1">
      <c r="A555" s="20"/>
      <c r="B555" s="20"/>
      <c r="C555" s="21"/>
      <c r="D555" s="20"/>
      <c r="E555" s="20"/>
      <c r="F555" s="20"/>
      <c r="G555" s="268"/>
      <c r="H555" s="20"/>
      <c r="I555" s="20"/>
      <c r="J555" s="20"/>
      <c r="K555" s="20"/>
      <c r="L555" s="28"/>
      <c r="M555" s="20"/>
      <c r="N555" s="20"/>
      <c r="O555" s="20"/>
      <c r="P555" s="20"/>
      <c r="Q555" s="20"/>
      <c r="R555" s="20"/>
      <c r="S555" s="20"/>
      <c r="U555" s="5"/>
    </row>
    <row r="556" spans="1:21" s="4" customFormat="1">
      <c r="A556" s="20"/>
      <c r="B556" s="20"/>
      <c r="C556" s="21"/>
      <c r="D556" s="20"/>
      <c r="E556" s="20"/>
      <c r="F556" s="20"/>
      <c r="G556" s="268"/>
      <c r="H556" s="20"/>
      <c r="I556" s="20"/>
      <c r="J556" s="20"/>
      <c r="K556" s="20"/>
      <c r="L556" s="28"/>
      <c r="M556" s="20"/>
      <c r="N556" s="20"/>
      <c r="O556" s="20"/>
      <c r="P556" s="20"/>
      <c r="Q556" s="20"/>
      <c r="R556" s="20"/>
      <c r="S556" s="20"/>
      <c r="U556" s="5"/>
    </row>
    <row r="557" spans="1:21" s="4" customFormat="1">
      <c r="A557" s="20"/>
      <c r="B557" s="20"/>
      <c r="C557" s="21"/>
      <c r="D557" s="20"/>
      <c r="E557" s="20"/>
      <c r="F557" s="20"/>
      <c r="G557" s="268"/>
      <c r="H557" s="20"/>
      <c r="I557" s="20"/>
      <c r="J557" s="20"/>
      <c r="K557" s="20"/>
      <c r="L557" s="28"/>
      <c r="M557" s="20"/>
      <c r="N557" s="20"/>
      <c r="O557" s="20"/>
      <c r="P557" s="20"/>
      <c r="Q557" s="20"/>
      <c r="R557" s="20"/>
      <c r="S557" s="20"/>
      <c r="U557" s="5"/>
    </row>
    <row r="558" spans="1:21" s="4" customFormat="1">
      <c r="A558" s="20"/>
      <c r="B558" s="20"/>
      <c r="C558" s="21"/>
      <c r="D558" s="20"/>
      <c r="E558" s="20"/>
      <c r="F558" s="20"/>
      <c r="G558" s="268"/>
      <c r="H558" s="20"/>
      <c r="I558" s="20"/>
      <c r="J558" s="20"/>
      <c r="K558" s="20"/>
      <c r="L558" s="28"/>
      <c r="M558" s="20"/>
      <c r="N558" s="20"/>
      <c r="O558" s="20"/>
      <c r="P558" s="20"/>
      <c r="Q558" s="20"/>
      <c r="R558" s="20"/>
      <c r="S558" s="20"/>
      <c r="U558" s="5"/>
    </row>
    <row r="559" spans="1:21" s="4" customFormat="1">
      <c r="A559" s="20"/>
      <c r="B559" s="20"/>
      <c r="C559" s="21"/>
      <c r="D559" s="20"/>
      <c r="E559" s="20"/>
      <c r="F559" s="20"/>
      <c r="G559" s="268"/>
      <c r="H559" s="20"/>
      <c r="I559" s="20"/>
      <c r="J559" s="20"/>
      <c r="K559" s="20"/>
      <c r="L559" s="28"/>
      <c r="M559" s="20"/>
      <c r="N559" s="20"/>
      <c r="O559" s="20"/>
      <c r="P559" s="20"/>
      <c r="Q559" s="20"/>
      <c r="R559" s="20"/>
      <c r="S559" s="20"/>
      <c r="U559" s="5"/>
    </row>
    <row r="560" spans="1:21" s="4" customFormat="1">
      <c r="A560" s="20"/>
      <c r="B560" s="20"/>
      <c r="C560" s="21"/>
      <c r="D560" s="20"/>
      <c r="E560" s="20"/>
      <c r="F560" s="20"/>
      <c r="G560" s="268"/>
      <c r="H560" s="20"/>
      <c r="I560" s="20"/>
      <c r="J560" s="20"/>
      <c r="K560" s="20"/>
      <c r="L560" s="28"/>
      <c r="M560" s="20"/>
      <c r="N560" s="20"/>
      <c r="O560" s="20"/>
      <c r="P560" s="20"/>
      <c r="Q560" s="20"/>
      <c r="R560" s="20"/>
      <c r="S560" s="20"/>
      <c r="U560" s="5"/>
    </row>
    <row r="561" spans="1:21" s="4" customFormat="1">
      <c r="A561" s="20"/>
      <c r="B561" s="20"/>
      <c r="C561" s="21"/>
      <c r="D561" s="20"/>
      <c r="E561" s="20"/>
      <c r="F561" s="20"/>
      <c r="G561" s="268"/>
      <c r="H561" s="20"/>
      <c r="I561" s="20"/>
      <c r="J561" s="20"/>
      <c r="K561" s="20"/>
      <c r="L561" s="28"/>
      <c r="M561" s="20"/>
      <c r="N561" s="20"/>
      <c r="O561" s="20"/>
      <c r="P561" s="20"/>
      <c r="Q561" s="20"/>
      <c r="R561" s="20"/>
      <c r="S561" s="20"/>
      <c r="U561" s="5"/>
    </row>
    <row r="562" spans="1:21" s="4" customFormat="1">
      <c r="A562" s="20"/>
      <c r="B562" s="20"/>
      <c r="C562" s="21"/>
      <c r="D562" s="20"/>
      <c r="E562" s="20"/>
      <c r="F562" s="20"/>
      <c r="G562" s="268"/>
      <c r="H562" s="20"/>
      <c r="I562" s="20"/>
      <c r="J562" s="20"/>
      <c r="K562" s="20"/>
      <c r="L562" s="28"/>
      <c r="M562" s="20"/>
      <c r="N562" s="20"/>
      <c r="O562" s="20"/>
      <c r="P562" s="20"/>
      <c r="Q562" s="20"/>
      <c r="R562" s="20"/>
      <c r="S562" s="20"/>
      <c r="U562" s="5"/>
    </row>
    <row r="563" spans="1:21" s="4" customFormat="1">
      <c r="A563" s="20"/>
      <c r="B563" s="20"/>
      <c r="C563" s="21"/>
      <c r="D563" s="20"/>
      <c r="E563" s="20"/>
      <c r="F563" s="20"/>
      <c r="G563" s="268"/>
      <c r="H563" s="20"/>
      <c r="I563" s="20"/>
      <c r="J563" s="20"/>
      <c r="K563" s="20"/>
      <c r="L563" s="28"/>
      <c r="M563" s="20"/>
      <c r="N563" s="20"/>
      <c r="O563" s="20"/>
      <c r="P563" s="20"/>
      <c r="Q563" s="20"/>
      <c r="R563" s="20"/>
      <c r="S563" s="20"/>
      <c r="U563" s="5"/>
    </row>
    <row r="564" spans="1:21" s="4" customFormat="1">
      <c r="A564" s="20"/>
      <c r="B564" s="20"/>
      <c r="C564" s="21"/>
      <c r="D564" s="20"/>
      <c r="E564" s="20"/>
      <c r="F564" s="20"/>
      <c r="G564" s="268"/>
      <c r="H564" s="20"/>
      <c r="I564" s="20"/>
      <c r="J564" s="20"/>
      <c r="K564" s="20"/>
      <c r="L564" s="28"/>
      <c r="M564" s="20"/>
      <c r="N564" s="20"/>
      <c r="O564" s="20"/>
      <c r="P564" s="20"/>
      <c r="Q564" s="20"/>
      <c r="R564" s="20"/>
      <c r="S564" s="20"/>
      <c r="U564" s="5"/>
    </row>
    <row r="565" spans="1:21" s="4" customFormat="1">
      <c r="A565" s="20"/>
      <c r="B565" s="20"/>
      <c r="C565" s="21"/>
      <c r="D565" s="20"/>
      <c r="E565" s="20"/>
      <c r="F565" s="20"/>
      <c r="G565" s="268"/>
      <c r="H565" s="20"/>
      <c r="I565" s="20"/>
      <c r="J565" s="20"/>
      <c r="K565" s="20"/>
      <c r="L565" s="28"/>
      <c r="M565" s="20"/>
      <c r="N565" s="20"/>
      <c r="O565" s="20"/>
      <c r="P565" s="20"/>
      <c r="Q565" s="20"/>
      <c r="R565" s="20"/>
      <c r="S565" s="20"/>
      <c r="U565" s="5"/>
    </row>
    <row r="566" spans="1:21" s="4" customFormat="1">
      <c r="A566" s="20"/>
      <c r="B566" s="20"/>
      <c r="C566" s="21"/>
      <c r="D566" s="20"/>
      <c r="E566" s="20"/>
      <c r="F566" s="20"/>
      <c r="G566" s="268"/>
      <c r="H566" s="20"/>
      <c r="I566" s="20"/>
      <c r="J566" s="20"/>
      <c r="K566" s="20"/>
      <c r="L566" s="28"/>
      <c r="M566" s="20"/>
      <c r="N566" s="20"/>
      <c r="O566" s="20"/>
      <c r="P566" s="20"/>
      <c r="Q566" s="20"/>
      <c r="R566" s="20"/>
      <c r="S566" s="20"/>
      <c r="U566" s="5"/>
    </row>
    <row r="567" spans="1:21" s="4" customFormat="1">
      <c r="A567" s="20"/>
      <c r="B567" s="20"/>
      <c r="C567" s="21"/>
      <c r="D567" s="20"/>
      <c r="E567" s="20"/>
      <c r="F567" s="20"/>
      <c r="G567" s="268"/>
      <c r="H567" s="20"/>
      <c r="I567" s="20"/>
      <c r="J567" s="20"/>
      <c r="K567" s="20"/>
      <c r="L567" s="28"/>
      <c r="M567" s="20"/>
      <c r="N567" s="20"/>
      <c r="O567" s="20"/>
      <c r="P567" s="20"/>
      <c r="Q567" s="20"/>
      <c r="R567" s="20"/>
      <c r="S567" s="20"/>
      <c r="U567" s="5"/>
    </row>
    <row r="568" spans="1:21" s="4" customFormat="1">
      <c r="A568" s="20"/>
      <c r="B568" s="20"/>
      <c r="C568" s="21"/>
      <c r="D568" s="20"/>
      <c r="E568" s="20"/>
      <c r="F568" s="20"/>
      <c r="G568" s="268"/>
      <c r="H568" s="20"/>
      <c r="I568" s="20"/>
      <c r="J568" s="20"/>
      <c r="K568" s="20"/>
      <c r="L568" s="28"/>
      <c r="M568" s="20"/>
      <c r="N568" s="20"/>
      <c r="O568" s="20"/>
      <c r="P568" s="20"/>
      <c r="Q568" s="20"/>
      <c r="R568" s="20"/>
      <c r="S568" s="20"/>
      <c r="U568" s="5"/>
    </row>
    <row r="569" spans="1:21" s="4" customFormat="1">
      <c r="A569" s="20"/>
      <c r="B569" s="20"/>
      <c r="C569" s="21"/>
      <c r="D569" s="20"/>
      <c r="E569" s="20"/>
      <c r="F569" s="20"/>
      <c r="G569" s="268"/>
      <c r="H569" s="20"/>
      <c r="I569" s="20"/>
      <c r="J569" s="20"/>
      <c r="K569" s="20"/>
      <c r="L569" s="28"/>
      <c r="M569" s="20"/>
      <c r="N569" s="20"/>
      <c r="O569" s="20"/>
      <c r="P569" s="20"/>
      <c r="Q569" s="20"/>
      <c r="R569" s="20"/>
      <c r="S569" s="20"/>
      <c r="U569" s="5"/>
    </row>
    <row r="570" spans="1:21" s="4" customFormat="1">
      <c r="A570" s="20"/>
      <c r="B570" s="20"/>
      <c r="C570" s="21"/>
      <c r="D570" s="20"/>
      <c r="E570" s="20"/>
      <c r="F570" s="20"/>
      <c r="G570" s="268"/>
      <c r="H570" s="20"/>
      <c r="I570" s="20"/>
      <c r="J570" s="20"/>
      <c r="K570" s="20"/>
      <c r="L570" s="28"/>
      <c r="M570" s="20"/>
      <c r="N570" s="20"/>
      <c r="O570" s="20"/>
      <c r="P570" s="20"/>
      <c r="Q570" s="20"/>
      <c r="R570" s="20"/>
      <c r="S570" s="20"/>
      <c r="U570" s="5"/>
    </row>
    <row r="571" spans="1:21" s="4" customFormat="1">
      <c r="A571" s="20"/>
      <c r="B571" s="20"/>
      <c r="C571" s="21"/>
      <c r="D571" s="20"/>
      <c r="E571" s="20"/>
      <c r="F571" s="20"/>
      <c r="G571" s="268"/>
      <c r="H571" s="20"/>
      <c r="I571" s="20"/>
      <c r="J571" s="20"/>
      <c r="K571" s="20"/>
      <c r="L571" s="28"/>
      <c r="M571" s="20"/>
      <c r="N571" s="20"/>
      <c r="O571" s="20"/>
      <c r="P571" s="20"/>
      <c r="Q571" s="20"/>
      <c r="R571" s="20"/>
      <c r="S571" s="20"/>
      <c r="U571" s="5"/>
    </row>
    <row r="572" spans="1:21" s="4" customFormat="1">
      <c r="A572" s="20"/>
      <c r="B572" s="20"/>
      <c r="C572" s="21"/>
      <c r="D572" s="20"/>
      <c r="E572" s="20"/>
      <c r="F572" s="20"/>
      <c r="G572" s="268"/>
      <c r="H572" s="20"/>
      <c r="I572" s="20"/>
      <c r="J572" s="20"/>
      <c r="K572" s="20"/>
      <c r="L572" s="28"/>
      <c r="M572" s="20"/>
      <c r="N572" s="20"/>
      <c r="O572" s="20"/>
      <c r="P572" s="20"/>
      <c r="Q572" s="20"/>
      <c r="R572" s="20"/>
      <c r="S572" s="20"/>
      <c r="U572" s="5"/>
    </row>
    <row r="573" spans="1:21" s="4" customFormat="1">
      <c r="A573" s="20"/>
      <c r="B573" s="20"/>
      <c r="C573" s="21"/>
      <c r="D573" s="20"/>
      <c r="E573" s="20"/>
      <c r="F573" s="20"/>
      <c r="G573" s="268"/>
      <c r="H573" s="20"/>
      <c r="I573" s="20"/>
      <c r="J573" s="20"/>
      <c r="K573" s="20"/>
      <c r="L573" s="28"/>
      <c r="M573" s="20"/>
      <c r="N573" s="20"/>
      <c r="O573" s="20"/>
      <c r="P573" s="20"/>
      <c r="Q573" s="20"/>
      <c r="R573" s="20"/>
      <c r="S573" s="20"/>
      <c r="U573" s="5"/>
    </row>
    <row r="574" spans="1:21" s="4" customFormat="1">
      <c r="A574" s="20"/>
      <c r="B574" s="20"/>
      <c r="C574" s="21"/>
      <c r="D574" s="20"/>
      <c r="E574" s="20"/>
      <c r="F574" s="20"/>
      <c r="G574" s="268"/>
      <c r="H574" s="20"/>
      <c r="I574" s="20"/>
      <c r="J574" s="20"/>
      <c r="K574" s="20"/>
      <c r="L574" s="28"/>
      <c r="M574" s="20"/>
      <c r="N574" s="20"/>
      <c r="O574" s="20"/>
      <c r="P574" s="20"/>
      <c r="Q574" s="20"/>
      <c r="R574" s="20"/>
      <c r="S574" s="20"/>
      <c r="U574" s="5"/>
    </row>
    <row r="575" spans="1:21" s="4" customFormat="1">
      <c r="A575" s="20"/>
      <c r="B575" s="20"/>
      <c r="C575" s="21"/>
      <c r="D575" s="20"/>
      <c r="E575" s="20"/>
      <c r="F575" s="20"/>
      <c r="G575" s="268"/>
      <c r="H575" s="20"/>
      <c r="I575" s="20"/>
      <c r="J575" s="20"/>
      <c r="K575" s="20"/>
      <c r="L575" s="28"/>
      <c r="M575" s="20"/>
      <c r="N575" s="20"/>
      <c r="O575" s="20"/>
      <c r="P575" s="20"/>
      <c r="Q575" s="20"/>
      <c r="R575" s="20"/>
      <c r="S575" s="20"/>
      <c r="U575" s="5"/>
    </row>
    <row r="576" spans="1:21" s="4" customFormat="1">
      <c r="A576" s="20"/>
      <c r="B576" s="20"/>
      <c r="C576" s="21"/>
      <c r="D576" s="20"/>
      <c r="E576" s="20"/>
      <c r="F576" s="20"/>
      <c r="G576" s="268"/>
      <c r="H576" s="20"/>
      <c r="I576" s="20"/>
      <c r="J576" s="20"/>
      <c r="K576" s="20"/>
      <c r="L576" s="28"/>
      <c r="M576" s="20"/>
      <c r="N576" s="20"/>
      <c r="O576" s="20"/>
      <c r="P576" s="20"/>
      <c r="Q576" s="20"/>
      <c r="R576" s="20"/>
      <c r="S576" s="20"/>
      <c r="U576" s="5"/>
    </row>
    <row r="577" spans="1:21" s="4" customFormat="1">
      <c r="A577" s="20"/>
      <c r="B577" s="20"/>
      <c r="C577" s="21"/>
      <c r="D577" s="20"/>
      <c r="E577" s="20"/>
      <c r="F577" s="20"/>
      <c r="G577" s="268"/>
      <c r="H577" s="20"/>
      <c r="I577" s="20"/>
      <c r="J577" s="20"/>
      <c r="K577" s="20"/>
      <c r="L577" s="28"/>
      <c r="M577" s="20"/>
      <c r="N577" s="20"/>
      <c r="O577" s="20"/>
      <c r="P577" s="20"/>
      <c r="Q577" s="20"/>
      <c r="R577" s="20"/>
      <c r="S577" s="20"/>
      <c r="U577" s="5"/>
    </row>
    <row r="578" spans="1:21" s="4" customFormat="1">
      <c r="A578" s="20"/>
      <c r="B578" s="20"/>
      <c r="C578" s="21"/>
      <c r="D578" s="20"/>
      <c r="E578" s="20"/>
      <c r="F578" s="20"/>
      <c r="G578" s="268"/>
      <c r="H578" s="20"/>
      <c r="I578" s="20"/>
      <c r="J578" s="20"/>
      <c r="K578" s="20"/>
      <c r="L578" s="28"/>
      <c r="M578" s="20"/>
      <c r="N578" s="20"/>
      <c r="O578" s="20"/>
      <c r="P578" s="20"/>
      <c r="Q578" s="20"/>
      <c r="R578" s="20"/>
      <c r="S578" s="20"/>
      <c r="U578" s="5"/>
    </row>
    <row r="579" spans="1:21" s="4" customFormat="1">
      <c r="A579" s="20"/>
      <c r="B579" s="20"/>
      <c r="C579" s="21"/>
      <c r="D579" s="20"/>
      <c r="E579" s="20"/>
      <c r="F579" s="20"/>
      <c r="G579" s="268"/>
      <c r="H579" s="20"/>
      <c r="I579" s="20"/>
      <c r="J579" s="20"/>
      <c r="K579" s="20"/>
      <c r="L579" s="28"/>
      <c r="M579" s="20"/>
      <c r="N579" s="20"/>
      <c r="O579" s="20"/>
      <c r="P579" s="20"/>
      <c r="Q579" s="20"/>
      <c r="R579" s="20"/>
      <c r="S579" s="20"/>
      <c r="U579" s="5"/>
    </row>
    <row r="580" spans="1:21" s="4" customFormat="1">
      <c r="A580" s="20"/>
      <c r="B580" s="20"/>
      <c r="C580" s="21"/>
      <c r="D580" s="20"/>
      <c r="E580" s="20"/>
      <c r="F580" s="20"/>
      <c r="G580" s="268"/>
      <c r="H580" s="20"/>
      <c r="I580" s="20"/>
      <c r="J580" s="20"/>
      <c r="K580" s="20"/>
      <c r="L580" s="28"/>
      <c r="M580" s="20"/>
      <c r="N580" s="20"/>
      <c r="O580" s="20"/>
      <c r="P580" s="20"/>
      <c r="Q580" s="20"/>
      <c r="R580" s="20"/>
      <c r="S580" s="20"/>
      <c r="U580" s="5"/>
    </row>
    <row r="581" spans="1:21" s="4" customFormat="1">
      <c r="A581" s="20"/>
      <c r="B581" s="20"/>
      <c r="C581" s="21"/>
      <c r="D581" s="20"/>
      <c r="E581" s="20"/>
      <c r="F581" s="20"/>
      <c r="G581" s="268"/>
      <c r="H581" s="20"/>
      <c r="I581" s="20"/>
      <c r="J581" s="20"/>
      <c r="K581" s="20"/>
      <c r="L581" s="28"/>
      <c r="M581" s="20"/>
      <c r="N581" s="20"/>
      <c r="O581" s="20"/>
      <c r="P581" s="20"/>
      <c r="Q581" s="20"/>
      <c r="R581" s="20"/>
      <c r="S581" s="20"/>
      <c r="U581" s="5"/>
    </row>
    <row r="582" spans="1:21" s="4" customFormat="1">
      <c r="A582" s="20"/>
      <c r="B582" s="20"/>
      <c r="C582" s="21"/>
      <c r="D582" s="20"/>
      <c r="E582" s="20"/>
      <c r="F582" s="20"/>
      <c r="G582" s="268"/>
      <c r="H582" s="20"/>
      <c r="I582" s="20"/>
      <c r="J582" s="20"/>
      <c r="K582" s="20"/>
      <c r="L582" s="28"/>
      <c r="M582" s="20"/>
      <c r="N582" s="20"/>
      <c r="O582" s="20"/>
      <c r="P582" s="20"/>
      <c r="Q582" s="20"/>
      <c r="R582" s="20"/>
      <c r="S582" s="20"/>
      <c r="U582" s="5"/>
    </row>
    <row r="583" spans="1:21" s="4" customFormat="1">
      <c r="A583" s="20"/>
      <c r="B583" s="20"/>
      <c r="C583" s="21"/>
      <c r="D583" s="20"/>
      <c r="E583" s="20"/>
      <c r="F583" s="20"/>
      <c r="G583" s="268"/>
      <c r="H583" s="20"/>
      <c r="I583" s="20"/>
      <c r="J583" s="20"/>
      <c r="K583" s="20"/>
      <c r="L583" s="28"/>
      <c r="M583" s="20"/>
      <c r="N583" s="20"/>
      <c r="O583" s="20"/>
      <c r="P583" s="20"/>
      <c r="Q583" s="20"/>
      <c r="R583" s="20"/>
      <c r="S583" s="20"/>
      <c r="U583" s="5"/>
    </row>
    <row r="584" spans="1:21" s="4" customFormat="1">
      <c r="A584" s="20"/>
      <c r="B584" s="20"/>
      <c r="C584" s="21"/>
      <c r="D584" s="20"/>
      <c r="E584" s="20"/>
      <c r="F584" s="20"/>
      <c r="G584" s="268"/>
      <c r="H584" s="20"/>
      <c r="I584" s="20"/>
      <c r="J584" s="20"/>
      <c r="K584" s="20"/>
      <c r="L584" s="28"/>
      <c r="M584" s="20"/>
      <c r="N584" s="20"/>
      <c r="O584" s="20"/>
      <c r="P584" s="20"/>
      <c r="Q584" s="20"/>
      <c r="R584" s="20"/>
      <c r="S584" s="20"/>
      <c r="U584" s="5"/>
    </row>
    <row r="585" spans="1:21" s="4" customFormat="1">
      <c r="A585" s="20"/>
      <c r="B585" s="20"/>
      <c r="C585" s="21"/>
      <c r="D585" s="20"/>
      <c r="E585" s="20"/>
      <c r="F585" s="20"/>
      <c r="G585" s="268"/>
      <c r="H585" s="20"/>
      <c r="I585" s="20"/>
      <c r="J585" s="20"/>
      <c r="K585" s="20"/>
      <c r="L585" s="28"/>
      <c r="M585" s="20"/>
      <c r="N585" s="20"/>
      <c r="O585" s="20"/>
      <c r="P585" s="20"/>
      <c r="Q585" s="20"/>
      <c r="R585" s="20"/>
      <c r="S585" s="20"/>
      <c r="U585" s="5"/>
    </row>
    <row r="586" spans="1:21" s="4" customFormat="1">
      <c r="A586" s="20"/>
      <c r="B586" s="20"/>
      <c r="C586" s="21"/>
      <c r="D586" s="20"/>
      <c r="E586" s="20"/>
      <c r="F586" s="20"/>
      <c r="G586" s="268"/>
      <c r="H586" s="20"/>
      <c r="I586" s="20"/>
      <c r="J586" s="20"/>
      <c r="K586" s="20"/>
      <c r="L586" s="28"/>
      <c r="M586" s="20"/>
      <c r="N586" s="20"/>
      <c r="O586" s="20"/>
      <c r="P586" s="20"/>
      <c r="Q586" s="20"/>
      <c r="R586" s="20"/>
      <c r="S586" s="20"/>
      <c r="U586" s="5"/>
    </row>
    <row r="587" spans="1:21" s="4" customFormat="1">
      <c r="A587" s="20"/>
      <c r="B587" s="20"/>
      <c r="C587" s="21"/>
      <c r="D587" s="20"/>
      <c r="E587" s="20"/>
      <c r="F587" s="20"/>
      <c r="G587" s="268"/>
      <c r="H587" s="20"/>
      <c r="I587" s="20"/>
      <c r="J587" s="20"/>
      <c r="K587" s="20"/>
      <c r="L587" s="28"/>
      <c r="M587" s="20"/>
      <c r="N587" s="20"/>
      <c r="O587" s="20"/>
      <c r="P587" s="20"/>
      <c r="Q587" s="20"/>
      <c r="R587" s="20"/>
      <c r="S587" s="20"/>
      <c r="U587" s="5"/>
    </row>
    <row r="588" spans="1:21" s="4" customFormat="1">
      <c r="A588" s="20"/>
      <c r="B588" s="20"/>
      <c r="C588" s="21"/>
      <c r="D588" s="20"/>
      <c r="E588" s="20"/>
      <c r="F588" s="20"/>
      <c r="G588" s="268"/>
      <c r="H588" s="20"/>
      <c r="I588" s="20"/>
      <c r="J588" s="20"/>
      <c r="K588" s="20"/>
      <c r="L588" s="28"/>
      <c r="M588" s="20"/>
      <c r="N588" s="20"/>
      <c r="O588" s="20"/>
      <c r="P588" s="20"/>
      <c r="Q588" s="20"/>
      <c r="R588" s="20"/>
      <c r="S588" s="20"/>
      <c r="U588" s="5"/>
    </row>
    <row r="589" spans="1:21" s="4" customFormat="1">
      <c r="A589" s="20"/>
      <c r="B589" s="20"/>
      <c r="C589" s="21"/>
      <c r="D589" s="20"/>
      <c r="E589" s="20"/>
      <c r="F589" s="20"/>
      <c r="G589" s="268"/>
      <c r="H589" s="20"/>
      <c r="I589" s="20"/>
      <c r="J589" s="20"/>
      <c r="K589" s="20"/>
      <c r="L589" s="28"/>
      <c r="M589" s="20"/>
      <c r="N589" s="20"/>
      <c r="O589" s="20"/>
      <c r="P589" s="20"/>
      <c r="Q589" s="20"/>
      <c r="R589" s="20"/>
      <c r="S589" s="20"/>
      <c r="U589" s="5"/>
    </row>
    <row r="590" spans="1:21" s="4" customFormat="1">
      <c r="A590" s="20"/>
      <c r="B590" s="20"/>
      <c r="C590" s="21"/>
      <c r="D590" s="20"/>
      <c r="E590" s="20"/>
      <c r="F590" s="20"/>
      <c r="G590" s="268"/>
      <c r="H590" s="20"/>
      <c r="I590" s="20"/>
      <c r="J590" s="20"/>
      <c r="K590" s="20"/>
      <c r="L590" s="28"/>
      <c r="M590" s="20"/>
      <c r="N590" s="20"/>
      <c r="O590" s="20"/>
      <c r="P590" s="20"/>
      <c r="Q590" s="20"/>
      <c r="R590" s="20"/>
      <c r="S590" s="20"/>
      <c r="U590" s="5"/>
    </row>
    <row r="591" spans="1:21" s="4" customFormat="1">
      <c r="A591" s="20"/>
      <c r="B591" s="20"/>
      <c r="C591" s="21"/>
      <c r="D591" s="20"/>
      <c r="E591" s="20"/>
      <c r="F591" s="20"/>
      <c r="G591" s="268"/>
      <c r="H591" s="20"/>
      <c r="I591" s="20"/>
      <c r="J591" s="20"/>
      <c r="K591" s="20"/>
      <c r="L591" s="28"/>
      <c r="M591" s="20"/>
      <c r="N591" s="20"/>
      <c r="O591" s="20"/>
      <c r="P591" s="20"/>
      <c r="Q591" s="20"/>
      <c r="R591" s="20"/>
      <c r="S591" s="20"/>
      <c r="U591" s="5"/>
    </row>
    <row r="592" spans="1:21" s="4" customFormat="1">
      <c r="A592" s="20"/>
      <c r="B592" s="20"/>
      <c r="C592" s="21"/>
      <c r="D592" s="20"/>
      <c r="E592" s="20"/>
      <c r="F592" s="20"/>
      <c r="G592" s="268"/>
      <c r="H592" s="20"/>
      <c r="I592" s="20"/>
      <c r="J592" s="20"/>
      <c r="K592" s="20"/>
      <c r="L592" s="28"/>
      <c r="M592" s="20"/>
      <c r="N592" s="20"/>
      <c r="O592" s="20"/>
      <c r="P592" s="20"/>
      <c r="Q592" s="20"/>
      <c r="R592" s="20"/>
      <c r="S592" s="20"/>
      <c r="U592" s="5"/>
    </row>
    <row r="593" spans="1:21" s="4" customFormat="1">
      <c r="A593" s="20"/>
      <c r="B593" s="20"/>
      <c r="C593" s="21"/>
      <c r="D593" s="20"/>
      <c r="E593" s="20"/>
      <c r="F593" s="20"/>
      <c r="G593" s="268"/>
      <c r="H593" s="20"/>
      <c r="I593" s="20"/>
      <c r="J593" s="20"/>
      <c r="K593" s="20"/>
      <c r="L593" s="28"/>
      <c r="M593" s="20"/>
      <c r="N593" s="20"/>
      <c r="O593" s="20"/>
      <c r="P593" s="20"/>
      <c r="Q593" s="20"/>
      <c r="R593" s="20"/>
      <c r="S593" s="20"/>
      <c r="U593" s="5"/>
    </row>
    <row r="594" spans="1:21" s="4" customFormat="1">
      <c r="A594" s="20"/>
      <c r="B594" s="20"/>
      <c r="C594" s="21"/>
      <c r="D594" s="20"/>
      <c r="E594" s="20"/>
      <c r="F594" s="20"/>
      <c r="G594" s="268"/>
      <c r="H594" s="20"/>
      <c r="I594" s="20"/>
      <c r="J594" s="20"/>
      <c r="K594" s="20"/>
      <c r="L594" s="28"/>
      <c r="M594" s="20"/>
      <c r="N594" s="20"/>
      <c r="O594" s="20"/>
      <c r="P594" s="20"/>
      <c r="Q594" s="20"/>
      <c r="R594" s="20"/>
      <c r="S594" s="20"/>
      <c r="U594" s="5"/>
    </row>
    <row r="595" spans="1:21" s="4" customFormat="1">
      <c r="A595" s="20"/>
      <c r="B595" s="20"/>
      <c r="C595" s="21"/>
      <c r="D595" s="20"/>
      <c r="E595" s="20"/>
      <c r="F595" s="20"/>
      <c r="G595" s="268"/>
      <c r="H595" s="20"/>
      <c r="I595" s="20"/>
      <c r="J595" s="20"/>
      <c r="K595" s="20"/>
      <c r="L595" s="28"/>
      <c r="M595" s="20"/>
      <c r="N595" s="20"/>
      <c r="O595" s="20"/>
      <c r="P595" s="20"/>
      <c r="Q595" s="20"/>
      <c r="R595" s="20"/>
      <c r="S595" s="20"/>
      <c r="U595" s="5"/>
    </row>
    <row r="596" spans="1:21" s="4" customFormat="1">
      <c r="A596" s="20"/>
      <c r="B596" s="20"/>
      <c r="C596" s="21"/>
      <c r="D596" s="20"/>
      <c r="E596" s="20"/>
      <c r="F596" s="20"/>
      <c r="G596" s="268"/>
      <c r="H596" s="20"/>
      <c r="I596" s="20"/>
      <c r="J596" s="20"/>
      <c r="K596" s="20"/>
      <c r="L596" s="28"/>
      <c r="M596" s="20"/>
      <c r="N596" s="20"/>
      <c r="O596" s="20"/>
      <c r="P596" s="20"/>
      <c r="Q596" s="20"/>
      <c r="R596" s="20"/>
      <c r="S596" s="20"/>
      <c r="U596" s="5"/>
    </row>
    <row r="597" spans="1:21" s="4" customFormat="1">
      <c r="A597" s="20"/>
      <c r="B597" s="20"/>
      <c r="C597" s="21"/>
      <c r="D597" s="20"/>
      <c r="E597" s="20"/>
      <c r="F597" s="20"/>
      <c r="G597" s="268"/>
      <c r="H597" s="20"/>
      <c r="I597" s="20"/>
      <c r="J597" s="20"/>
      <c r="K597" s="20"/>
      <c r="L597" s="28"/>
      <c r="M597" s="20"/>
      <c r="N597" s="20"/>
      <c r="O597" s="20"/>
      <c r="P597" s="20"/>
      <c r="Q597" s="20"/>
      <c r="R597" s="20"/>
      <c r="S597" s="20"/>
      <c r="U597" s="5"/>
    </row>
    <row r="598" spans="1:21" s="4" customFormat="1">
      <c r="A598" s="20"/>
      <c r="B598" s="20"/>
      <c r="C598" s="21"/>
      <c r="D598" s="20"/>
      <c r="E598" s="20"/>
      <c r="F598" s="20"/>
      <c r="G598" s="268"/>
      <c r="H598" s="20"/>
      <c r="I598" s="20"/>
      <c r="J598" s="20"/>
      <c r="K598" s="20"/>
      <c r="L598" s="28"/>
      <c r="M598" s="20"/>
      <c r="N598" s="20"/>
      <c r="O598" s="20"/>
      <c r="P598" s="20"/>
      <c r="Q598" s="20"/>
      <c r="R598" s="20"/>
      <c r="S598" s="20"/>
      <c r="U598" s="5"/>
    </row>
    <row r="599" spans="1:21" s="4" customFormat="1">
      <c r="A599" s="20"/>
      <c r="B599" s="20"/>
      <c r="C599" s="21"/>
      <c r="D599" s="20"/>
      <c r="E599" s="20"/>
      <c r="F599" s="20"/>
      <c r="G599" s="268"/>
      <c r="H599" s="20"/>
      <c r="I599" s="20"/>
      <c r="J599" s="20"/>
      <c r="K599" s="20"/>
      <c r="L599" s="28"/>
      <c r="M599" s="20"/>
      <c r="N599" s="20"/>
      <c r="O599" s="20"/>
      <c r="P599" s="20"/>
      <c r="Q599" s="20"/>
      <c r="R599" s="20"/>
      <c r="S599" s="20"/>
      <c r="U599" s="5"/>
    </row>
    <row r="600" spans="1:21" s="4" customFormat="1">
      <c r="A600" s="20"/>
      <c r="B600" s="20"/>
      <c r="C600" s="21"/>
      <c r="D600" s="20"/>
      <c r="E600" s="20"/>
      <c r="F600" s="20"/>
      <c r="G600" s="268"/>
      <c r="H600" s="20"/>
      <c r="I600" s="20"/>
      <c r="J600" s="20"/>
      <c r="K600" s="20"/>
      <c r="L600" s="28"/>
      <c r="M600" s="20"/>
      <c r="N600" s="20"/>
      <c r="O600" s="20"/>
      <c r="P600" s="20"/>
      <c r="Q600" s="20"/>
      <c r="R600" s="20"/>
      <c r="S600" s="20"/>
      <c r="U600" s="5"/>
    </row>
    <row r="601" spans="1:21" s="4" customFormat="1">
      <c r="A601" s="20"/>
      <c r="B601" s="20"/>
      <c r="C601" s="21"/>
      <c r="D601" s="20"/>
      <c r="E601" s="20"/>
      <c r="F601" s="20"/>
      <c r="G601" s="268"/>
      <c r="H601" s="20"/>
      <c r="I601" s="20"/>
      <c r="J601" s="20"/>
      <c r="K601" s="20"/>
      <c r="L601" s="28"/>
      <c r="M601" s="20"/>
      <c r="N601" s="20"/>
      <c r="O601" s="20"/>
      <c r="P601" s="20"/>
      <c r="Q601" s="20"/>
      <c r="R601" s="20"/>
      <c r="S601" s="20"/>
      <c r="U601" s="5"/>
    </row>
    <row r="602" spans="1:21" s="4" customFormat="1">
      <c r="A602" s="20"/>
      <c r="B602" s="20"/>
      <c r="C602" s="21"/>
      <c r="D602" s="20"/>
      <c r="E602" s="20"/>
      <c r="F602" s="20"/>
      <c r="G602" s="268"/>
      <c r="H602" s="20"/>
      <c r="I602" s="20"/>
      <c r="J602" s="20"/>
      <c r="K602" s="20"/>
      <c r="L602" s="28"/>
      <c r="M602" s="20"/>
      <c r="N602" s="20"/>
      <c r="O602" s="20"/>
      <c r="P602" s="20"/>
      <c r="Q602" s="20"/>
      <c r="R602" s="20"/>
      <c r="S602" s="20"/>
      <c r="U602" s="5"/>
    </row>
    <row r="603" spans="1:21" s="4" customFormat="1">
      <c r="A603" s="20"/>
      <c r="B603" s="20"/>
      <c r="C603" s="21"/>
      <c r="D603" s="20"/>
      <c r="E603" s="20"/>
      <c r="F603" s="20"/>
      <c r="G603" s="268"/>
      <c r="H603" s="20"/>
      <c r="I603" s="20"/>
      <c r="J603" s="20"/>
      <c r="K603" s="20"/>
      <c r="L603" s="28"/>
      <c r="M603" s="20"/>
      <c r="N603" s="20"/>
      <c r="O603" s="20"/>
      <c r="P603" s="20"/>
      <c r="Q603" s="20"/>
      <c r="R603" s="20"/>
      <c r="S603" s="20"/>
      <c r="U603" s="5"/>
    </row>
    <row r="604" spans="1:21" s="4" customFormat="1">
      <c r="A604" s="20"/>
      <c r="B604" s="20"/>
      <c r="C604" s="21"/>
      <c r="D604" s="20"/>
      <c r="E604" s="20"/>
      <c r="F604" s="20"/>
      <c r="G604" s="268"/>
      <c r="H604" s="20"/>
      <c r="I604" s="20"/>
      <c r="J604" s="20"/>
      <c r="K604" s="20"/>
      <c r="L604" s="28"/>
      <c r="M604" s="20"/>
      <c r="N604" s="20"/>
      <c r="O604" s="20"/>
      <c r="P604" s="20"/>
      <c r="Q604" s="20"/>
      <c r="R604" s="20"/>
      <c r="S604" s="20"/>
      <c r="U604" s="5"/>
    </row>
    <row r="605" spans="1:21" s="4" customFormat="1">
      <c r="A605" s="20"/>
      <c r="B605" s="20"/>
      <c r="C605" s="21"/>
      <c r="D605" s="20"/>
      <c r="E605" s="20"/>
      <c r="F605" s="20"/>
      <c r="G605" s="268"/>
      <c r="H605" s="20"/>
      <c r="I605" s="20"/>
      <c r="J605" s="20"/>
      <c r="K605" s="20"/>
      <c r="L605" s="28"/>
      <c r="M605" s="20"/>
      <c r="N605" s="20"/>
      <c r="O605" s="20"/>
      <c r="P605" s="20"/>
      <c r="Q605" s="20"/>
      <c r="R605" s="20"/>
      <c r="S605" s="20"/>
      <c r="U605" s="5"/>
    </row>
    <row r="606" spans="1:21" s="4" customFormat="1">
      <c r="A606" s="20"/>
      <c r="B606" s="20"/>
      <c r="C606" s="21"/>
      <c r="D606" s="20"/>
      <c r="E606" s="20"/>
      <c r="F606" s="20"/>
      <c r="G606" s="268"/>
      <c r="H606" s="20"/>
      <c r="I606" s="20"/>
      <c r="J606" s="20"/>
      <c r="K606" s="20"/>
      <c r="L606" s="28"/>
      <c r="M606" s="20"/>
      <c r="N606" s="20"/>
      <c r="O606" s="20"/>
      <c r="P606" s="20"/>
      <c r="Q606" s="20"/>
      <c r="R606" s="20"/>
      <c r="S606" s="20"/>
      <c r="U606" s="5"/>
    </row>
    <row r="607" spans="1:21" s="4" customFormat="1">
      <c r="A607" s="20"/>
      <c r="B607" s="20"/>
      <c r="C607" s="21"/>
      <c r="D607" s="20"/>
      <c r="E607" s="20"/>
      <c r="F607" s="20"/>
      <c r="G607" s="268"/>
      <c r="H607" s="20"/>
      <c r="I607" s="20"/>
      <c r="J607" s="20"/>
      <c r="K607" s="20"/>
      <c r="L607" s="28"/>
      <c r="M607" s="20"/>
      <c r="N607" s="20"/>
      <c r="O607" s="20"/>
      <c r="P607" s="20"/>
      <c r="Q607" s="20"/>
      <c r="R607" s="20"/>
      <c r="S607" s="20"/>
      <c r="U607" s="5"/>
    </row>
    <row r="608" spans="1:21" s="4" customFormat="1">
      <c r="A608" s="20"/>
      <c r="B608" s="20"/>
      <c r="C608" s="21"/>
      <c r="D608" s="20"/>
      <c r="E608" s="20"/>
      <c r="F608" s="20"/>
      <c r="G608" s="268"/>
      <c r="H608" s="20"/>
      <c r="I608" s="20"/>
      <c r="J608" s="20"/>
      <c r="K608" s="20"/>
      <c r="L608" s="28"/>
      <c r="M608" s="20"/>
      <c r="N608" s="20"/>
      <c r="O608" s="20"/>
      <c r="P608" s="20"/>
      <c r="Q608" s="20"/>
      <c r="R608" s="20"/>
      <c r="S608" s="20"/>
      <c r="U608" s="5"/>
    </row>
    <row r="609" spans="1:21" s="4" customFormat="1">
      <c r="A609" s="20"/>
      <c r="B609" s="20"/>
      <c r="C609" s="21"/>
      <c r="D609" s="20"/>
      <c r="E609" s="20"/>
      <c r="F609" s="20"/>
      <c r="G609" s="268"/>
      <c r="H609" s="20"/>
      <c r="I609" s="20"/>
      <c r="J609" s="20"/>
      <c r="K609" s="20"/>
      <c r="L609" s="28"/>
      <c r="M609" s="20"/>
      <c r="N609" s="20"/>
      <c r="O609" s="20"/>
      <c r="P609" s="20"/>
      <c r="Q609" s="20"/>
      <c r="R609" s="20"/>
      <c r="S609" s="20"/>
      <c r="U609" s="5"/>
    </row>
    <row r="610" spans="1:21" s="4" customFormat="1">
      <c r="A610" s="20"/>
      <c r="B610" s="20"/>
      <c r="C610" s="21"/>
      <c r="D610" s="20"/>
      <c r="E610" s="20"/>
      <c r="F610" s="20"/>
      <c r="G610" s="268"/>
      <c r="H610" s="20"/>
      <c r="I610" s="20"/>
      <c r="J610" s="20"/>
      <c r="K610" s="20"/>
      <c r="L610" s="28"/>
      <c r="M610" s="20"/>
      <c r="N610" s="20"/>
      <c r="O610" s="20"/>
      <c r="P610" s="20"/>
      <c r="Q610" s="20"/>
      <c r="R610" s="20"/>
      <c r="S610" s="20"/>
      <c r="U610" s="5"/>
    </row>
    <row r="611" spans="1:21" s="4" customFormat="1">
      <c r="A611" s="20"/>
      <c r="B611" s="20"/>
      <c r="C611" s="21"/>
      <c r="D611" s="20"/>
      <c r="E611" s="20"/>
      <c r="F611" s="20"/>
      <c r="G611" s="268"/>
      <c r="H611" s="20"/>
      <c r="I611" s="20"/>
      <c r="J611" s="20"/>
      <c r="K611" s="20"/>
      <c r="L611" s="28"/>
      <c r="M611" s="20"/>
      <c r="N611" s="20"/>
      <c r="O611" s="20"/>
      <c r="P611" s="20"/>
      <c r="Q611" s="20"/>
      <c r="R611" s="20"/>
      <c r="S611" s="20"/>
      <c r="U611" s="5"/>
    </row>
    <row r="612" spans="1:21" s="4" customFormat="1">
      <c r="A612" s="20"/>
      <c r="B612" s="20"/>
      <c r="C612" s="21"/>
      <c r="D612" s="20"/>
      <c r="E612" s="20"/>
      <c r="F612" s="20"/>
      <c r="G612" s="268"/>
      <c r="H612" s="20"/>
      <c r="I612" s="20"/>
      <c r="J612" s="20"/>
      <c r="K612" s="20"/>
      <c r="L612" s="28"/>
      <c r="M612" s="20"/>
      <c r="N612" s="20"/>
      <c r="O612" s="20"/>
      <c r="P612" s="20"/>
      <c r="Q612" s="20"/>
      <c r="R612" s="20"/>
      <c r="S612" s="20"/>
      <c r="U612" s="5"/>
    </row>
    <row r="613" spans="1:21" s="4" customFormat="1">
      <c r="A613" s="20"/>
      <c r="B613" s="20"/>
      <c r="C613" s="21"/>
      <c r="D613" s="20"/>
      <c r="E613" s="20"/>
      <c r="F613" s="20"/>
      <c r="G613" s="268"/>
      <c r="H613" s="20"/>
      <c r="I613" s="20"/>
      <c r="J613" s="20"/>
      <c r="K613" s="20"/>
      <c r="L613" s="28"/>
      <c r="M613" s="20"/>
      <c r="N613" s="20"/>
      <c r="O613" s="20"/>
      <c r="P613" s="20"/>
      <c r="Q613" s="20"/>
      <c r="R613" s="20"/>
      <c r="S613" s="20"/>
      <c r="U613" s="5"/>
    </row>
    <row r="614" spans="1:21" s="4" customFormat="1">
      <c r="A614" s="20"/>
      <c r="B614" s="20"/>
      <c r="C614" s="21"/>
      <c r="D614" s="20"/>
      <c r="E614" s="20"/>
      <c r="F614" s="20"/>
      <c r="G614" s="268"/>
      <c r="H614" s="20"/>
      <c r="I614" s="20"/>
      <c r="J614" s="20"/>
      <c r="K614" s="20"/>
      <c r="L614" s="28"/>
      <c r="M614" s="20"/>
      <c r="N614" s="20"/>
      <c r="O614" s="20"/>
      <c r="P614" s="20"/>
      <c r="Q614" s="20"/>
      <c r="R614" s="20"/>
      <c r="S614" s="20"/>
      <c r="U614" s="5"/>
    </row>
    <row r="615" spans="1:21" s="4" customFormat="1">
      <c r="A615" s="20"/>
      <c r="B615" s="20"/>
      <c r="C615" s="21"/>
      <c r="D615" s="20"/>
      <c r="E615" s="20"/>
      <c r="F615" s="20"/>
      <c r="G615" s="268"/>
      <c r="H615" s="20"/>
      <c r="I615" s="20"/>
      <c r="J615" s="20"/>
      <c r="K615" s="20"/>
      <c r="L615" s="28"/>
      <c r="M615" s="20"/>
      <c r="N615" s="20"/>
      <c r="O615" s="20"/>
      <c r="P615" s="20"/>
      <c r="Q615" s="20"/>
      <c r="R615" s="20"/>
      <c r="S615" s="20"/>
      <c r="U615" s="5"/>
    </row>
    <row r="616" spans="1:21" s="4" customFormat="1">
      <c r="A616" s="20"/>
      <c r="B616" s="20"/>
      <c r="C616" s="21"/>
      <c r="D616" s="20"/>
      <c r="E616" s="20"/>
      <c r="F616" s="20"/>
      <c r="G616" s="268"/>
      <c r="H616" s="20"/>
      <c r="I616" s="20"/>
      <c r="J616" s="20"/>
      <c r="K616" s="20"/>
      <c r="L616" s="28"/>
      <c r="M616" s="20"/>
      <c r="N616" s="20"/>
      <c r="O616" s="20"/>
      <c r="P616" s="20"/>
      <c r="Q616" s="20"/>
      <c r="R616" s="20"/>
      <c r="S616" s="20"/>
      <c r="U616" s="5"/>
    </row>
    <row r="617" spans="1:21" s="4" customFormat="1">
      <c r="A617" s="20"/>
      <c r="B617" s="20"/>
      <c r="C617" s="21"/>
      <c r="D617" s="20"/>
      <c r="E617" s="20"/>
      <c r="F617" s="20"/>
      <c r="G617" s="268"/>
      <c r="H617" s="20"/>
      <c r="I617" s="20"/>
      <c r="J617" s="20"/>
      <c r="K617" s="20"/>
      <c r="L617" s="28"/>
      <c r="M617" s="20"/>
      <c r="N617" s="20"/>
      <c r="O617" s="20"/>
      <c r="P617" s="20"/>
      <c r="Q617" s="20"/>
      <c r="R617" s="20"/>
      <c r="S617" s="20"/>
      <c r="U617" s="5"/>
    </row>
    <row r="618" spans="1:21" s="4" customFormat="1">
      <c r="A618" s="20"/>
      <c r="B618" s="20"/>
      <c r="C618" s="21"/>
      <c r="D618" s="20"/>
      <c r="E618" s="20"/>
      <c r="F618" s="20"/>
      <c r="G618" s="268"/>
      <c r="H618" s="20"/>
      <c r="I618" s="20"/>
      <c r="J618" s="20"/>
      <c r="K618" s="20"/>
      <c r="L618" s="28"/>
      <c r="M618" s="20"/>
      <c r="N618" s="20"/>
      <c r="O618" s="20"/>
      <c r="P618" s="20"/>
      <c r="Q618" s="20"/>
      <c r="R618" s="20"/>
      <c r="S618" s="20"/>
      <c r="U618" s="5"/>
    </row>
    <row r="619" spans="1:21" s="4" customFormat="1">
      <c r="A619" s="20"/>
      <c r="B619" s="20"/>
      <c r="C619" s="21"/>
      <c r="D619" s="20"/>
      <c r="E619" s="20"/>
      <c r="F619" s="20"/>
      <c r="G619" s="268"/>
      <c r="H619" s="20"/>
      <c r="I619" s="20"/>
      <c r="J619" s="20"/>
      <c r="K619" s="20"/>
      <c r="L619" s="28"/>
      <c r="M619" s="20"/>
      <c r="N619" s="20"/>
      <c r="O619" s="20"/>
      <c r="P619" s="20"/>
      <c r="Q619" s="20"/>
      <c r="R619" s="20"/>
      <c r="S619" s="20"/>
      <c r="U619" s="5"/>
    </row>
    <row r="620" spans="1:21" s="4" customFormat="1">
      <c r="A620" s="20"/>
      <c r="B620" s="20"/>
      <c r="C620" s="21"/>
      <c r="D620" s="20"/>
      <c r="E620" s="20"/>
      <c r="F620" s="20"/>
      <c r="G620" s="268"/>
      <c r="H620" s="20"/>
      <c r="I620" s="20"/>
      <c r="J620" s="20"/>
      <c r="K620" s="20"/>
      <c r="L620" s="28"/>
      <c r="M620" s="20"/>
      <c r="N620" s="20"/>
      <c r="O620" s="20"/>
      <c r="P620" s="20"/>
      <c r="Q620" s="20"/>
      <c r="R620" s="20"/>
      <c r="S620" s="20"/>
      <c r="U620" s="5"/>
    </row>
    <row r="621" spans="1:21" s="4" customFormat="1">
      <c r="A621" s="20"/>
      <c r="B621" s="20"/>
      <c r="C621" s="21"/>
      <c r="D621" s="20"/>
      <c r="E621" s="20"/>
      <c r="F621" s="20"/>
      <c r="G621" s="268"/>
      <c r="H621" s="20"/>
      <c r="I621" s="20"/>
      <c r="J621" s="20"/>
      <c r="K621" s="20"/>
      <c r="L621" s="28"/>
      <c r="M621" s="20"/>
      <c r="N621" s="20"/>
      <c r="O621" s="20"/>
      <c r="P621" s="20"/>
      <c r="Q621" s="20"/>
      <c r="R621" s="20"/>
      <c r="S621" s="20"/>
      <c r="U621" s="5"/>
    </row>
    <row r="622" spans="1:21" s="4" customFormat="1">
      <c r="A622" s="20"/>
      <c r="B622" s="20"/>
      <c r="C622" s="21"/>
      <c r="D622" s="20"/>
      <c r="E622" s="20"/>
      <c r="F622" s="20"/>
      <c r="G622" s="268"/>
      <c r="H622" s="20"/>
      <c r="I622" s="20"/>
      <c r="J622" s="20"/>
      <c r="K622" s="20"/>
      <c r="L622" s="28"/>
      <c r="M622" s="20"/>
      <c r="N622" s="20"/>
      <c r="O622" s="20"/>
      <c r="P622" s="20"/>
      <c r="Q622" s="20"/>
      <c r="R622" s="20"/>
      <c r="S622" s="20"/>
      <c r="U622" s="5"/>
    </row>
    <row r="623" spans="1:21" s="4" customFormat="1">
      <c r="A623" s="20"/>
      <c r="B623" s="20"/>
      <c r="C623" s="21"/>
      <c r="D623" s="20"/>
      <c r="E623" s="20"/>
      <c r="F623" s="20"/>
      <c r="G623" s="268"/>
      <c r="H623" s="20"/>
      <c r="I623" s="20"/>
      <c r="J623" s="20"/>
      <c r="K623" s="20"/>
      <c r="L623" s="28"/>
      <c r="M623" s="20"/>
      <c r="N623" s="20"/>
      <c r="O623" s="20"/>
      <c r="P623" s="20"/>
      <c r="Q623" s="20"/>
      <c r="R623" s="20"/>
      <c r="S623" s="20"/>
      <c r="U623" s="5"/>
    </row>
    <row r="624" spans="1:21" s="4" customFormat="1">
      <c r="A624" s="20"/>
      <c r="B624" s="20"/>
      <c r="C624" s="21"/>
      <c r="D624" s="20"/>
      <c r="E624" s="20"/>
      <c r="F624" s="20"/>
      <c r="G624" s="268"/>
      <c r="H624" s="20"/>
      <c r="I624" s="20"/>
      <c r="J624" s="20"/>
      <c r="K624" s="20"/>
      <c r="L624" s="28"/>
      <c r="M624" s="20"/>
      <c r="N624" s="20"/>
      <c r="O624" s="20"/>
      <c r="P624" s="20"/>
      <c r="Q624" s="20"/>
      <c r="R624" s="20"/>
      <c r="S624" s="20"/>
      <c r="U624" s="5"/>
    </row>
    <row r="625" spans="1:21" s="4" customFormat="1">
      <c r="A625" s="20"/>
      <c r="B625" s="20"/>
      <c r="C625" s="21"/>
      <c r="D625" s="20"/>
      <c r="E625" s="20"/>
      <c r="F625" s="20"/>
      <c r="G625" s="268"/>
      <c r="H625" s="20"/>
      <c r="I625" s="20"/>
      <c r="J625" s="20"/>
      <c r="K625" s="20"/>
      <c r="L625" s="28"/>
      <c r="M625" s="20"/>
      <c r="N625" s="20"/>
      <c r="O625" s="20"/>
      <c r="P625" s="20"/>
      <c r="Q625" s="20"/>
      <c r="R625" s="20"/>
      <c r="S625" s="20"/>
      <c r="U625" s="5"/>
    </row>
    <row r="626" spans="1:21" s="4" customFormat="1">
      <c r="A626" s="20"/>
      <c r="B626" s="20"/>
      <c r="C626" s="21"/>
      <c r="D626" s="20"/>
      <c r="E626" s="20"/>
      <c r="F626" s="20"/>
      <c r="G626" s="268"/>
      <c r="H626" s="20"/>
      <c r="I626" s="20"/>
      <c r="J626" s="20"/>
      <c r="K626" s="20"/>
      <c r="L626" s="28"/>
      <c r="M626" s="20"/>
      <c r="N626" s="20"/>
      <c r="O626" s="20"/>
      <c r="P626" s="20"/>
      <c r="Q626" s="20"/>
      <c r="R626" s="20"/>
      <c r="S626" s="20"/>
      <c r="U626" s="5"/>
    </row>
    <row r="627" spans="1:21" s="4" customFormat="1">
      <c r="A627" s="20"/>
      <c r="B627" s="20"/>
      <c r="C627" s="21"/>
      <c r="D627" s="20"/>
      <c r="E627" s="20"/>
      <c r="F627" s="20"/>
      <c r="G627" s="268"/>
      <c r="H627" s="20"/>
      <c r="I627" s="20"/>
      <c r="J627" s="20"/>
      <c r="K627" s="20"/>
      <c r="L627" s="28"/>
      <c r="M627" s="20"/>
      <c r="N627" s="20"/>
      <c r="O627" s="20"/>
      <c r="P627" s="20"/>
      <c r="Q627" s="20"/>
      <c r="R627" s="20"/>
      <c r="S627" s="20"/>
      <c r="U627" s="5"/>
    </row>
    <row r="628" spans="1:21" s="4" customFormat="1">
      <c r="A628" s="20"/>
      <c r="B628" s="20"/>
      <c r="C628" s="21"/>
      <c r="D628" s="20"/>
      <c r="E628" s="20"/>
      <c r="F628" s="20"/>
      <c r="G628" s="268"/>
      <c r="H628" s="20"/>
      <c r="I628" s="20"/>
      <c r="J628" s="20"/>
      <c r="K628" s="20"/>
      <c r="L628" s="28"/>
      <c r="M628" s="20"/>
      <c r="N628" s="20"/>
      <c r="O628" s="20"/>
      <c r="P628" s="20"/>
      <c r="Q628" s="20"/>
      <c r="R628" s="20"/>
      <c r="S628" s="20"/>
      <c r="U628" s="5"/>
    </row>
    <row r="629" spans="1:21" s="4" customFormat="1">
      <c r="A629" s="20"/>
      <c r="B629" s="20"/>
      <c r="C629" s="21"/>
      <c r="D629" s="20"/>
      <c r="E629" s="20"/>
      <c r="F629" s="20"/>
      <c r="G629" s="268"/>
      <c r="H629" s="20"/>
      <c r="I629" s="20"/>
      <c r="J629" s="20"/>
      <c r="K629" s="20"/>
      <c r="L629" s="28"/>
      <c r="M629" s="20"/>
      <c r="N629" s="20"/>
      <c r="O629" s="20"/>
      <c r="P629" s="20"/>
      <c r="Q629" s="20"/>
      <c r="R629" s="20"/>
      <c r="S629" s="20"/>
      <c r="U629" s="5"/>
    </row>
    <row r="630" spans="1:21" s="4" customFormat="1">
      <c r="A630" s="20"/>
      <c r="B630" s="20"/>
      <c r="C630" s="21"/>
      <c r="D630" s="20"/>
      <c r="E630" s="20"/>
      <c r="F630" s="20"/>
      <c r="G630" s="268"/>
      <c r="H630" s="20"/>
      <c r="I630" s="20"/>
      <c r="J630" s="20"/>
      <c r="K630" s="20"/>
      <c r="L630" s="28"/>
      <c r="M630" s="20"/>
      <c r="N630" s="20"/>
      <c r="O630" s="20"/>
      <c r="P630" s="20"/>
      <c r="Q630" s="20"/>
      <c r="R630" s="20"/>
      <c r="S630" s="20"/>
      <c r="U630" s="5"/>
    </row>
    <row r="631" spans="1:21" s="4" customFormat="1">
      <c r="A631" s="20"/>
      <c r="B631" s="20"/>
      <c r="C631" s="21"/>
      <c r="D631" s="20"/>
      <c r="E631" s="20"/>
      <c r="F631" s="20"/>
      <c r="G631" s="268"/>
      <c r="H631" s="20"/>
      <c r="I631" s="20"/>
      <c r="J631" s="20"/>
      <c r="K631" s="20"/>
      <c r="L631" s="28"/>
      <c r="M631" s="20"/>
      <c r="N631" s="20"/>
      <c r="O631" s="20"/>
      <c r="P631" s="20"/>
      <c r="Q631" s="20"/>
      <c r="R631" s="20"/>
      <c r="S631" s="20"/>
      <c r="U631" s="5"/>
    </row>
    <row r="632" spans="1:21" s="4" customFormat="1">
      <c r="A632" s="20"/>
      <c r="B632" s="20"/>
      <c r="C632" s="21"/>
      <c r="D632" s="20"/>
      <c r="E632" s="20"/>
      <c r="F632" s="20"/>
      <c r="G632" s="268"/>
      <c r="H632" s="20"/>
      <c r="I632" s="20"/>
      <c r="J632" s="20"/>
      <c r="K632" s="20"/>
      <c r="L632" s="28"/>
      <c r="M632" s="20"/>
      <c r="N632" s="20"/>
      <c r="O632" s="20"/>
      <c r="P632" s="20"/>
      <c r="Q632" s="20"/>
      <c r="R632" s="20"/>
      <c r="S632" s="20"/>
      <c r="U632" s="5"/>
    </row>
    <row r="633" spans="1:21" s="4" customFormat="1">
      <c r="A633" s="20"/>
      <c r="B633" s="20"/>
      <c r="C633" s="21"/>
      <c r="D633" s="20"/>
      <c r="E633" s="20"/>
      <c r="F633" s="20"/>
      <c r="G633" s="268"/>
      <c r="H633" s="20"/>
      <c r="I633" s="20"/>
      <c r="J633" s="20"/>
      <c r="K633" s="20"/>
      <c r="L633" s="28"/>
      <c r="M633" s="20"/>
      <c r="N633" s="20"/>
      <c r="O633" s="20"/>
      <c r="P633" s="20"/>
      <c r="Q633" s="20"/>
      <c r="R633" s="20"/>
      <c r="S633" s="20"/>
      <c r="U633" s="5"/>
    </row>
    <row r="634" spans="1:21" s="4" customFormat="1">
      <c r="A634" s="20"/>
      <c r="B634" s="20"/>
      <c r="C634" s="21"/>
      <c r="D634" s="20"/>
      <c r="E634" s="20"/>
      <c r="F634" s="20"/>
      <c r="G634" s="268"/>
      <c r="H634" s="20"/>
      <c r="I634" s="20"/>
      <c r="J634" s="20"/>
      <c r="K634" s="20"/>
      <c r="L634" s="28"/>
      <c r="M634" s="20"/>
      <c r="N634" s="20"/>
      <c r="O634" s="20"/>
      <c r="P634" s="20"/>
      <c r="Q634" s="20"/>
      <c r="R634" s="20"/>
      <c r="S634" s="20"/>
      <c r="U634" s="5"/>
    </row>
    <row r="635" spans="1:21" s="4" customFormat="1">
      <c r="A635" s="20"/>
      <c r="B635" s="20"/>
      <c r="C635" s="21"/>
      <c r="D635" s="20"/>
      <c r="E635" s="20"/>
      <c r="F635" s="20"/>
      <c r="G635" s="268"/>
      <c r="H635" s="20"/>
      <c r="I635" s="20"/>
      <c r="J635" s="20"/>
      <c r="K635" s="20"/>
      <c r="L635" s="28"/>
      <c r="M635" s="20"/>
      <c r="N635" s="20"/>
      <c r="O635" s="20"/>
      <c r="P635" s="20"/>
      <c r="Q635" s="20"/>
      <c r="R635" s="20"/>
      <c r="S635" s="20"/>
      <c r="U635" s="5"/>
    </row>
    <row r="636" spans="1:21" s="4" customFormat="1">
      <c r="A636" s="20"/>
      <c r="B636" s="20"/>
      <c r="C636" s="21"/>
      <c r="D636" s="20"/>
      <c r="E636" s="20"/>
      <c r="F636" s="20"/>
      <c r="G636" s="268"/>
      <c r="H636" s="20"/>
      <c r="I636" s="20"/>
      <c r="J636" s="20"/>
      <c r="K636" s="20"/>
      <c r="L636" s="28"/>
      <c r="M636" s="20"/>
      <c r="N636" s="20"/>
      <c r="O636" s="20"/>
      <c r="P636" s="20"/>
      <c r="Q636" s="20"/>
      <c r="R636" s="20"/>
      <c r="S636" s="20"/>
      <c r="U636" s="5"/>
    </row>
    <row r="637" spans="1:21" s="4" customFormat="1">
      <c r="A637" s="20"/>
      <c r="B637" s="20"/>
      <c r="C637" s="21"/>
      <c r="D637" s="20"/>
      <c r="E637" s="20"/>
      <c r="F637" s="20"/>
      <c r="G637" s="268"/>
      <c r="H637" s="20"/>
      <c r="I637" s="20"/>
      <c r="J637" s="20"/>
      <c r="K637" s="20"/>
      <c r="L637" s="28"/>
      <c r="M637" s="20"/>
      <c r="N637" s="20"/>
      <c r="O637" s="20"/>
      <c r="P637" s="20"/>
      <c r="Q637" s="20"/>
      <c r="R637" s="20"/>
      <c r="S637" s="20"/>
      <c r="U637" s="5"/>
    </row>
    <row r="638" spans="1:21" s="4" customFormat="1">
      <c r="A638" s="20"/>
      <c r="B638" s="20"/>
      <c r="C638" s="21"/>
      <c r="D638" s="20"/>
      <c r="E638" s="20"/>
      <c r="F638" s="20"/>
      <c r="G638" s="268"/>
      <c r="H638" s="20"/>
      <c r="I638" s="20"/>
      <c r="J638" s="20"/>
      <c r="K638" s="20"/>
      <c r="L638" s="28"/>
      <c r="M638" s="20"/>
      <c r="N638" s="20"/>
      <c r="O638" s="20"/>
      <c r="P638" s="20"/>
      <c r="Q638" s="20"/>
      <c r="R638" s="20"/>
      <c r="S638" s="20"/>
      <c r="U638" s="5"/>
    </row>
    <row r="639" spans="1:21" s="4" customFormat="1">
      <c r="A639" s="20"/>
      <c r="B639" s="20"/>
      <c r="C639" s="21"/>
      <c r="D639" s="20"/>
      <c r="E639" s="20"/>
      <c r="F639" s="20"/>
      <c r="G639" s="268"/>
      <c r="H639" s="20"/>
      <c r="I639" s="20"/>
      <c r="J639" s="20"/>
      <c r="K639" s="20"/>
      <c r="L639" s="28"/>
      <c r="M639" s="20"/>
      <c r="N639" s="20"/>
      <c r="O639" s="20"/>
      <c r="P639" s="20"/>
      <c r="Q639" s="20"/>
      <c r="R639" s="20"/>
      <c r="S639" s="20"/>
      <c r="U639" s="5"/>
    </row>
    <row r="640" spans="1:21" s="4" customFormat="1">
      <c r="A640" s="20"/>
      <c r="B640" s="20"/>
      <c r="C640" s="21"/>
      <c r="D640" s="20"/>
      <c r="E640" s="20"/>
      <c r="F640" s="20"/>
      <c r="G640" s="268"/>
      <c r="H640" s="20"/>
      <c r="I640" s="20"/>
      <c r="J640" s="20"/>
      <c r="K640" s="20"/>
      <c r="L640" s="28"/>
      <c r="M640" s="20"/>
      <c r="N640" s="20"/>
      <c r="O640" s="20"/>
      <c r="P640" s="20"/>
      <c r="Q640" s="20"/>
      <c r="R640" s="20"/>
      <c r="S640" s="20"/>
      <c r="U640" s="5"/>
    </row>
    <row r="641" spans="1:21" s="4" customFormat="1">
      <c r="A641" s="20"/>
      <c r="B641" s="20"/>
      <c r="C641" s="21"/>
      <c r="D641" s="20"/>
      <c r="E641" s="20"/>
      <c r="F641" s="20"/>
      <c r="G641" s="268"/>
      <c r="H641" s="20"/>
      <c r="I641" s="20"/>
      <c r="J641" s="20"/>
      <c r="K641" s="20"/>
      <c r="L641" s="28"/>
      <c r="M641" s="20"/>
      <c r="N641" s="20"/>
      <c r="O641" s="20"/>
      <c r="P641" s="20"/>
      <c r="Q641" s="20"/>
      <c r="R641" s="20"/>
      <c r="S641" s="20"/>
      <c r="U641" s="5"/>
    </row>
    <row r="642" spans="1:21" s="4" customFormat="1">
      <c r="A642" s="20"/>
      <c r="B642" s="20"/>
      <c r="C642" s="21"/>
      <c r="D642" s="20"/>
      <c r="E642" s="20"/>
      <c r="F642" s="20"/>
      <c r="G642" s="268"/>
      <c r="H642" s="20"/>
      <c r="I642" s="20"/>
      <c r="J642" s="20"/>
      <c r="K642" s="20"/>
      <c r="L642" s="28"/>
      <c r="M642" s="20"/>
      <c r="N642" s="20"/>
      <c r="O642" s="20"/>
      <c r="P642" s="20"/>
      <c r="Q642" s="20"/>
      <c r="R642" s="20"/>
      <c r="S642" s="20"/>
      <c r="U642" s="5"/>
    </row>
    <row r="643" spans="1:21" s="4" customFormat="1">
      <c r="A643" s="20"/>
      <c r="B643" s="20"/>
      <c r="C643" s="21"/>
      <c r="D643" s="20"/>
      <c r="E643" s="20"/>
      <c r="F643" s="20"/>
      <c r="G643" s="268"/>
      <c r="H643" s="20"/>
      <c r="I643" s="20"/>
      <c r="J643" s="20"/>
      <c r="K643" s="20"/>
      <c r="L643" s="28"/>
      <c r="M643" s="20"/>
      <c r="N643" s="20"/>
      <c r="O643" s="20"/>
      <c r="P643" s="20"/>
      <c r="Q643" s="20"/>
      <c r="R643" s="20"/>
      <c r="S643" s="20"/>
      <c r="U643" s="5"/>
    </row>
    <row r="644" spans="1:21" s="4" customFormat="1">
      <c r="A644" s="20"/>
      <c r="B644" s="20"/>
      <c r="C644" s="21"/>
      <c r="D644" s="20"/>
      <c r="E644" s="20"/>
      <c r="F644" s="20"/>
      <c r="G644" s="268"/>
      <c r="H644" s="20"/>
      <c r="I644" s="20"/>
      <c r="J644" s="20"/>
      <c r="K644" s="20"/>
      <c r="L644" s="28"/>
      <c r="M644" s="20"/>
      <c r="N644" s="20"/>
      <c r="O644" s="20"/>
      <c r="P644" s="20"/>
      <c r="Q644" s="20"/>
      <c r="R644" s="20"/>
      <c r="S644" s="20"/>
      <c r="U644" s="5"/>
    </row>
    <row r="645" spans="1:21" s="4" customFormat="1">
      <c r="A645" s="20"/>
      <c r="B645" s="20"/>
      <c r="C645" s="21"/>
      <c r="D645" s="20"/>
      <c r="E645" s="20"/>
      <c r="F645" s="20"/>
      <c r="G645" s="268"/>
      <c r="H645" s="20"/>
      <c r="I645" s="20"/>
      <c r="J645" s="20"/>
      <c r="K645" s="20"/>
      <c r="L645" s="28"/>
      <c r="M645" s="20"/>
      <c r="N645" s="20"/>
      <c r="O645" s="20"/>
      <c r="P645" s="20"/>
      <c r="Q645" s="20"/>
      <c r="R645" s="20"/>
      <c r="S645" s="20"/>
      <c r="U645" s="5"/>
    </row>
    <row r="646" spans="1:21" s="4" customFormat="1">
      <c r="A646" s="20"/>
      <c r="B646" s="20"/>
      <c r="C646" s="21"/>
      <c r="D646" s="20"/>
      <c r="E646" s="20"/>
      <c r="F646" s="20"/>
      <c r="G646" s="268"/>
      <c r="H646" s="20"/>
      <c r="I646" s="20"/>
      <c r="J646" s="20"/>
      <c r="K646" s="20"/>
      <c r="L646" s="28"/>
      <c r="M646" s="20"/>
      <c r="N646" s="20"/>
      <c r="O646" s="20"/>
      <c r="P646" s="20"/>
      <c r="Q646" s="20"/>
      <c r="R646" s="20"/>
      <c r="S646" s="20"/>
      <c r="U646" s="5"/>
    </row>
    <row r="647" spans="1:21" s="4" customFormat="1">
      <c r="A647" s="20"/>
      <c r="B647" s="20"/>
      <c r="C647" s="21"/>
      <c r="D647" s="20"/>
      <c r="E647" s="20"/>
      <c r="F647" s="20"/>
      <c r="G647" s="268"/>
      <c r="H647" s="20"/>
      <c r="I647" s="20"/>
      <c r="J647" s="20"/>
      <c r="K647" s="20"/>
      <c r="L647" s="28"/>
      <c r="M647" s="20"/>
      <c r="N647" s="20"/>
      <c r="O647" s="20"/>
      <c r="P647" s="20"/>
      <c r="Q647" s="20"/>
      <c r="R647" s="20"/>
      <c r="S647" s="20"/>
      <c r="U647" s="5"/>
    </row>
    <row r="648" spans="1:21" s="4" customFormat="1">
      <c r="A648" s="20"/>
      <c r="B648" s="20"/>
      <c r="C648" s="21"/>
      <c r="D648" s="20"/>
      <c r="E648" s="20"/>
      <c r="F648" s="20"/>
      <c r="G648" s="268"/>
      <c r="H648" s="20"/>
      <c r="I648" s="20"/>
      <c r="J648" s="20"/>
      <c r="K648" s="20"/>
      <c r="L648" s="28"/>
      <c r="M648" s="20"/>
      <c r="N648" s="20"/>
      <c r="O648" s="20"/>
      <c r="P648" s="20"/>
      <c r="Q648" s="20"/>
      <c r="R648" s="20"/>
      <c r="S648" s="20"/>
      <c r="U648" s="5"/>
    </row>
    <row r="649" spans="1:21" s="4" customFormat="1">
      <c r="A649" s="20"/>
      <c r="B649" s="20"/>
      <c r="C649" s="21"/>
      <c r="D649" s="20"/>
      <c r="E649" s="20"/>
      <c r="F649" s="20"/>
      <c r="G649" s="268"/>
      <c r="H649" s="20"/>
      <c r="I649" s="20"/>
      <c r="J649" s="20"/>
      <c r="K649" s="20"/>
      <c r="L649" s="28"/>
      <c r="M649" s="20"/>
      <c r="N649" s="20"/>
      <c r="O649" s="20"/>
      <c r="P649" s="20"/>
      <c r="Q649" s="20"/>
      <c r="R649" s="20"/>
      <c r="S649" s="20"/>
      <c r="U649" s="5"/>
    </row>
    <row r="650" spans="1:21" s="4" customFormat="1">
      <c r="A650" s="20"/>
      <c r="B650" s="20"/>
      <c r="C650" s="21"/>
      <c r="D650" s="20"/>
      <c r="E650" s="20"/>
      <c r="F650" s="20"/>
      <c r="G650" s="268"/>
      <c r="H650" s="20"/>
      <c r="I650" s="20"/>
      <c r="J650" s="20"/>
      <c r="K650" s="20"/>
      <c r="L650" s="28"/>
      <c r="M650" s="20"/>
      <c r="N650" s="20"/>
      <c r="O650" s="20"/>
      <c r="P650" s="20"/>
      <c r="Q650" s="20"/>
      <c r="R650" s="20"/>
      <c r="S650" s="20"/>
      <c r="U650" s="5"/>
    </row>
    <row r="651" spans="1:21" s="4" customFormat="1">
      <c r="A651" s="20"/>
      <c r="B651" s="20"/>
      <c r="C651" s="21"/>
      <c r="D651" s="20"/>
      <c r="E651" s="20"/>
      <c r="F651" s="20"/>
      <c r="G651" s="268"/>
      <c r="H651" s="20"/>
      <c r="I651" s="20"/>
      <c r="J651" s="20"/>
      <c r="K651" s="20"/>
      <c r="L651" s="28"/>
      <c r="M651" s="20"/>
      <c r="N651" s="20"/>
      <c r="O651" s="20"/>
      <c r="P651" s="20"/>
      <c r="Q651" s="20"/>
      <c r="R651" s="20"/>
      <c r="S651" s="20"/>
      <c r="U651" s="5"/>
    </row>
    <row r="652" spans="1:21" s="4" customFormat="1">
      <c r="A652" s="20"/>
      <c r="B652" s="20"/>
      <c r="C652" s="21"/>
      <c r="D652" s="20"/>
      <c r="E652" s="20"/>
      <c r="F652" s="20"/>
      <c r="G652" s="268"/>
      <c r="H652" s="20"/>
      <c r="I652" s="20"/>
      <c r="J652" s="20"/>
      <c r="K652" s="20"/>
      <c r="L652" s="28"/>
      <c r="M652" s="20"/>
      <c r="N652" s="20"/>
      <c r="O652" s="20"/>
      <c r="P652" s="20"/>
      <c r="Q652" s="20"/>
      <c r="R652" s="20"/>
      <c r="S652" s="20"/>
      <c r="U652" s="5"/>
    </row>
    <row r="653" spans="1:21" s="4" customFormat="1">
      <c r="A653" s="20"/>
      <c r="B653" s="20"/>
      <c r="C653" s="21"/>
      <c r="D653" s="20"/>
      <c r="E653" s="20"/>
      <c r="F653" s="20"/>
      <c r="G653" s="268"/>
      <c r="H653" s="20"/>
      <c r="I653" s="20"/>
      <c r="J653" s="20"/>
      <c r="K653" s="20"/>
      <c r="L653" s="28"/>
      <c r="M653" s="20"/>
      <c r="N653" s="20"/>
      <c r="O653" s="20"/>
      <c r="P653" s="20"/>
      <c r="Q653" s="20"/>
      <c r="R653" s="20"/>
      <c r="S653" s="20"/>
      <c r="U653" s="5"/>
    </row>
    <row r="654" spans="1:21" s="4" customFormat="1">
      <c r="A654" s="20"/>
      <c r="B654" s="20"/>
      <c r="C654" s="21"/>
      <c r="D654" s="20"/>
      <c r="E654" s="20"/>
      <c r="F654" s="20"/>
      <c r="G654" s="268"/>
      <c r="H654" s="20"/>
      <c r="I654" s="20"/>
      <c r="J654" s="20"/>
      <c r="K654" s="20"/>
      <c r="L654" s="28"/>
      <c r="M654" s="20"/>
      <c r="N654" s="20"/>
      <c r="O654" s="20"/>
      <c r="P654" s="20"/>
      <c r="Q654" s="20"/>
      <c r="R654" s="20"/>
      <c r="S654" s="20"/>
      <c r="U654" s="5"/>
    </row>
    <row r="655" spans="1:21" s="4" customFormat="1">
      <c r="A655" s="20"/>
      <c r="B655" s="20"/>
      <c r="C655" s="21"/>
      <c r="D655" s="20"/>
      <c r="E655" s="20"/>
      <c r="F655" s="20"/>
      <c r="G655" s="268"/>
      <c r="H655" s="20"/>
      <c r="I655" s="20"/>
      <c r="J655" s="20"/>
      <c r="K655" s="20"/>
      <c r="L655" s="28"/>
      <c r="M655" s="20"/>
      <c r="N655" s="20"/>
      <c r="O655" s="20"/>
      <c r="P655" s="20"/>
      <c r="Q655" s="20"/>
      <c r="R655" s="20"/>
      <c r="S655" s="20"/>
      <c r="U655" s="5"/>
    </row>
    <row r="656" spans="1:21" s="4" customFormat="1">
      <c r="A656" s="20"/>
      <c r="B656" s="20"/>
      <c r="C656" s="21"/>
      <c r="D656" s="20"/>
      <c r="E656" s="20"/>
      <c r="F656" s="20"/>
      <c r="G656" s="268"/>
      <c r="H656" s="20"/>
      <c r="I656" s="20"/>
      <c r="J656" s="20"/>
      <c r="K656" s="20"/>
      <c r="L656" s="28"/>
      <c r="M656" s="20"/>
      <c r="N656" s="20"/>
      <c r="O656" s="20"/>
      <c r="P656" s="20"/>
      <c r="Q656" s="20"/>
      <c r="R656" s="20"/>
      <c r="S656" s="20"/>
      <c r="U656" s="5"/>
    </row>
    <row r="657" spans="1:21" s="4" customFormat="1">
      <c r="A657" s="20"/>
      <c r="B657" s="20"/>
      <c r="C657" s="21"/>
      <c r="D657" s="20"/>
      <c r="E657" s="20"/>
      <c r="F657" s="20"/>
      <c r="G657" s="268"/>
      <c r="H657" s="20"/>
      <c r="I657" s="20"/>
      <c r="J657" s="20"/>
      <c r="K657" s="20"/>
      <c r="L657" s="28"/>
      <c r="M657" s="20"/>
      <c r="N657" s="20"/>
      <c r="O657" s="20"/>
      <c r="P657" s="20"/>
      <c r="Q657" s="20"/>
      <c r="R657" s="20"/>
      <c r="S657" s="20"/>
      <c r="U657" s="5"/>
    </row>
    <row r="658" spans="1:21" s="4" customFormat="1">
      <c r="A658" s="20"/>
      <c r="B658" s="20"/>
      <c r="C658" s="21"/>
      <c r="D658" s="20"/>
      <c r="E658" s="20"/>
      <c r="F658" s="20"/>
      <c r="G658" s="268"/>
      <c r="H658" s="20"/>
      <c r="I658" s="20"/>
      <c r="J658" s="20"/>
      <c r="K658" s="20"/>
      <c r="L658" s="28"/>
      <c r="M658" s="20"/>
      <c r="N658" s="20"/>
      <c r="O658" s="20"/>
      <c r="P658" s="20"/>
      <c r="Q658" s="20"/>
      <c r="R658" s="20"/>
      <c r="S658" s="20"/>
      <c r="U658" s="5"/>
    </row>
    <row r="659" spans="1:21" s="4" customFormat="1">
      <c r="A659" s="20"/>
      <c r="B659" s="20"/>
      <c r="C659" s="21"/>
      <c r="D659" s="20"/>
      <c r="E659" s="20"/>
      <c r="F659" s="20"/>
      <c r="G659" s="268"/>
      <c r="H659" s="20"/>
      <c r="I659" s="20"/>
      <c r="J659" s="20"/>
      <c r="K659" s="20"/>
      <c r="L659" s="28"/>
      <c r="M659" s="20"/>
      <c r="N659" s="20"/>
      <c r="O659" s="20"/>
      <c r="P659" s="20"/>
      <c r="Q659" s="20"/>
      <c r="R659" s="20"/>
      <c r="S659" s="20"/>
      <c r="U659" s="5"/>
    </row>
    <row r="660" spans="1:21" s="4" customFormat="1">
      <c r="A660" s="20"/>
      <c r="B660" s="20"/>
      <c r="C660" s="21"/>
      <c r="D660" s="20"/>
      <c r="E660" s="20"/>
      <c r="F660" s="20"/>
      <c r="G660" s="268"/>
      <c r="H660" s="20"/>
      <c r="I660" s="20"/>
      <c r="J660" s="20"/>
      <c r="K660" s="20"/>
      <c r="L660" s="28"/>
      <c r="M660" s="20"/>
      <c r="N660" s="20"/>
      <c r="O660" s="20"/>
      <c r="P660" s="20"/>
      <c r="Q660" s="20"/>
      <c r="R660" s="20"/>
      <c r="S660" s="20"/>
      <c r="U660" s="5"/>
    </row>
    <row r="661" spans="1:21" s="4" customFormat="1">
      <c r="A661" s="20"/>
      <c r="B661" s="20"/>
      <c r="C661" s="21"/>
      <c r="D661" s="20"/>
      <c r="E661" s="20"/>
      <c r="F661" s="20"/>
      <c r="G661" s="268"/>
      <c r="H661" s="20"/>
      <c r="I661" s="20"/>
      <c r="J661" s="20"/>
      <c r="K661" s="20"/>
      <c r="L661" s="28"/>
      <c r="M661" s="20"/>
      <c r="N661" s="20"/>
      <c r="O661" s="20"/>
      <c r="P661" s="20"/>
      <c r="Q661" s="20"/>
      <c r="R661" s="20"/>
      <c r="S661" s="20"/>
      <c r="U661" s="5"/>
    </row>
    <row r="662" spans="1:21" s="4" customFormat="1">
      <c r="A662" s="20"/>
      <c r="B662" s="20"/>
      <c r="C662" s="21"/>
      <c r="D662" s="20"/>
      <c r="E662" s="20"/>
      <c r="F662" s="20"/>
      <c r="G662" s="268"/>
      <c r="H662" s="20"/>
      <c r="I662" s="20"/>
      <c r="J662" s="20"/>
      <c r="K662" s="20"/>
      <c r="L662" s="28"/>
      <c r="M662" s="20"/>
      <c r="N662" s="20"/>
      <c r="O662" s="20"/>
      <c r="P662" s="20"/>
      <c r="Q662" s="20"/>
      <c r="R662" s="20"/>
      <c r="S662" s="20"/>
      <c r="U662" s="5"/>
    </row>
    <row r="663" spans="1:21" s="4" customFormat="1">
      <c r="A663" s="20"/>
      <c r="B663" s="20"/>
      <c r="C663" s="21"/>
      <c r="D663" s="20"/>
      <c r="E663" s="20"/>
      <c r="F663" s="20"/>
      <c r="G663" s="268"/>
      <c r="H663" s="20"/>
      <c r="I663" s="20"/>
      <c r="J663" s="20"/>
      <c r="K663" s="20"/>
      <c r="L663" s="28"/>
      <c r="M663" s="20"/>
      <c r="N663" s="20"/>
      <c r="O663" s="20"/>
      <c r="P663" s="20"/>
      <c r="Q663" s="20"/>
      <c r="R663" s="20"/>
      <c r="S663" s="20"/>
      <c r="U663" s="5"/>
    </row>
    <row r="664" spans="1:21" s="4" customFormat="1">
      <c r="A664" s="20"/>
      <c r="B664" s="20"/>
      <c r="C664" s="21"/>
      <c r="D664" s="20"/>
      <c r="E664" s="20"/>
      <c r="F664" s="20"/>
      <c r="G664" s="268"/>
      <c r="H664" s="20"/>
      <c r="I664" s="20"/>
      <c r="J664" s="20"/>
      <c r="K664" s="20"/>
      <c r="L664" s="28"/>
      <c r="M664" s="20"/>
      <c r="N664" s="20"/>
      <c r="O664" s="20"/>
      <c r="P664" s="20"/>
      <c r="Q664" s="20"/>
      <c r="R664" s="20"/>
      <c r="S664" s="20"/>
      <c r="U664" s="5"/>
    </row>
    <row r="665" spans="1:21" s="4" customFormat="1">
      <c r="A665" s="20"/>
      <c r="B665" s="20"/>
      <c r="C665" s="21"/>
      <c r="D665" s="20"/>
      <c r="E665" s="20"/>
      <c r="F665" s="20"/>
      <c r="G665" s="268"/>
      <c r="H665" s="20"/>
      <c r="I665" s="20"/>
      <c r="J665" s="20"/>
      <c r="K665" s="20"/>
      <c r="L665" s="28"/>
      <c r="M665" s="20"/>
      <c r="N665" s="20"/>
      <c r="O665" s="20"/>
      <c r="P665" s="20"/>
      <c r="Q665" s="20"/>
      <c r="R665" s="20"/>
      <c r="S665" s="20"/>
      <c r="U665" s="5"/>
    </row>
    <row r="666" spans="1:21" s="4" customFormat="1">
      <c r="A666" s="20"/>
      <c r="B666" s="20"/>
      <c r="C666" s="21"/>
      <c r="D666" s="20"/>
      <c r="E666" s="20"/>
      <c r="F666" s="20"/>
      <c r="G666" s="268"/>
      <c r="H666" s="20"/>
      <c r="I666" s="20"/>
      <c r="J666" s="20"/>
      <c r="K666" s="20"/>
      <c r="L666" s="28"/>
      <c r="M666" s="20"/>
      <c r="N666" s="20"/>
      <c r="O666" s="20"/>
      <c r="P666" s="20"/>
      <c r="Q666" s="20"/>
      <c r="R666" s="20"/>
      <c r="S666" s="20"/>
      <c r="U666" s="5"/>
    </row>
    <row r="667" spans="1:21" s="4" customFormat="1">
      <c r="A667" s="20"/>
      <c r="B667" s="20"/>
      <c r="C667" s="21"/>
      <c r="D667" s="20"/>
      <c r="E667" s="20"/>
      <c r="F667" s="20"/>
      <c r="G667" s="268"/>
      <c r="H667" s="20"/>
      <c r="I667" s="20"/>
      <c r="J667" s="20"/>
      <c r="K667" s="20"/>
      <c r="L667" s="28"/>
      <c r="M667" s="20"/>
      <c r="N667" s="20"/>
      <c r="O667" s="20"/>
      <c r="P667" s="20"/>
      <c r="Q667" s="20"/>
      <c r="R667" s="20"/>
      <c r="S667" s="20"/>
      <c r="U667" s="5"/>
    </row>
    <row r="668" spans="1:21" s="4" customFormat="1">
      <c r="A668" s="20"/>
      <c r="B668" s="20"/>
      <c r="C668" s="21"/>
      <c r="D668" s="20"/>
      <c r="E668" s="20"/>
      <c r="F668" s="20"/>
      <c r="G668" s="268"/>
      <c r="H668" s="20"/>
      <c r="I668" s="20"/>
      <c r="J668" s="20"/>
      <c r="K668" s="20"/>
      <c r="L668" s="28"/>
      <c r="M668" s="20"/>
      <c r="N668" s="20"/>
      <c r="O668" s="20"/>
      <c r="P668" s="20"/>
      <c r="Q668" s="20"/>
      <c r="R668" s="20"/>
      <c r="S668" s="20"/>
      <c r="U668" s="5"/>
    </row>
    <row r="669" spans="1:21" s="4" customFormat="1">
      <c r="A669" s="20"/>
      <c r="B669" s="20"/>
      <c r="C669" s="21"/>
      <c r="D669" s="20"/>
      <c r="E669" s="20"/>
      <c r="F669" s="20"/>
      <c r="G669" s="268"/>
      <c r="H669" s="20"/>
      <c r="I669" s="20"/>
      <c r="J669" s="20"/>
      <c r="K669" s="20"/>
      <c r="L669" s="28"/>
      <c r="M669" s="20"/>
      <c r="N669" s="20"/>
      <c r="O669" s="20"/>
      <c r="P669" s="20"/>
      <c r="Q669" s="20"/>
      <c r="R669" s="20"/>
      <c r="S669" s="20"/>
      <c r="U669" s="5"/>
    </row>
    <row r="670" spans="1:21" s="4" customFormat="1">
      <c r="A670" s="20"/>
      <c r="B670" s="20"/>
      <c r="C670" s="21"/>
      <c r="D670" s="20"/>
      <c r="E670" s="20"/>
      <c r="F670" s="20"/>
      <c r="G670" s="268"/>
      <c r="H670" s="20"/>
      <c r="I670" s="20"/>
      <c r="J670" s="20"/>
      <c r="K670" s="20"/>
      <c r="L670" s="28"/>
      <c r="M670" s="20"/>
      <c r="N670" s="20"/>
      <c r="O670" s="20"/>
      <c r="P670" s="20"/>
      <c r="Q670" s="20"/>
      <c r="R670" s="20"/>
      <c r="S670" s="20"/>
      <c r="U670" s="5"/>
    </row>
    <row r="671" spans="1:21" s="4" customFormat="1">
      <c r="A671" s="20"/>
      <c r="B671" s="20"/>
      <c r="C671" s="21"/>
      <c r="D671" s="20"/>
      <c r="E671" s="20"/>
      <c r="F671" s="20"/>
      <c r="G671" s="268"/>
      <c r="H671" s="20"/>
      <c r="I671" s="20"/>
      <c r="J671" s="20"/>
      <c r="K671" s="20"/>
      <c r="L671" s="28"/>
      <c r="M671" s="20"/>
      <c r="N671" s="20"/>
      <c r="O671" s="20"/>
      <c r="P671" s="20"/>
      <c r="Q671" s="20"/>
      <c r="R671" s="20"/>
      <c r="S671" s="20"/>
      <c r="U671" s="5"/>
    </row>
    <row r="672" spans="1:21" s="4" customFormat="1">
      <c r="A672" s="20"/>
      <c r="B672" s="20"/>
      <c r="C672" s="21"/>
      <c r="D672" s="20"/>
      <c r="E672" s="20"/>
      <c r="F672" s="20"/>
      <c r="G672" s="268"/>
      <c r="H672" s="20"/>
      <c r="I672" s="20"/>
      <c r="J672" s="20"/>
      <c r="K672" s="20"/>
      <c r="L672" s="28"/>
      <c r="M672" s="20"/>
      <c r="N672" s="20"/>
      <c r="O672" s="20"/>
      <c r="P672" s="20"/>
      <c r="Q672" s="20"/>
      <c r="R672" s="20"/>
      <c r="S672" s="20"/>
      <c r="U672" s="5"/>
    </row>
    <row r="673" spans="1:21" s="4" customFormat="1">
      <c r="A673" s="20"/>
      <c r="B673" s="20"/>
      <c r="C673" s="21"/>
      <c r="D673" s="20"/>
      <c r="E673" s="20"/>
      <c r="F673" s="20"/>
      <c r="G673" s="268"/>
      <c r="H673" s="20"/>
      <c r="I673" s="20"/>
      <c r="J673" s="20"/>
      <c r="K673" s="20"/>
      <c r="L673" s="28"/>
      <c r="M673" s="20"/>
      <c r="N673" s="20"/>
      <c r="O673" s="20"/>
      <c r="P673" s="20"/>
      <c r="Q673" s="20"/>
      <c r="R673" s="20"/>
      <c r="S673" s="20"/>
      <c r="U673" s="5"/>
    </row>
    <row r="674" spans="1:21" s="4" customFormat="1">
      <c r="A674" s="20"/>
      <c r="B674" s="20"/>
      <c r="C674" s="21"/>
      <c r="D674" s="20"/>
      <c r="E674" s="20"/>
      <c r="F674" s="20"/>
      <c r="G674" s="268"/>
      <c r="H674" s="20"/>
      <c r="I674" s="20"/>
      <c r="J674" s="20"/>
      <c r="K674" s="20"/>
      <c r="L674" s="28"/>
      <c r="M674" s="20"/>
      <c r="N674" s="20"/>
      <c r="O674" s="20"/>
      <c r="P674" s="20"/>
      <c r="Q674" s="20"/>
      <c r="R674" s="20"/>
      <c r="S674" s="20"/>
      <c r="U674" s="5"/>
    </row>
    <row r="675" spans="1:21" s="4" customFormat="1">
      <c r="A675" s="20"/>
      <c r="B675" s="20"/>
      <c r="C675" s="21"/>
      <c r="D675" s="20"/>
      <c r="E675" s="20"/>
      <c r="F675" s="20"/>
      <c r="G675" s="268"/>
      <c r="H675" s="20"/>
      <c r="I675" s="20"/>
      <c r="J675" s="20"/>
      <c r="K675" s="20"/>
      <c r="L675" s="28"/>
      <c r="M675" s="20"/>
      <c r="N675" s="20"/>
      <c r="O675" s="20"/>
      <c r="P675" s="20"/>
      <c r="Q675" s="20"/>
      <c r="R675" s="20"/>
      <c r="S675" s="20"/>
      <c r="U675" s="5"/>
    </row>
    <row r="676" spans="1:21" s="4" customFormat="1">
      <c r="A676" s="20"/>
      <c r="B676" s="20"/>
      <c r="C676" s="21"/>
      <c r="D676" s="20"/>
      <c r="E676" s="20"/>
      <c r="F676" s="20"/>
      <c r="G676" s="268"/>
      <c r="H676" s="20"/>
      <c r="I676" s="20"/>
      <c r="J676" s="20"/>
      <c r="K676" s="20"/>
      <c r="L676" s="28"/>
      <c r="M676" s="20"/>
      <c r="N676" s="20"/>
      <c r="O676" s="20"/>
      <c r="P676" s="20"/>
      <c r="Q676" s="20"/>
      <c r="R676" s="20"/>
      <c r="S676" s="20"/>
      <c r="U676" s="5"/>
    </row>
    <row r="677" spans="1:21" s="4" customFormat="1">
      <c r="A677" s="20"/>
      <c r="B677" s="20"/>
      <c r="C677" s="21"/>
      <c r="D677" s="20"/>
      <c r="E677" s="20"/>
      <c r="F677" s="20"/>
      <c r="G677" s="268"/>
      <c r="H677" s="20"/>
      <c r="I677" s="20"/>
      <c r="J677" s="20"/>
      <c r="K677" s="20"/>
      <c r="L677" s="28"/>
      <c r="M677" s="20"/>
      <c r="N677" s="20"/>
      <c r="O677" s="20"/>
      <c r="P677" s="20"/>
      <c r="Q677" s="20"/>
      <c r="R677" s="20"/>
      <c r="S677" s="20"/>
      <c r="U677" s="5"/>
    </row>
    <row r="678" spans="1:21" s="4" customFormat="1">
      <c r="A678" s="20"/>
      <c r="B678" s="20"/>
      <c r="C678" s="21"/>
      <c r="D678" s="20"/>
      <c r="E678" s="20"/>
      <c r="F678" s="20"/>
      <c r="G678" s="268"/>
      <c r="H678" s="20"/>
      <c r="I678" s="20"/>
      <c r="J678" s="20"/>
      <c r="K678" s="20"/>
      <c r="L678" s="28"/>
      <c r="M678" s="20"/>
      <c r="N678" s="20"/>
      <c r="O678" s="20"/>
      <c r="P678" s="20"/>
      <c r="Q678" s="20"/>
      <c r="R678" s="20"/>
      <c r="S678" s="20"/>
      <c r="U678" s="5"/>
    </row>
    <row r="679" spans="1:21" s="4" customFormat="1">
      <c r="A679" s="20"/>
      <c r="B679" s="20"/>
      <c r="C679" s="21"/>
      <c r="D679" s="20"/>
      <c r="E679" s="20"/>
      <c r="F679" s="20"/>
      <c r="G679" s="268"/>
      <c r="H679" s="20"/>
      <c r="I679" s="20"/>
      <c r="J679" s="20"/>
      <c r="K679" s="20"/>
      <c r="L679" s="28"/>
      <c r="M679" s="20"/>
      <c r="N679" s="20"/>
      <c r="O679" s="20"/>
      <c r="P679" s="20"/>
      <c r="Q679" s="20"/>
      <c r="R679" s="20"/>
      <c r="S679" s="20"/>
      <c r="U679" s="5"/>
    </row>
    <row r="680" spans="1:21" s="4" customFormat="1">
      <c r="A680" s="20"/>
      <c r="B680" s="20"/>
      <c r="C680" s="21"/>
      <c r="D680" s="20"/>
      <c r="E680" s="20"/>
      <c r="F680" s="20"/>
      <c r="G680" s="268"/>
      <c r="H680" s="20"/>
      <c r="I680" s="20"/>
      <c r="J680" s="20"/>
      <c r="K680" s="20"/>
      <c r="L680" s="28"/>
      <c r="M680" s="20"/>
      <c r="N680" s="20"/>
      <c r="O680" s="20"/>
      <c r="P680" s="20"/>
      <c r="Q680" s="20"/>
      <c r="R680" s="20"/>
      <c r="S680" s="20"/>
      <c r="U680" s="5"/>
    </row>
    <row r="681" spans="1:21" s="4" customFormat="1">
      <c r="A681" s="20"/>
      <c r="B681" s="20"/>
      <c r="C681" s="21"/>
      <c r="D681" s="20"/>
      <c r="E681" s="20"/>
      <c r="F681" s="20"/>
      <c r="G681" s="268"/>
      <c r="H681" s="20"/>
      <c r="I681" s="20"/>
      <c r="J681" s="20"/>
      <c r="K681" s="20"/>
      <c r="L681" s="28"/>
      <c r="M681" s="20"/>
      <c r="N681" s="20"/>
      <c r="O681" s="20"/>
      <c r="P681" s="20"/>
      <c r="Q681" s="20"/>
      <c r="R681" s="20"/>
      <c r="S681" s="20"/>
      <c r="U681" s="5"/>
    </row>
    <row r="682" spans="1:21" s="4" customFormat="1">
      <c r="A682" s="20"/>
      <c r="B682" s="20"/>
      <c r="C682" s="21"/>
      <c r="D682" s="20"/>
      <c r="E682" s="20"/>
      <c r="F682" s="20"/>
      <c r="G682" s="268"/>
      <c r="H682" s="20"/>
      <c r="I682" s="20"/>
      <c r="J682" s="20"/>
      <c r="K682" s="20"/>
      <c r="L682" s="28"/>
      <c r="M682" s="20"/>
      <c r="N682" s="20"/>
      <c r="O682" s="20"/>
      <c r="P682" s="20"/>
      <c r="Q682" s="20"/>
      <c r="R682" s="20"/>
      <c r="S682" s="20"/>
      <c r="U682" s="5"/>
    </row>
    <row r="683" spans="1:21" s="4" customFormat="1">
      <c r="A683" s="20"/>
      <c r="B683" s="20"/>
      <c r="C683" s="21"/>
      <c r="D683" s="20"/>
      <c r="E683" s="20"/>
      <c r="F683" s="20"/>
      <c r="G683" s="268"/>
      <c r="H683" s="20"/>
      <c r="I683" s="20"/>
      <c r="J683" s="20"/>
      <c r="K683" s="20"/>
      <c r="L683" s="28"/>
      <c r="M683" s="20"/>
      <c r="N683" s="20"/>
      <c r="O683" s="20"/>
      <c r="P683" s="20"/>
      <c r="Q683" s="20"/>
      <c r="R683" s="20"/>
      <c r="S683" s="20"/>
      <c r="U683" s="5"/>
    </row>
    <row r="684" spans="1:21" s="4" customFormat="1">
      <c r="A684" s="20"/>
      <c r="B684" s="20"/>
      <c r="C684" s="21"/>
      <c r="D684" s="20"/>
      <c r="E684" s="20"/>
      <c r="F684" s="20"/>
      <c r="G684" s="268"/>
      <c r="H684" s="20"/>
      <c r="I684" s="20"/>
      <c r="J684" s="20"/>
      <c r="K684" s="20"/>
      <c r="L684" s="28"/>
      <c r="M684" s="20"/>
      <c r="N684" s="20"/>
      <c r="O684" s="20"/>
      <c r="P684" s="20"/>
      <c r="Q684" s="20"/>
      <c r="R684" s="20"/>
      <c r="S684" s="20"/>
      <c r="U684" s="5"/>
    </row>
    <row r="685" spans="1:21" s="4" customFormat="1">
      <c r="A685" s="20"/>
      <c r="B685" s="20"/>
      <c r="C685" s="21"/>
      <c r="D685" s="20"/>
      <c r="E685" s="20"/>
      <c r="F685" s="20"/>
      <c r="G685" s="268"/>
      <c r="H685" s="20"/>
      <c r="I685" s="20"/>
      <c r="J685" s="20"/>
      <c r="K685" s="20"/>
      <c r="L685" s="28"/>
      <c r="M685" s="20"/>
      <c r="N685" s="20"/>
      <c r="O685" s="20"/>
      <c r="P685" s="20"/>
      <c r="Q685" s="20"/>
      <c r="R685" s="20"/>
      <c r="S685" s="20"/>
      <c r="U685" s="5"/>
    </row>
    <row r="686" spans="1:21" s="4" customFormat="1">
      <c r="A686" s="20"/>
      <c r="B686" s="20"/>
      <c r="C686" s="21"/>
      <c r="D686" s="20"/>
      <c r="E686" s="20"/>
      <c r="F686" s="20"/>
      <c r="G686" s="268"/>
      <c r="H686" s="20"/>
      <c r="I686" s="20"/>
      <c r="J686" s="20"/>
      <c r="K686" s="20"/>
      <c r="L686" s="28"/>
      <c r="M686" s="20"/>
      <c r="N686" s="20"/>
      <c r="O686" s="20"/>
      <c r="P686" s="20"/>
      <c r="Q686" s="20"/>
      <c r="R686" s="20"/>
      <c r="S686" s="20"/>
      <c r="U686" s="5"/>
    </row>
    <row r="687" spans="1:21" s="4" customFormat="1">
      <c r="A687" s="20"/>
      <c r="B687" s="20"/>
      <c r="C687" s="21"/>
      <c r="D687" s="20"/>
      <c r="E687" s="20"/>
      <c r="F687" s="20"/>
      <c r="G687" s="268"/>
      <c r="H687" s="20"/>
      <c r="I687" s="20"/>
      <c r="J687" s="20"/>
      <c r="K687" s="20"/>
      <c r="L687" s="28"/>
      <c r="M687" s="20"/>
      <c r="N687" s="20"/>
      <c r="O687" s="20"/>
      <c r="P687" s="20"/>
      <c r="Q687" s="20"/>
      <c r="R687" s="20"/>
      <c r="S687" s="20"/>
      <c r="U687" s="5"/>
    </row>
    <row r="688" spans="1:21" s="4" customFormat="1">
      <c r="A688" s="20"/>
      <c r="B688" s="20"/>
      <c r="C688" s="21"/>
      <c r="D688" s="20"/>
      <c r="E688" s="20"/>
      <c r="F688" s="20"/>
      <c r="G688" s="268"/>
      <c r="H688" s="20"/>
      <c r="I688" s="20"/>
      <c r="J688" s="20"/>
      <c r="K688" s="20"/>
      <c r="L688" s="28"/>
      <c r="M688" s="20"/>
      <c r="N688" s="20"/>
      <c r="O688" s="20"/>
      <c r="P688" s="20"/>
      <c r="Q688" s="20"/>
      <c r="R688" s="20"/>
      <c r="S688" s="20"/>
      <c r="U688" s="5"/>
    </row>
    <row r="689" spans="1:21" s="4" customFormat="1">
      <c r="A689" s="20"/>
      <c r="B689" s="20"/>
      <c r="C689" s="21"/>
      <c r="D689" s="20"/>
      <c r="E689" s="20"/>
      <c r="F689" s="20"/>
      <c r="G689" s="268"/>
      <c r="H689" s="20"/>
      <c r="I689" s="20"/>
      <c r="J689" s="20"/>
      <c r="K689" s="20"/>
      <c r="L689" s="28"/>
      <c r="M689" s="20"/>
      <c r="N689" s="20"/>
      <c r="O689" s="20"/>
      <c r="P689" s="20"/>
      <c r="Q689" s="20"/>
      <c r="R689" s="20"/>
      <c r="S689" s="20"/>
      <c r="U689" s="5"/>
    </row>
    <row r="690" spans="1:21" s="4" customFormat="1">
      <c r="A690" s="20"/>
      <c r="B690" s="20"/>
      <c r="C690" s="21"/>
      <c r="D690" s="20"/>
      <c r="E690" s="20"/>
      <c r="F690" s="20"/>
      <c r="G690" s="268"/>
      <c r="H690" s="20"/>
      <c r="I690" s="20"/>
      <c r="J690" s="20"/>
      <c r="K690" s="20"/>
      <c r="L690" s="28"/>
      <c r="M690" s="20"/>
      <c r="N690" s="20"/>
      <c r="O690" s="20"/>
      <c r="P690" s="20"/>
      <c r="Q690" s="20"/>
      <c r="R690" s="20"/>
      <c r="S690" s="20"/>
      <c r="U690" s="5"/>
    </row>
    <row r="691" spans="1:21" s="4" customFormat="1">
      <c r="A691" s="20"/>
      <c r="B691" s="20"/>
      <c r="C691" s="21"/>
      <c r="D691" s="20"/>
      <c r="E691" s="20"/>
      <c r="F691" s="20"/>
      <c r="G691" s="268"/>
      <c r="H691" s="20"/>
      <c r="I691" s="20"/>
      <c r="J691" s="20"/>
      <c r="K691" s="20"/>
      <c r="L691" s="28"/>
      <c r="M691" s="20"/>
      <c r="N691" s="20"/>
      <c r="O691" s="20"/>
      <c r="P691" s="20"/>
      <c r="Q691" s="20"/>
      <c r="R691" s="20"/>
      <c r="S691" s="20"/>
      <c r="U691" s="5"/>
    </row>
    <row r="692" spans="1:21" s="4" customFormat="1">
      <c r="A692" s="20"/>
      <c r="B692" s="20"/>
      <c r="C692" s="21"/>
      <c r="D692" s="20"/>
      <c r="E692" s="20"/>
      <c r="F692" s="20"/>
      <c r="G692" s="268"/>
      <c r="H692" s="20"/>
      <c r="I692" s="20"/>
      <c r="J692" s="20"/>
      <c r="K692" s="20"/>
      <c r="L692" s="28"/>
      <c r="M692" s="20"/>
      <c r="N692" s="20"/>
      <c r="O692" s="20"/>
      <c r="P692" s="20"/>
      <c r="Q692" s="20"/>
      <c r="R692" s="20"/>
      <c r="S692" s="20"/>
      <c r="U692" s="5"/>
    </row>
    <row r="693" spans="1:21" s="4" customFormat="1">
      <c r="A693" s="20"/>
      <c r="B693" s="20"/>
      <c r="C693" s="21"/>
      <c r="D693" s="20"/>
      <c r="E693" s="20"/>
      <c r="F693" s="20"/>
      <c r="G693" s="268"/>
      <c r="H693" s="20"/>
      <c r="I693" s="20"/>
      <c r="J693" s="20"/>
      <c r="K693" s="20"/>
      <c r="L693" s="28"/>
      <c r="M693" s="20"/>
      <c r="N693" s="20"/>
      <c r="O693" s="20"/>
      <c r="P693" s="20"/>
      <c r="Q693" s="20"/>
      <c r="R693" s="20"/>
      <c r="S693" s="20"/>
      <c r="U693" s="5"/>
    </row>
    <row r="694" spans="1:21" s="4" customFormat="1">
      <c r="A694" s="20"/>
      <c r="B694" s="20"/>
      <c r="C694" s="21"/>
      <c r="D694" s="20"/>
      <c r="E694" s="20"/>
      <c r="F694" s="20"/>
      <c r="G694" s="268"/>
      <c r="H694" s="20"/>
      <c r="I694" s="20"/>
      <c r="J694" s="20"/>
      <c r="K694" s="20"/>
      <c r="L694" s="28"/>
      <c r="M694" s="20"/>
      <c r="N694" s="20"/>
      <c r="O694" s="20"/>
      <c r="P694" s="20"/>
      <c r="Q694" s="20"/>
      <c r="R694" s="20"/>
      <c r="S694" s="20"/>
      <c r="U694" s="5"/>
    </row>
    <row r="695" spans="1:21" s="4" customFormat="1">
      <c r="A695" s="20"/>
      <c r="B695" s="20"/>
      <c r="C695" s="21"/>
      <c r="D695" s="20"/>
      <c r="E695" s="20"/>
      <c r="F695" s="20"/>
      <c r="G695" s="268"/>
      <c r="H695" s="20"/>
      <c r="I695" s="20"/>
      <c r="J695" s="20"/>
      <c r="K695" s="20"/>
      <c r="L695" s="28"/>
      <c r="M695" s="20"/>
      <c r="N695" s="20"/>
      <c r="O695" s="20"/>
      <c r="P695" s="20"/>
      <c r="Q695" s="20"/>
      <c r="R695" s="20"/>
      <c r="S695" s="20"/>
      <c r="U695" s="5"/>
    </row>
    <row r="696" spans="1:21" s="4" customFormat="1">
      <c r="A696" s="20"/>
      <c r="B696" s="20"/>
      <c r="C696" s="21"/>
      <c r="D696" s="20"/>
      <c r="E696" s="20"/>
      <c r="F696" s="20"/>
      <c r="G696" s="268"/>
      <c r="H696" s="20"/>
      <c r="I696" s="20"/>
      <c r="J696" s="20"/>
      <c r="K696" s="20"/>
      <c r="L696" s="28"/>
      <c r="M696" s="20"/>
      <c r="N696" s="20"/>
      <c r="O696" s="20"/>
      <c r="P696" s="20"/>
      <c r="Q696" s="20"/>
      <c r="R696" s="20"/>
      <c r="S696" s="20"/>
      <c r="U696" s="5"/>
    </row>
    <row r="697" spans="1:21" s="4" customFormat="1">
      <c r="A697" s="20"/>
      <c r="B697" s="20"/>
      <c r="C697" s="21"/>
      <c r="D697" s="20"/>
      <c r="E697" s="20"/>
      <c r="F697" s="20"/>
      <c r="G697" s="268"/>
      <c r="H697" s="20"/>
      <c r="I697" s="20"/>
      <c r="J697" s="20"/>
      <c r="K697" s="20"/>
      <c r="L697" s="28"/>
      <c r="M697" s="20"/>
      <c r="N697" s="20"/>
      <c r="O697" s="20"/>
      <c r="P697" s="20"/>
      <c r="Q697" s="20"/>
      <c r="R697" s="20"/>
      <c r="S697" s="20"/>
      <c r="U697" s="5"/>
    </row>
    <row r="698" spans="1:21" s="4" customFormat="1">
      <c r="A698" s="20"/>
      <c r="B698" s="20"/>
      <c r="C698" s="21"/>
      <c r="D698" s="20"/>
      <c r="E698" s="20"/>
      <c r="F698" s="20"/>
      <c r="G698" s="268"/>
      <c r="H698" s="20"/>
      <c r="I698" s="20"/>
      <c r="J698" s="20"/>
      <c r="K698" s="20"/>
      <c r="L698" s="28"/>
      <c r="M698" s="20"/>
      <c r="N698" s="20"/>
      <c r="O698" s="20"/>
      <c r="P698" s="20"/>
      <c r="Q698" s="20"/>
      <c r="R698" s="20"/>
      <c r="S698" s="20"/>
      <c r="U698" s="5"/>
    </row>
    <row r="699" spans="1:21" s="4" customFormat="1">
      <c r="A699" s="20"/>
      <c r="B699" s="20"/>
      <c r="C699" s="21"/>
      <c r="D699" s="20"/>
      <c r="E699" s="20"/>
      <c r="F699" s="20"/>
      <c r="G699" s="268"/>
      <c r="H699" s="20"/>
      <c r="I699" s="20"/>
      <c r="J699" s="20"/>
      <c r="K699" s="20"/>
      <c r="L699" s="28"/>
      <c r="M699" s="20"/>
      <c r="N699" s="20"/>
      <c r="O699" s="20"/>
      <c r="P699" s="20"/>
      <c r="Q699" s="20"/>
      <c r="R699" s="20"/>
      <c r="S699" s="20"/>
      <c r="U699" s="5"/>
    </row>
    <row r="700" spans="1:21" s="4" customFormat="1">
      <c r="A700" s="20"/>
      <c r="B700" s="20"/>
      <c r="C700" s="21"/>
      <c r="D700" s="20"/>
      <c r="E700" s="20"/>
      <c r="F700" s="20"/>
      <c r="G700" s="268"/>
      <c r="H700" s="20"/>
      <c r="I700" s="20"/>
      <c r="J700" s="20"/>
      <c r="K700" s="20"/>
      <c r="L700" s="28"/>
      <c r="M700" s="20"/>
      <c r="N700" s="20"/>
      <c r="O700" s="20"/>
      <c r="P700" s="20"/>
      <c r="Q700" s="20"/>
      <c r="R700" s="20"/>
      <c r="S700" s="20"/>
      <c r="U700" s="5"/>
    </row>
    <row r="701" spans="1:21" s="4" customFormat="1">
      <c r="A701" s="20"/>
      <c r="B701" s="20"/>
      <c r="C701" s="21"/>
      <c r="D701" s="20"/>
      <c r="E701" s="20"/>
      <c r="F701" s="20"/>
      <c r="G701" s="268"/>
      <c r="H701" s="20"/>
      <c r="I701" s="20"/>
      <c r="J701" s="20"/>
      <c r="K701" s="20"/>
      <c r="L701" s="28"/>
      <c r="M701" s="20"/>
      <c r="N701" s="20"/>
      <c r="O701" s="20"/>
      <c r="P701" s="20"/>
      <c r="Q701" s="20"/>
      <c r="R701" s="20"/>
      <c r="S701" s="20"/>
      <c r="U701" s="5"/>
    </row>
    <row r="702" spans="1:21" s="4" customFormat="1">
      <c r="A702" s="20"/>
      <c r="B702" s="20"/>
      <c r="C702" s="21"/>
      <c r="D702" s="20"/>
      <c r="E702" s="20"/>
      <c r="F702" s="20"/>
      <c r="G702" s="268"/>
      <c r="H702" s="20"/>
      <c r="I702" s="20"/>
      <c r="J702" s="20"/>
      <c r="K702" s="20"/>
      <c r="L702" s="28"/>
      <c r="M702" s="20"/>
      <c r="N702" s="20"/>
      <c r="O702" s="20"/>
      <c r="P702" s="20"/>
      <c r="Q702" s="20"/>
      <c r="R702" s="20"/>
      <c r="S702" s="20"/>
      <c r="U702" s="5"/>
    </row>
    <row r="703" spans="1:21" s="4" customFormat="1">
      <c r="A703" s="20"/>
      <c r="B703" s="20"/>
      <c r="C703" s="21"/>
      <c r="D703" s="20"/>
      <c r="E703" s="20"/>
      <c r="F703" s="20"/>
      <c r="G703" s="268"/>
      <c r="H703" s="20"/>
      <c r="I703" s="20"/>
      <c r="J703" s="20"/>
      <c r="K703" s="20"/>
      <c r="L703" s="28"/>
      <c r="M703" s="20"/>
      <c r="N703" s="20"/>
      <c r="O703" s="20"/>
      <c r="P703" s="20"/>
      <c r="Q703" s="20"/>
      <c r="R703" s="20"/>
      <c r="S703" s="20"/>
      <c r="U703" s="5"/>
    </row>
    <row r="704" spans="1:21" s="4" customFormat="1">
      <c r="A704" s="20"/>
      <c r="B704" s="20"/>
      <c r="C704" s="21"/>
      <c r="D704" s="20"/>
      <c r="E704" s="20"/>
      <c r="F704" s="20"/>
      <c r="G704" s="268"/>
      <c r="H704" s="20"/>
      <c r="I704" s="20"/>
      <c r="J704" s="20"/>
      <c r="K704" s="20"/>
      <c r="L704" s="28"/>
      <c r="M704" s="20"/>
      <c r="N704" s="20"/>
      <c r="O704" s="20"/>
      <c r="P704" s="20"/>
      <c r="Q704" s="20"/>
      <c r="R704" s="20"/>
      <c r="S704" s="20"/>
      <c r="U704" s="5"/>
    </row>
    <row r="705" spans="1:21" s="4" customFormat="1">
      <c r="A705" s="20"/>
      <c r="B705" s="20"/>
      <c r="C705" s="21"/>
      <c r="D705" s="20"/>
      <c r="E705" s="20"/>
      <c r="F705" s="20"/>
      <c r="G705" s="268"/>
      <c r="H705" s="20"/>
      <c r="I705" s="20"/>
      <c r="J705" s="20"/>
      <c r="K705" s="20"/>
      <c r="L705" s="28"/>
      <c r="M705" s="20"/>
      <c r="N705" s="20"/>
      <c r="O705" s="20"/>
      <c r="P705" s="20"/>
      <c r="Q705" s="20"/>
      <c r="R705" s="20"/>
      <c r="S705" s="20"/>
      <c r="U705" s="5"/>
    </row>
    <row r="706" spans="1:21" s="4" customFormat="1">
      <c r="A706" s="20"/>
      <c r="B706" s="20"/>
      <c r="C706" s="21"/>
      <c r="D706" s="20"/>
      <c r="E706" s="20"/>
      <c r="F706" s="20"/>
      <c r="G706" s="268"/>
      <c r="H706" s="20"/>
      <c r="I706" s="20"/>
      <c r="J706" s="20"/>
      <c r="K706" s="20"/>
      <c r="L706" s="28"/>
      <c r="M706" s="20"/>
      <c r="N706" s="20"/>
      <c r="O706" s="20"/>
      <c r="P706" s="20"/>
      <c r="Q706" s="20"/>
      <c r="R706" s="20"/>
      <c r="S706" s="20"/>
      <c r="U706" s="5"/>
    </row>
    <row r="707" spans="1:21" s="4" customFormat="1">
      <c r="A707" s="20"/>
      <c r="B707" s="20"/>
      <c r="C707" s="21"/>
      <c r="D707" s="20"/>
      <c r="E707" s="20"/>
      <c r="F707" s="20"/>
      <c r="G707" s="268"/>
      <c r="H707" s="20"/>
      <c r="I707" s="20"/>
      <c r="J707" s="20"/>
      <c r="K707" s="20"/>
      <c r="L707" s="28"/>
      <c r="M707" s="20"/>
      <c r="N707" s="20"/>
      <c r="O707" s="20"/>
      <c r="P707" s="20"/>
      <c r="Q707" s="20"/>
      <c r="R707" s="20"/>
      <c r="S707" s="20"/>
      <c r="U707" s="5"/>
    </row>
    <row r="708" spans="1:21" s="4" customFormat="1">
      <c r="A708" s="20"/>
      <c r="B708" s="20"/>
      <c r="C708" s="21"/>
      <c r="D708" s="20"/>
      <c r="E708" s="20"/>
      <c r="F708" s="20"/>
      <c r="G708" s="268"/>
      <c r="H708" s="20"/>
      <c r="I708" s="20"/>
      <c r="J708" s="20"/>
      <c r="K708" s="20"/>
      <c r="L708" s="28"/>
      <c r="M708" s="20"/>
      <c r="N708" s="20"/>
      <c r="O708" s="20"/>
      <c r="P708" s="20"/>
      <c r="Q708" s="20"/>
      <c r="R708" s="20"/>
      <c r="S708" s="20"/>
      <c r="U708" s="5"/>
    </row>
    <row r="709" spans="1:21" s="4" customFormat="1">
      <c r="A709" s="20"/>
      <c r="B709" s="20"/>
      <c r="C709" s="21"/>
      <c r="D709" s="20"/>
      <c r="E709" s="20"/>
      <c r="F709" s="20"/>
      <c r="G709" s="268"/>
      <c r="H709" s="20"/>
      <c r="I709" s="20"/>
      <c r="J709" s="20"/>
      <c r="K709" s="20"/>
      <c r="L709" s="28"/>
      <c r="M709" s="20"/>
      <c r="N709" s="20"/>
      <c r="O709" s="20"/>
      <c r="P709" s="20"/>
      <c r="Q709" s="20"/>
      <c r="R709" s="20"/>
      <c r="S709" s="20"/>
      <c r="U709" s="5"/>
    </row>
    <row r="710" spans="1:21" s="4" customFormat="1">
      <c r="A710" s="20"/>
      <c r="B710" s="20"/>
      <c r="C710" s="21"/>
      <c r="D710" s="20"/>
      <c r="E710" s="20"/>
      <c r="F710" s="20"/>
      <c r="G710" s="268"/>
      <c r="H710" s="20"/>
      <c r="I710" s="20"/>
      <c r="J710" s="20"/>
      <c r="K710" s="20"/>
      <c r="L710" s="28"/>
      <c r="M710" s="20"/>
      <c r="N710" s="20"/>
      <c r="O710" s="20"/>
      <c r="P710" s="20"/>
      <c r="Q710" s="20"/>
      <c r="R710" s="20"/>
      <c r="S710" s="20"/>
      <c r="U710" s="5"/>
    </row>
    <row r="711" spans="1:21" s="4" customFormat="1">
      <c r="A711" s="20"/>
      <c r="B711" s="20"/>
      <c r="C711" s="21"/>
      <c r="D711" s="20"/>
      <c r="E711" s="20"/>
      <c r="F711" s="20"/>
      <c r="G711" s="268"/>
      <c r="H711" s="20"/>
      <c r="I711" s="20"/>
      <c r="J711" s="20"/>
      <c r="K711" s="20"/>
      <c r="L711" s="28"/>
      <c r="M711" s="20"/>
      <c r="N711" s="20"/>
      <c r="O711" s="20"/>
      <c r="P711" s="20"/>
      <c r="Q711" s="20"/>
      <c r="R711" s="20"/>
      <c r="S711" s="20"/>
      <c r="U711" s="5"/>
    </row>
    <row r="712" spans="1:21" s="4" customFormat="1">
      <c r="A712" s="20"/>
      <c r="B712" s="20"/>
      <c r="C712" s="21"/>
      <c r="D712" s="20"/>
      <c r="E712" s="20"/>
      <c r="F712" s="20"/>
      <c r="G712" s="268"/>
      <c r="H712" s="20"/>
      <c r="I712" s="20"/>
      <c r="J712" s="20"/>
      <c r="K712" s="20"/>
      <c r="L712" s="28"/>
      <c r="M712" s="20"/>
      <c r="N712" s="20"/>
      <c r="O712" s="20"/>
      <c r="P712" s="20"/>
      <c r="Q712" s="20"/>
      <c r="R712" s="20"/>
      <c r="S712" s="20"/>
      <c r="U712" s="5"/>
    </row>
    <row r="713" spans="1:21" s="4" customFormat="1">
      <c r="A713" s="20"/>
      <c r="B713" s="20"/>
      <c r="C713" s="21"/>
      <c r="D713" s="20"/>
      <c r="E713" s="20"/>
      <c r="F713" s="20"/>
      <c r="G713" s="268"/>
      <c r="H713" s="20"/>
      <c r="I713" s="20"/>
      <c r="J713" s="20"/>
      <c r="K713" s="20"/>
      <c r="L713" s="28"/>
      <c r="M713" s="20"/>
      <c r="N713" s="20"/>
      <c r="O713" s="20"/>
      <c r="P713" s="20"/>
      <c r="Q713" s="20"/>
      <c r="R713" s="20"/>
      <c r="S713" s="20"/>
      <c r="U713" s="5"/>
    </row>
    <row r="714" spans="1:21" s="4" customFormat="1">
      <c r="A714" s="20"/>
      <c r="B714" s="20"/>
      <c r="C714" s="21"/>
      <c r="D714" s="20"/>
      <c r="E714" s="20"/>
      <c r="F714" s="20"/>
      <c r="G714" s="268"/>
      <c r="H714" s="20"/>
      <c r="I714" s="20"/>
      <c r="J714" s="20"/>
      <c r="K714" s="20"/>
      <c r="L714" s="28"/>
      <c r="M714" s="20"/>
      <c r="N714" s="20"/>
      <c r="O714" s="20"/>
      <c r="P714" s="20"/>
      <c r="Q714" s="20"/>
      <c r="R714" s="20"/>
      <c r="S714" s="20"/>
      <c r="U714" s="5"/>
    </row>
    <row r="715" spans="1:21" s="4" customFormat="1">
      <c r="A715" s="20"/>
      <c r="B715" s="20"/>
      <c r="C715" s="21"/>
      <c r="D715" s="20"/>
      <c r="E715" s="20"/>
      <c r="F715" s="20"/>
      <c r="G715" s="268"/>
      <c r="H715" s="20"/>
      <c r="I715" s="20"/>
      <c r="J715" s="20"/>
      <c r="K715" s="20"/>
      <c r="L715" s="28"/>
      <c r="M715" s="20"/>
      <c r="N715" s="20"/>
      <c r="O715" s="20"/>
      <c r="P715" s="20"/>
      <c r="Q715" s="20"/>
      <c r="R715" s="20"/>
      <c r="S715" s="20"/>
      <c r="U715" s="5"/>
    </row>
    <row r="716" spans="1:21" s="4" customFormat="1">
      <c r="A716" s="20"/>
      <c r="B716" s="20"/>
      <c r="C716" s="21"/>
      <c r="D716" s="20"/>
      <c r="E716" s="20"/>
      <c r="F716" s="20"/>
      <c r="G716" s="268"/>
      <c r="H716" s="20"/>
      <c r="I716" s="20"/>
      <c r="J716" s="20"/>
      <c r="K716" s="20"/>
      <c r="L716" s="28"/>
      <c r="M716" s="20"/>
      <c r="N716" s="20"/>
      <c r="O716" s="20"/>
      <c r="P716" s="20"/>
      <c r="Q716" s="20"/>
      <c r="R716" s="20"/>
      <c r="S716" s="20"/>
      <c r="U716" s="5"/>
    </row>
    <row r="717" spans="1:21" s="4" customFormat="1">
      <c r="A717" s="20"/>
      <c r="B717" s="20"/>
      <c r="C717" s="21"/>
      <c r="D717" s="20"/>
      <c r="E717" s="20"/>
      <c r="F717" s="20"/>
      <c r="G717" s="268"/>
      <c r="H717" s="20"/>
      <c r="I717" s="20"/>
      <c r="J717" s="20"/>
      <c r="K717" s="20"/>
      <c r="L717" s="28"/>
      <c r="M717" s="20"/>
      <c r="N717" s="20"/>
      <c r="O717" s="20"/>
      <c r="P717" s="20"/>
      <c r="Q717" s="20"/>
      <c r="R717" s="20"/>
      <c r="S717" s="20"/>
      <c r="U717" s="5"/>
    </row>
    <row r="718" spans="1:21" s="4" customFormat="1">
      <c r="A718" s="20"/>
      <c r="B718" s="20"/>
      <c r="C718" s="21"/>
      <c r="D718" s="20"/>
      <c r="E718" s="20"/>
      <c r="F718" s="20"/>
      <c r="G718" s="268"/>
      <c r="H718" s="20"/>
      <c r="I718" s="20"/>
      <c r="J718" s="20"/>
      <c r="K718" s="20"/>
      <c r="L718" s="28"/>
      <c r="M718" s="20"/>
      <c r="N718" s="20"/>
      <c r="O718" s="20"/>
      <c r="P718" s="20"/>
      <c r="Q718" s="20"/>
      <c r="R718" s="20"/>
      <c r="S718" s="20"/>
      <c r="U718" s="5"/>
    </row>
    <row r="719" spans="1:21" s="4" customFormat="1">
      <c r="A719" s="20"/>
      <c r="B719" s="20"/>
      <c r="C719" s="21"/>
      <c r="D719" s="20"/>
      <c r="E719" s="20"/>
      <c r="F719" s="20"/>
      <c r="G719" s="268"/>
      <c r="H719" s="20"/>
      <c r="I719" s="20"/>
      <c r="J719" s="20"/>
      <c r="K719" s="20"/>
      <c r="L719" s="28"/>
      <c r="M719" s="20"/>
      <c r="N719" s="20"/>
      <c r="O719" s="20"/>
      <c r="P719" s="20"/>
      <c r="Q719" s="20"/>
      <c r="R719" s="20"/>
      <c r="S719" s="20"/>
      <c r="U719" s="5"/>
    </row>
    <row r="720" spans="1:21" s="4" customFormat="1">
      <c r="A720" s="20"/>
      <c r="B720" s="20"/>
      <c r="C720" s="21"/>
      <c r="D720" s="20"/>
      <c r="E720" s="20"/>
      <c r="F720" s="20"/>
      <c r="G720" s="268"/>
      <c r="H720" s="20"/>
      <c r="I720" s="20"/>
      <c r="J720" s="20"/>
      <c r="K720" s="20"/>
      <c r="L720" s="28"/>
      <c r="M720" s="20"/>
      <c r="N720" s="20"/>
      <c r="O720" s="20"/>
      <c r="P720" s="20"/>
      <c r="Q720" s="20"/>
      <c r="R720" s="20"/>
      <c r="S720" s="20"/>
      <c r="U720" s="5"/>
    </row>
    <row r="721" spans="1:21" s="4" customFormat="1">
      <c r="A721" s="20"/>
      <c r="B721" s="20"/>
      <c r="C721" s="21"/>
      <c r="D721" s="20"/>
      <c r="E721" s="20"/>
      <c r="F721" s="20"/>
      <c r="G721" s="268"/>
      <c r="H721" s="20"/>
      <c r="I721" s="20"/>
      <c r="J721" s="20"/>
      <c r="K721" s="20"/>
      <c r="L721" s="28"/>
      <c r="M721" s="20"/>
      <c r="N721" s="20"/>
      <c r="O721" s="20"/>
      <c r="P721" s="20"/>
      <c r="Q721" s="20"/>
      <c r="R721" s="20"/>
      <c r="S721" s="20"/>
      <c r="U721" s="5"/>
    </row>
    <row r="722" spans="1:21" s="4" customFormat="1">
      <c r="A722" s="20"/>
      <c r="B722" s="20"/>
      <c r="C722" s="21"/>
      <c r="D722" s="20"/>
      <c r="E722" s="20"/>
      <c r="F722" s="20"/>
      <c r="G722" s="268"/>
      <c r="H722" s="20"/>
      <c r="I722" s="20"/>
      <c r="J722" s="20"/>
      <c r="K722" s="20"/>
      <c r="L722" s="28"/>
      <c r="M722" s="20"/>
      <c r="N722" s="20"/>
      <c r="O722" s="20"/>
      <c r="P722" s="20"/>
      <c r="Q722" s="20"/>
      <c r="R722" s="20"/>
      <c r="S722" s="20"/>
      <c r="U722" s="5"/>
    </row>
    <row r="723" spans="1:21" s="4" customFormat="1">
      <c r="A723" s="20"/>
      <c r="B723" s="20"/>
      <c r="C723" s="21"/>
      <c r="D723" s="20"/>
      <c r="E723" s="20"/>
      <c r="F723" s="20"/>
      <c r="G723" s="268"/>
      <c r="H723" s="20"/>
      <c r="I723" s="20"/>
      <c r="J723" s="20"/>
      <c r="K723" s="20"/>
      <c r="L723" s="28"/>
      <c r="M723" s="20"/>
      <c r="N723" s="20"/>
      <c r="O723" s="20"/>
      <c r="P723" s="20"/>
      <c r="Q723" s="20"/>
      <c r="R723" s="20"/>
      <c r="S723" s="20"/>
      <c r="U723" s="5"/>
    </row>
    <row r="724" spans="1:21" s="4" customFormat="1">
      <c r="A724" s="20"/>
      <c r="B724" s="20"/>
      <c r="C724" s="21"/>
      <c r="D724" s="20"/>
      <c r="E724" s="20"/>
      <c r="F724" s="20"/>
      <c r="G724" s="268"/>
      <c r="H724" s="20"/>
      <c r="I724" s="20"/>
      <c r="J724" s="20"/>
      <c r="K724" s="20"/>
      <c r="L724" s="28"/>
      <c r="M724" s="20"/>
      <c r="N724" s="20"/>
      <c r="O724" s="20"/>
      <c r="P724" s="20"/>
      <c r="Q724" s="20"/>
      <c r="R724" s="20"/>
      <c r="S724" s="20"/>
      <c r="U724" s="5"/>
    </row>
    <row r="725" spans="1:21" s="4" customFormat="1">
      <c r="A725" s="20"/>
      <c r="B725" s="20"/>
      <c r="C725" s="21"/>
      <c r="D725" s="20"/>
      <c r="E725" s="20"/>
      <c r="F725" s="20"/>
      <c r="G725" s="268"/>
      <c r="H725" s="20"/>
      <c r="I725" s="20"/>
      <c r="J725" s="20"/>
      <c r="K725" s="20"/>
      <c r="L725" s="28"/>
      <c r="M725" s="20"/>
      <c r="N725" s="20"/>
      <c r="O725" s="20"/>
      <c r="P725" s="20"/>
      <c r="Q725" s="20"/>
      <c r="R725" s="20"/>
      <c r="S725" s="20"/>
      <c r="U725" s="5"/>
    </row>
    <row r="726" spans="1:21" s="4" customFormat="1">
      <c r="A726" s="20"/>
      <c r="B726" s="20"/>
      <c r="C726" s="21"/>
      <c r="D726" s="20"/>
      <c r="E726" s="20"/>
      <c r="F726" s="20"/>
      <c r="G726" s="268"/>
      <c r="H726" s="20"/>
      <c r="I726" s="20"/>
      <c r="J726" s="20"/>
      <c r="K726" s="20"/>
      <c r="L726" s="28"/>
      <c r="M726" s="20"/>
      <c r="N726" s="20"/>
      <c r="O726" s="20"/>
      <c r="P726" s="20"/>
      <c r="Q726" s="20"/>
      <c r="R726" s="20"/>
      <c r="S726" s="20"/>
      <c r="U726" s="5"/>
    </row>
    <row r="727" spans="1:21" s="4" customFormat="1">
      <c r="A727" s="20"/>
      <c r="B727" s="20"/>
      <c r="C727" s="21"/>
      <c r="D727" s="20"/>
      <c r="E727" s="20"/>
      <c r="F727" s="20"/>
      <c r="G727" s="268"/>
      <c r="H727" s="20"/>
      <c r="I727" s="20"/>
      <c r="J727" s="20"/>
      <c r="K727" s="20"/>
      <c r="L727" s="28"/>
      <c r="M727" s="20"/>
      <c r="N727" s="20"/>
      <c r="O727" s="20"/>
      <c r="P727" s="20"/>
      <c r="Q727" s="20"/>
      <c r="R727" s="20"/>
      <c r="S727" s="20"/>
      <c r="U727" s="5"/>
    </row>
    <row r="728" spans="1:21" s="4" customFormat="1">
      <c r="A728" s="20"/>
      <c r="B728" s="20"/>
      <c r="C728" s="21"/>
      <c r="D728" s="20"/>
      <c r="E728" s="20"/>
      <c r="F728" s="20"/>
      <c r="G728" s="268"/>
      <c r="H728" s="20"/>
      <c r="I728" s="20"/>
      <c r="J728" s="20"/>
      <c r="K728" s="20"/>
      <c r="L728" s="28"/>
      <c r="M728" s="20"/>
      <c r="N728" s="20"/>
      <c r="O728" s="20"/>
      <c r="P728" s="20"/>
      <c r="Q728" s="20"/>
      <c r="R728" s="20"/>
      <c r="S728" s="20"/>
      <c r="U728" s="5"/>
    </row>
    <row r="729" spans="1:21" s="4" customFormat="1">
      <c r="A729" s="20"/>
      <c r="B729" s="20"/>
      <c r="C729" s="21"/>
      <c r="D729" s="20"/>
      <c r="E729" s="20"/>
      <c r="F729" s="20"/>
      <c r="G729" s="268"/>
      <c r="H729" s="20"/>
      <c r="I729" s="20"/>
      <c r="J729" s="20"/>
      <c r="K729" s="20"/>
      <c r="L729" s="28"/>
      <c r="M729" s="20"/>
      <c r="N729" s="20"/>
      <c r="O729" s="20"/>
      <c r="P729" s="20"/>
      <c r="Q729" s="20"/>
      <c r="R729" s="20"/>
      <c r="S729" s="20"/>
      <c r="U729" s="5"/>
    </row>
    <row r="730" spans="1:21" s="4" customFormat="1">
      <c r="A730" s="20"/>
      <c r="B730" s="20"/>
      <c r="C730" s="21"/>
      <c r="D730" s="20"/>
      <c r="E730" s="20"/>
      <c r="F730" s="20"/>
      <c r="G730" s="268"/>
      <c r="H730" s="20"/>
      <c r="I730" s="20"/>
      <c r="J730" s="20"/>
      <c r="K730" s="20"/>
      <c r="L730" s="28"/>
      <c r="M730" s="20"/>
      <c r="N730" s="20"/>
      <c r="O730" s="20"/>
      <c r="P730" s="20"/>
      <c r="Q730" s="20"/>
      <c r="R730" s="20"/>
      <c r="S730" s="20"/>
      <c r="U730" s="5"/>
    </row>
    <row r="731" spans="1:21">
      <c r="L731" s="28"/>
    </row>
    <row r="732" spans="1:21">
      <c r="L732" s="28"/>
    </row>
    <row r="733" spans="1:21">
      <c r="L733" s="28"/>
    </row>
    <row r="734" spans="1:21">
      <c r="L734" s="28"/>
    </row>
    <row r="735" spans="1:21">
      <c r="L735" s="28"/>
    </row>
    <row r="736" spans="1:21">
      <c r="L736" s="28"/>
    </row>
    <row r="737" spans="12:12">
      <c r="L737" s="28"/>
    </row>
    <row r="738" spans="12:12">
      <c r="L738" s="28"/>
    </row>
    <row r="739" spans="12:12">
      <c r="L739" s="28"/>
    </row>
    <row r="740" spans="12:12">
      <c r="L740" s="28"/>
    </row>
    <row r="741" spans="12:12">
      <c r="L741" s="28"/>
    </row>
    <row r="742" spans="12:12">
      <c r="L742" s="28"/>
    </row>
    <row r="743" spans="12:12">
      <c r="L743" s="28"/>
    </row>
    <row r="744" spans="12:12">
      <c r="L744" s="28"/>
    </row>
    <row r="745" spans="12:12">
      <c r="L745" s="28"/>
    </row>
    <row r="746" spans="12:12">
      <c r="L746" s="28"/>
    </row>
    <row r="747" spans="12:12">
      <c r="L747" s="28"/>
    </row>
    <row r="748" spans="12:12">
      <c r="L748" s="28"/>
    </row>
    <row r="749" spans="12:12">
      <c r="L749" s="28"/>
    </row>
    <row r="750" spans="12:12">
      <c r="L750" s="28"/>
    </row>
    <row r="751" spans="12:12">
      <c r="L751" s="28"/>
    </row>
    <row r="752" spans="12:12">
      <c r="L752" s="28"/>
    </row>
    <row r="753" spans="12:12">
      <c r="L753" s="28"/>
    </row>
    <row r="754" spans="12:12">
      <c r="L754" s="28"/>
    </row>
    <row r="755" spans="12:12">
      <c r="L755" s="28"/>
    </row>
    <row r="756" spans="12:12">
      <c r="L756" s="28"/>
    </row>
    <row r="757" spans="12:12">
      <c r="L757" s="28"/>
    </row>
    <row r="758" spans="12:12">
      <c r="L758" s="28"/>
    </row>
    <row r="759" spans="12:12">
      <c r="L759" s="28"/>
    </row>
    <row r="760" spans="12:12">
      <c r="L760" s="28"/>
    </row>
    <row r="761" spans="12:12">
      <c r="L761" s="28"/>
    </row>
    <row r="762" spans="12:12">
      <c r="L762" s="28"/>
    </row>
    <row r="763" spans="12:12">
      <c r="L763" s="28"/>
    </row>
    <row r="764" spans="12:12">
      <c r="L764" s="28"/>
    </row>
    <row r="765" spans="12:12">
      <c r="L765" s="28"/>
    </row>
    <row r="766" spans="12:12">
      <c r="L766" s="28"/>
    </row>
    <row r="767" spans="12:12">
      <c r="L767" s="28"/>
    </row>
    <row r="768" spans="12:12">
      <c r="L768" s="28"/>
    </row>
    <row r="769" spans="10:22">
      <c r="L769" s="28"/>
    </row>
    <row r="770" spans="10:22">
      <c r="L770" s="28"/>
    </row>
    <row r="771" spans="10:22">
      <c r="L771" s="28"/>
    </row>
    <row r="772" spans="10:22">
      <c r="L772" s="28"/>
    </row>
    <row r="773" spans="10:22">
      <c r="J773" s="19"/>
      <c r="K773" s="23"/>
      <c r="L773" s="28"/>
      <c r="Q773" s="19"/>
      <c r="R773" s="23"/>
      <c r="U773" s="2"/>
      <c r="V773" s="3"/>
    </row>
    <row r="774" spans="10:22">
      <c r="L774" s="28"/>
    </row>
    <row r="775" spans="10:22">
      <c r="L775" s="28"/>
    </row>
    <row r="776" spans="10:22">
      <c r="L776" s="28"/>
    </row>
    <row r="777" spans="10:22">
      <c r="L777" s="28"/>
    </row>
    <row r="778" spans="10:22">
      <c r="L778" s="28"/>
    </row>
    <row r="779" spans="10:22">
      <c r="L779" s="28"/>
    </row>
    <row r="780" spans="10:22">
      <c r="L780" s="28"/>
    </row>
    <row r="781" spans="10:22">
      <c r="L781" s="28"/>
    </row>
    <row r="782" spans="10:22">
      <c r="L782" s="28"/>
    </row>
    <row r="783" spans="10:22">
      <c r="L783" s="28"/>
    </row>
    <row r="784" spans="10:22">
      <c r="L784" s="28"/>
    </row>
    <row r="785" spans="12:12">
      <c r="L785" s="28"/>
    </row>
    <row r="786" spans="12:12">
      <c r="L786" s="28"/>
    </row>
    <row r="787" spans="12:12">
      <c r="L787" s="28"/>
    </row>
    <row r="788" spans="12:12">
      <c r="L788" s="28"/>
    </row>
    <row r="789" spans="12:12">
      <c r="L789" s="28"/>
    </row>
    <row r="790" spans="12:12">
      <c r="L790" s="28"/>
    </row>
    <row r="791" spans="12:12">
      <c r="L791" s="28"/>
    </row>
    <row r="792" spans="12:12">
      <c r="L792" s="28"/>
    </row>
    <row r="793" spans="12:12">
      <c r="L793" s="28"/>
    </row>
    <row r="794" spans="12:12">
      <c r="L794" s="28"/>
    </row>
    <row r="795" spans="12:12">
      <c r="L795" s="28"/>
    </row>
    <row r="796" spans="12:12">
      <c r="L796" s="28"/>
    </row>
    <row r="797" spans="12:12">
      <c r="L797" s="28"/>
    </row>
    <row r="798" spans="12:12">
      <c r="L798" s="28"/>
    </row>
    <row r="799" spans="12:12">
      <c r="L799" s="28"/>
    </row>
    <row r="800" spans="12:12">
      <c r="L800" s="28"/>
    </row>
    <row r="801" spans="12:12">
      <c r="L801" s="28"/>
    </row>
    <row r="802" spans="12:12">
      <c r="L802" s="28"/>
    </row>
    <row r="803" spans="12:12">
      <c r="L803" s="28"/>
    </row>
    <row r="804" spans="12:12">
      <c r="L804" s="28"/>
    </row>
    <row r="805" spans="12:12">
      <c r="L805" s="28"/>
    </row>
    <row r="806" spans="12:12">
      <c r="L806" s="28"/>
    </row>
    <row r="807" spans="12:12">
      <c r="L807" s="28"/>
    </row>
    <row r="808" spans="12:12">
      <c r="L808" s="28"/>
    </row>
    <row r="809" spans="12:12">
      <c r="L809" s="28"/>
    </row>
    <row r="810" spans="12:12">
      <c r="L810" s="28"/>
    </row>
    <row r="811" spans="12:12">
      <c r="L811" s="28"/>
    </row>
    <row r="812" spans="12:12">
      <c r="L812" s="28"/>
    </row>
    <row r="813" spans="12:12">
      <c r="L813" s="28"/>
    </row>
    <row r="814" spans="12:12">
      <c r="L814" s="28"/>
    </row>
    <row r="815" spans="12:12">
      <c r="L815" s="28"/>
    </row>
    <row r="816" spans="12:12">
      <c r="L816" s="28"/>
    </row>
    <row r="817" spans="12:12">
      <c r="L817" s="28"/>
    </row>
    <row r="818" spans="12:12">
      <c r="L818" s="28"/>
    </row>
    <row r="819" spans="12:12">
      <c r="L819" s="28"/>
    </row>
    <row r="820" spans="12:12">
      <c r="L820" s="28"/>
    </row>
    <row r="821" spans="12:12">
      <c r="L821" s="28"/>
    </row>
    <row r="822" spans="12:12">
      <c r="L822" s="28"/>
    </row>
    <row r="823" spans="12:12">
      <c r="L823" s="28"/>
    </row>
    <row r="824" spans="12:12">
      <c r="L824" s="28"/>
    </row>
    <row r="825" spans="12:12">
      <c r="L825" s="28"/>
    </row>
    <row r="826" spans="12:12">
      <c r="L826" s="28"/>
    </row>
    <row r="827" spans="12:12">
      <c r="L827" s="28"/>
    </row>
    <row r="828" spans="12:12">
      <c r="L828" s="28"/>
    </row>
    <row r="829" spans="12:12">
      <c r="L829" s="28"/>
    </row>
    <row r="830" spans="12:12">
      <c r="L830" s="28"/>
    </row>
    <row r="831" spans="12:12">
      <c r="L831" s="28"/>
    </row>
    <row r="832" spans="12:12">
      <c r="L832" s="28"/>
    </row>
    <row r="833" spans="12:12">
      <c r="L833" s="28"/>
    </row>
    <row r="834" spans="12:12">
      <c r="L834" s="28"/>
    </row>
    <row r="835" spans="12:12">
      <c r="L835" s="28"/>
    </row>
    <row r="836" spans="12:12">
      <c r="L836" s="28"/>
    </row>
    <row r="837" spans="12:12">
      <c r="L837" s="28"/>
    </row>
    <row r="838" spans="12:12">
      <c r="L838" s="28"/>
    </row>
    <row r="839" spans="12:12">
      <c r="L839" s="28"/>
    </row>
    <row r="840" spans="12:12">
      <c r="L840" s="28"/>
    </row>
    <row r="841" spans="12:12">
      <c r="L841" s="28"/>
    </row>
    <row r="842" spans="12:12">
      <c r="L842" s="28"/>
    </row>
    <row r="843" spans="12:12">
      <c r="L843" s="28"/>
    </row>
    <row r="844" spans="12:12">
      <c r="L844" s="28"/>
    </row>
    <row r="845" spans="12:12">
      <c r="L845" s="28"/>
    </row>
    <row r="846" spans="12:12">
      <c r="L846" s="28"/>
    </row>
    <row r="847" spans="12:12">
      <c r="L847" s="28"/>
    </row>
    <row r="848" spans="12:12">
      <c r="L848" s="28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58"/>
  <sheetViews>
    <sheetView workbookViewId="0">
      <pane ySplit="1" topLeftCell="A5" activePane="bottomLeft" state="frozen"/>
      <selection pane="bottomLeft" activeCell="A5" sqref="A5"/>
    </sheetView>
  </sheetViews>
  <sheetFormatPr baseColWidth="10" defaultColWidth="8.83203125" defaultRowHeight="14" outlineLevelRow="1" x14ac:dyDescent="0"/>
  <cols>
    <col min="1" max="1" width="14.5" style="29" customWidth="1"/>
    <col min="2" max="2" width="6.6640625" style="6" customWidth="1"/>
    <col min="3" max="3" width="31.5" style="6" customWidth="1"/>
    <col min="4" max="4" width="9.1640625" style="6" customWidth="1"/>
    <col min="5" max="5" width="10.6640625" style="6" customWidth="1"/>
    <col min="6" max="6" width="10.83203125" style="29" customWidth="1"/>
    <col min="7" max="7" width="11.6640625" style="29" customWidth="1"/>
    <col min="8" max="8" width="9" style="6" customWidth="1"/>
    <col min="9" max="9" width="10.1640625" style="6" customWidth="1"/>
    <col min="10" max="10" width="11.83203125" style="29" customWidth="1"/>
    <col min="11" max="12" width="11.5" style="6" customWidth="1"/>
    <col min="13" max="13" width="13.1640625" style="6" customWidth="1"/>
    <col min="14" max="14" width="13" style="19" customWidth="1"/>
    <col min="15" max="16" width="10.5" style="6" customWidth="1"/>
    <col min="17" max="17" width="10.5" style="29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s="11" customFormat="1" ht="38.25" customHeight="1">
      <c r="A1" s="27" t="s">
        <v>105</v>
      </c>
      <c r="B1" s="26" t="s">
        <v>5</v>
      </c>
      <c r="C1" s="26" t="s">
        <v>6</v>
      </c>
      <c r="D1" s="26" t="s">
        <v>7</v>
      </c>
      <c r="E1" s="26" t="s">
        <v>8</v>
      </c>
      <c r="F1" s="27" t="s">
        <v>9</v>
      </c>
      <c r="G1" s="27" t="s">
        <v>10</v>
      </c>
      <c r="H1" s="53" t="s">
        <v>11</v>
      </c>
      <c r="I1" s="53" t="s">
        <v>12</v>
      </c>
      <c r="J1" s="30" t="s">
        <v>13</v>
      </c>
      <c r="K1" s="50" t="s">
        <v>109</v>
      </c>
      <c r="L1" s="50" t="s">
        <v>115</v>
      </c>
      <c r="M1" s="50" t="s">
        <v>14</v>
      </c>
      <c r="N1" s="50" t="s">
        <v>119</v>
      </c>
      <c r="O1" s="50" t="s">
        <v>15</v>
      </c>
      <c r="P1" s="50" t="s">
        <v>16</v>
      </c>
      <c r="Q1" s="31" t="s">
        <v>17</v>
      </c>
      <c r="R1" s="47" t="s">
        <v>18</v>
      </c>
      <c r="S1" s="48" t="s">
        <v>19</v>
      </c>
      <c r="T1" s="231" t="str">
        <f>Master!D2</f>
        <v>FY2012</v>
      </c>
      <c r="U1" s="232">
        <f>Master!B2</f>
        <v>41305</v>
      </c>
      <c r="V1" s="12"/>
    </row>
    <row r="2" spans="1:22" s="78" customFormat="1" ht="15">
      <c r="A2" s="68" t="s">
        <v>64</v>
      </c>
      <c r="B2" s="69"/>
      <c r="C2" s="70" t="s">
        <v>123</v>
      </c>
      <c r="D2" s="69"/>
      <c r="E2" s="69"/>
      <c r="F2" s="71"/>
      <c r="G2" s="72">
        <v>37257</v>
      </c>
      <c r="H2" s="226">
        <f>MAX((YEAR(Master!B$2)-YEAR(G2))*12+MONTH(Master!B$2)-MONTH(G2),0)</f>
        <v>132</v>
      </c>
      <c r="I2" s="226">
        <f t="shared" ref="I2:I27" si="0">IF(H2&gt;Q2,0,(Q2-H2))</f>
        <v>0</v>
      </c>
      <c r="J2" s="73">
        <v>86118.75</v>
      </c>
      <c r="K2" s="74">
        <v>86118.75</v>
      </c>
      <c r="L2" s="223">
        <f>IF(J2-O2=0,J2,0)</f>
        <v>0</v>
      </c>
      <c r="M2" s="227">
        <f>-86118.75+598.05</f>
        <v>-85520.7</v>
      </c>
      <c r="N2" s="76"/>
      <c r="O2" s="74">
        <v>0</v>
      </c>
      <c r="P2" s="223">
        <f>IF(R2&lt;Master!E$2,I2*S2,IFERROR(O2/I2*Master!F$2,0))</f>
        <v>0</v>
      </c>
      <c r="Q2" s="69">
        <v>1</v>
      </c>
      <c r="R2" s="233">
        <f t="shared" ref="R2:R27" si="1">DATE(YEAR(G2),MONTH(G2)+Q2,DAY(G2)-1)</f>
        <v>37287</v>
      </c>
      <c r="S2" s="234">
        <f t="shared" ref="S2:S7" si="2">IFERROR(O2/I2,0)</f>
        <v>0</v>
      </c>
      <c r="U2" s="79"/>
      <c r="V2" s="80"/>
    </row>
    <row r="3" spans="1:22" s="78" customFormat="1" ht="15">
      <c r="A3" s="68" t="s">
        <v>64</v>
      </c>
      <c r="B3" s="69"/>
      <c r="C3" s="70" t="s">
        <v>65</v>
      </c>
      <c r="D3" s="69"/>
      <c r="E3" s="69"/>
      <c r="F3" s="71"/>
      <c r="G3" s="72">
        <v>37257</v>
      </c>
      <c r="H3" s="226">
        <f>MAX((YEAR(Master!B$2)-YEAR(G3))*12+MONTH(Master!B$2)-MONTH(G3),0)</f>
        <v>132</v>
      </c>
      <c r="I3" s="226">
        <f t="shared" si="0"/>
        <v>0</v>
      </c>
      <c r="J3" s="73">
        <v>0</v>
      </c>
      <c r="K3" s="223">
        <f>IF(H3=0,0,J3)</f>
        <v>0</v>
      </c>
      <c r="L3" s="223">
        <f>IF(J3-O3=0,J3,0)</f>
        <v>0</v>
      </c>
      <c r="M3" s="227">
        <f>IF(H3&gt;Q3,Q3,H3)*((J3)/Q3)*-1</f>
        <v>0</v>
      </c>
      <c r="N3" s="224">
        <f>M3-S3</f>
        <v>0</v>
      </c>
      <c r="O3" s="223">
        <f>IF(G3&gt;Master!B$2,0,(J3)+M3)</f>
        <v>0</v>
      </c>
      <c r="P3" s="223">
        <f>IF(R3&lt;Master!E$2,I3*S3,IFERROR(O3/I3*Master!F$2,0))</f>
        <v>0</v>
      </c>
      <c r="Q3" s="69">
        <v>84</v>
      </c>
      <c r="R3" s="233">
        <f t="shared" si="1"/>
        <v>39813</v>
      </c>
      <c r="S3" s="234">
        <f t="shared" si="2"/>
        <v>0</v>
      </c>
      <c r="U3" s="79"/>
      <c r="V3" s="80"/>
    </row>
    <row r="4" spans="1:22" s="78" customFormat="1" ht="15">
      <c r="A4" s="68" t="s">
        <v>64</v>
      </c>
      <c r="B4" s="69"/>
      <c r="C4" s="70" t="s">
        <v>66</v>
      </c>
      <c r="D4" s="69"/>
      <c r="E4" s="69"/>
      <c r="F4" s="71"/>
      <c r="G4" s="72">
        <v>37257</v>
      </c>
      <c r="H4" s="226">
        <f>MAX((YEAR(Master!B$2)-YEAR(G4))*12+MONTH(Master!B$2)-MONTH(G4),0)</f>
        <v>132</v>
      </c>
      <c r="I4" s="226">
        <f t="shared" si="0"/>
        <v>0</v>
      </c>
      <c r="J4" s="73">
        <v>0</v>
      </c>
      <c r="K4" s="223">
        <f t="shared" ref="K4:K9" si="3">IF(H4=0,0,J4)</f>
        <v>0</v>
      </c>
      <c r="L4" s="223">
        <f>IF(J4-O4=0,J4,0)</f>
        <v>0</v>
      </c>
      <c r="M4" s="227">
        <f>IF(H4&gt;Q4,Q4,H4)*((J4)/Q4)*-1</f>
        <v>0</v>
      </c>
      <c r="N4" s="224">
        <f>M4-S4</f>
        <v>0</v>
      </c>
      <c r="O4" s="223">
        <f>IF(G4&gt;Master!B$2,0,(J4)+M4)</f>
        <v>0</v>
      </c>
      <c r="P4" s="223">
        <f>IF(R4&lt;Master!E$2,I4*S4,IFERROR(O4/I4*Master!F$2,0))</f>
        <v>0</v>
      </c>
      <c r="Q4" s="69">
        <v>84</v>
      </c>
      <c r="R4" s="233">
        <f t="shared" si="1"/>
        <v>39813</v>
      </c>
      <c r="S4" s="234">
        <f t="shared" si="2"/>
        <v>0</v>
      </c>
      <c r="U4" s="79"/>
      <c r="V4" s="80"/>
    </row>
    <row r="5" spans="1:22" s="78" customFormat="1" ht="15">
      <c r="A5" s="68" t="s">
        <v>64</v>
      </c>
      <c r="B5" s="69"/>
      <c r="C5" s="70" t="s">
        <v>67</v>
      </c>
      <c r="D5" s="69"/>
      <c r="E5" s="69"/>
      <c r="F5" s="71"/>
      <c r="G5" s="72">
        <v>38353</v>
      </c>
      <c r="H5" s="226">
        <f>MAX((YEAR(Master!B$2)-YEAR(G5))*12+MONTH(Master!B$2)-MONTH(G5),0)</f>
        <v>96</v>
      </c>
      <c r="I5" s="226">
        <f t="shared" si="0"/>
        <v>0</v>
      </c>
      <c r="J5" s="73">
        <v>0</v>
      </c>
      <c r="K5" s="223">
        <f t="shared" si="3"/>
        <v>0</v>
      </c>
      <c r="L5" s="223">
        <f>IF(J5-O5=0,J5,0)</f>
        <v>0</v>
      </c>
      <c r="M5" s="227">
        <f>IF(H5&gt;Q5,Q5,H5)*((J5)/Q5)*-1</f>
        <v>0</v>
      </c>
      <c r="N5" s="224">
        <f>M5-S5</f>
        <v>0</v>
      </c>
      <c r="O5" s="223">
        <f>IF(G5&gt;Master!B$2,0,(J5)+M5)</f>
        <v>0</v>
      </c>
      <c r="P5" s="223">
        <f>IF(R5&lt;Master!E$2,I5*S5,IFERROR(O5/I5*Master!F$2,0))</f>
        <v>0</v>
      </c>
      <c r="Q5" s="69">
        <v>72</v>
      </c>
      <c r="R5" s="233">
        <f t="shared" si="1"/>
        <v>40543</v>
      </c>
      <c r="S5" s="234">
        <f t="shared" si="2"/>
        <v>0</v>
      </c>
      <c r="U5" s="79"/>
      <c r="V5" s="80"/>
    </row>
    <row r="6" spans="1:22" s="78" customFormat="1" ht="15">
      <c r="A6" s="68" t="s">
        <v>64</v>
      </c>
      <c r="B6" s="69"/>
      <c r="C6" s="81" t="s">
        <v>68</v>
      </c>
      <c r="D6" s="69"/>
      <c r="E6" s="69"/>
      <c r="F6" s="71"/>
      <c r="G6" s="72">
        <v>40725</v>
      </c>
      <c r="H6" s="226">
        <f>MAX((YEAR(Master!B$2)-YEAR(G6))*12+MONTH(Master!B$2)-MONTH(G6),0)</f>
        <v>18</v>
      </c>
      <c r="I6" s="226">
        <f t="shared" si="0"/>
        <v>0</v>
      </c>
      <c r="J6" s="73">
        <v>122.8</v>
      </c>
      <c r="K6" s="223">
        <f t="shared" si="3"/>
        <v>122.8</v>
      </c>
      <c r="L6" s="223">
        <f>IF(J6-O6=0,J6,0)</f>
        <v>0</v>
      </c>
      <c r="M6" s="227">
        <f>IF(H6&gt;Q6,Q6,H6)*((J6)/Q6)*-1</f>
        <v>-122.79999999999998</v>
      </c>
      <c r="N6" s="224">
        <f>M6-S6</f>
        <v>-122.79999999999998</v>
      </c>
      <c r="O6" s="223">
        <f>IF(G6&gt;Master!B$2,0,(J6)+M6)</f>
        <v>1.4210854715202004E-14</v>
      </c>
      <c r="P6" s="223">
        <f>IF(R6&lt;Master!E$2,I6*S6,IFERROR(O6/I6*Master!F$2,0))</f>
        <v>0</v>
      </c>
      <c r="Q6" s="69">
        <v>12</v>
      </c>
      <c r="R6" s="233">
        <f t="shared" si="1"/>
        <v>41090</v>
      </c>
      <c r="S6" s="234">
        <f t="shared" si="2"/>
        <v>0</v>
      </c>
      <c r="U6" s="79"/>
      <c r="V6" s="80"/>
    </row>
    <row r="7" spans="1:22" s="78" customFormat="1" ht="15">
      <c r="A7" s="68" t="s">
        <v>64</v>
      </c>
      <c r="B7" s="69"/>
      <c r="C7" s="82" t="s">
        <v>112</v>
      </c>
      <c r="D7" s="69"/>
      <c r="E7" s="69"/>
      <c r="F7" s="71"/>
      <c r="G7" s="72">
        <v>41091</v>
      </c>
      <c r="H7" s="226">
        <f>MAX((YEAR(Master!B$2)-YEAR(G7))*12+MONTH(Master!B$2)-MONTH(G7),0)</f>
        <v>6</v>
      </c>
      <c r="I7" s="226">
        <f t="shared" si="0"/>
        <v>0</v>
      </c>
      <c r="J7" s="73">
        <v>9.8000000000000007</v>
      </c>
      <c r="K7" s="223">
        <f t="shared" si="3"/>
        <v>9.8000000000000007</v>
      </c>
      <c r="L7" s="74">
        <v>0</v>
      </c>
      <c r="M7" s="227">
        <f>IF(H7&gt;Q7,Q7,H7)*((J7)/Q7)*-1</f>
        <v>-9.8000000000000007</v>
      </c>
      <c r="N7" s="224">
        <f>M7-S7</f>
        <v>-9.8000000000000007</v>
      </c>
      <c r="O7" s="223">
        <f>IF(G7&gt;Master!B$2,0,(J7)+M7)</f>
        <v>0</v>
      </c>
      <c r="P7" s="74">
        <v>0</v>
      </c>
      <c r="Q7" s="69">
        <v>1</v>
      </c>
      <c r="R7" s="233">
        <f t="shared" si="1"/>
        <v>41121</v>
      </c>
      <c r="S7" s="234">
        <f t="shared" si="2"/>
        <v>0</v>
      </c>
      <c r="U7" s="79"/>
      <c r="V7" s="80"/>
    </row>
    <row r="8" spans="1:22" s="78" customFormat="1" ht="15">
      <c r="A8" s="68" t="s">
        <v>64</v>
      </c>
      <c r="B8" s="69"/>
      <c r="C8" s="82" t="s">
        <v>112</v>
      </c>
      <c r="D8" s="69"/>
      <c r="E8" s="69"/>
      <c r="F8" s="71"/>
      <c r="G8" s="72">
        <v>41091</v>
      </c>
      <c r="H8" s="226">
        <f>MAX((YEAR(Master!B$2)-YEAR(G8))*12+MONTH(Master!B$2)-MONTH(G8),0)</f>
        <v>6</v>
      </c>
      <c r="I8" s="226">
        <f t="shared" si="0"/>
        <v>0</v>
      </c>
      <c r="J8" s="73">
        <v>-9.8000000000000007</v>
      </c>
      <c r="K8" s="223">
        <f t="shared" si="3"/>
        <v>-9.8000000000000007</v>
      </c>
      <c r="L8" s="223">
        <f>IF(J8-O8=0,J8,0)</f>
        <v>0</v>
      </c>
      <c r="M8" s="75">
        <v>0</v>
      </c>
      <c r="N8" s="76">
        <v>0</v>
      </c>
      <c r="O8" s="74">
        <v>0</v>
      </c>
      <c r="P8" s="223">
        <f>IF(R8&lt;Master!E$2,I8*S8,IFERROR(O8/I8*Master!F$2,0))</f>
        <v>0</v>
      </c>
      <c r="Q8" s="69">
        <v>1</v>
      </c>
      <c r="R8" s="233">
        <f t="shared" si="1"/>
        <v>41121</v>
      </c>
      <c r="S8" s="77">
        <v>0</v>
      </c>
      <c r="U8" s="79"/>
      <c r="V8" s="80"/>
    </row>
    <row r="9" spans="1:22" s="88" customFormat="1" ht="15">
      <c r="A9" s="83" t="s">
        <v>64</v>
      </c>
      <c r="B9" s="84"/>
      <c r="C9" s="81" t="s">
        <v>68</v>
      </c>
      <c r="D9" s="84"/>
      <c r="E9" s="84"/>
      <c r="F9" s="85"/>
      <c r="G9" s="86">
        <v>40725</v>
      </c>
      <c r="H9" s="235">
        <f>MAX((YEAR(Master!B$2)-YEAR(G9))*12+MONTH(Master!B$2)-MONTH(G9),0)</f>
        <v>18</v>
      </c>
      <c r="I9" s="235">
        <f t="shared" si="0"/>
        <v>0</v>
      </c>
      <c r="J9" s="87">
        <v>3633.33</v>
      </c>
      <c r="K9" s="236">
        <f t="shared" si="3"/>
        <v>3633.33</v>
      </c>
      <c r="L9" s="236">
        <f>IF(J9-O9=0,J9,0)</f>
        <v>0</v>
      </c>
      <c r="M9" s="237">
        <f>IF(H9&gt;Q9,Q9,H9)*((J9)/Q9)*-1</f>
        <v>-3633.33</v>
      </c>
      <c r="N9" s="238">
        <f>M9-S9</f>
        <v>-3633.33</v>
      </c>
      <c r="O9" s="236">
        <f>IF(G9&gt;Master!B$2,0,(J9)+M9)</f>
        <v>0</v>
      </c>
      <c r="P9" s="236">
        <f>IF(R9&lt;Master!E$2,I9*S9,IFERROR(O9/I9*Master!F$2,0))</f>
        <v>0</v>
      </c>
      <c r="Q9" s="84">
        <v>8</v>
      </c>
      <c r="R9" s="239">
        <f t="shared" si="1"/>
        <v>40968</v>
      </c>
      <c r="S9" s="240">
        <f>IFERROR(O9/I9,0)</f>
        <v>0</v>
      </c>
      <c r="U9" s="89"/>
      <c r="V9" s="90"/>
    </row>
    <row r="10" spans="1:22" s="78" customFormat="1" ht="15">
      <c r="A10" s="68" t="s">
        <v>64</v>
      </c>
      <c r="B10" s="69"/>
      <c r="C10" s="82" t="s">
        <v>112</v>
      </c>
      <c r="D10" s="69"/>
      <c r="E10" s="69"/>
      <c r="F10" s="71"/>
      <c r="G10" s="72">
        <v>40969</v>
      </c>
      <c r="H10" s="226">
        <f>MAX((YEAR(Master!B$2)-YEAR(G10))*12+MONTH(Master!B$2)-MONTH(G10),0)</f>
        <v>10</v>
      </c>
      <c r="I10" s="226">
        <f t="shared" si="0"/>
        <v>0</v>
      </c>
      <c r="J10" s="73">
        <v>74.67</v>
      </c>
      <c r="K10" s="223">
        <f t="shared" ref="K10:K11" si="4">IF(H10=0,0,J10)</f>
        <v>74.67</v>
      </c>
      <c r="L10" s="74">
        <v>0</v>
      </c>
      <c r="M10" s="227">
        <f>IF(H10&gt;Q10,Q10,H10)*((J10)/Q10)*-1</f>
        <v>-74.67</v>
      </c>
      <c r="N10" s="224">
        <f>M10-S10</f>
        <v>-74.67</v>
      </c>
      <c r="O10" s="223">
        <f>IF(G10&gt;Master!B$2,0,(J10)+M10)</f>
        <v>0</v>
      </c>
      <c r="P10" s="74">
        <v>0</v>
      </c>
      <c r="Q10" s="69">
        <v>1</v>
      </c>
      <c r="R10" s="233">
        <f t="shared" si="1"/>
        <v>40999</v>
      </c>
      <c r="S10" s="234">
        <f>IFERROR(O10/I10,0)</f>
        <v>0</v>
      </c>
      <c r="U10" s="79"/>
      <c r="V10" s="80"/>
    </row>
    <row r="11" spans="1:22" s="78" customFormat="1" ht="15">
      <c r="A11" s="68" t="s">
        <v>64</v>
      </c>
      <c r="B11" s="69"/>
      <c r="C11" s="82" t="s">
        <v>112</v>
      </c>
      <c r="D11" s="69"/>
      <c r="E11" s="69"/>
      <c r="F11" s="71"/>
      <c r="G11" s="72">
        <v>40969</v>
      </c>
      <c r="H11" s="226">
        <f>MAX((YEAR(Master!B$2)-YEAR(G11))*12+MONTH(Master!B$2)-MONTH(G11),0)</f>
        <v>10</v>
      </c>
      <c r="I11" s="226">
        <f t="shared" si="0"/>
        <v>0</v>
      </c>
      <c r="J11" s="73">
        <v>-74.67</v>
      </c>
      <c r="K11" s="223">
        <f t="shared" si="4"/>
        <v>-74.67</v>
      </c>
      <c r="L11" s="223">
        <f>IF(J11-O11=0,J11,0)</f>
        <v>0</v>
      </c>
      <c r="M11" s="75">
        <v>0</v>
      </c>
      <c r="N11" s="76">
        <v>0</v>
      </c>
      <c r="O11" s="74">
        <v>0</v>
      </c>
      <c r="P11" s="223">
        <f>IF(R11&lt;Master!E$2,I11*S11,IFERROR(O11/I11*Master!F$2,0))</f>
        <v>0</v>
      </c>
      <c r="Q11" s="69">
        <v>1</v>
      </c>
      <c r="R11" s="233">
        <f t="shared" si="1"/>
        <v>40999</v>
      </c>
      <c r="S11" s="77">
        <v>0</v>
      </c>
      <c r="U11" s="79"/>
      <c r="V11" s="80"/>
    </row>
    <row r="12" spans="1:22" s="88" customFormat="1" ht="15">
      <c r="A12" s="83" t="s">
        <v>64</v>
      </c>
      <c r="B12" s="84"/>
      <c r="C12" s="81" t="s">
        <v>69</v>
      </c>
      <c r="D12" s="84"/>
      <c r="E12" s="84"/>
      <c r="F12" s="85"/>
      <c r="G12" s="86">
        <v>40725</v>
      </c>
      <c r="H12" s="235">
        <f>MAX((YEAR(Master!B$2)-YEAR(G12))*12+MONTH(Master!B$2)-MONTH(G12),0)</f>
        <v>18</v>
      </c>
      <c r="I12" s="235">
        <f t="shared" si="0"/>
        <v>4</v>
      </c>
      <c r="J12" s="87">
        <v>3335.2</v>
      </c>
      <c r="K12" s="236">
        <f t="shared" ref="K12:K27" si="5">IF(H12=0,0,J12)</f>
        <v>3335.2</v>
      </c>
      <c r="L12" s="236">
        <f t="shared" ref="L12:L27" si="6">IF(J12-O12=0,J12,0)</f>
        <v>0</v>
      </c>
      <c r="M12" s="237">
        <f t="shared" ref="M12:M27" si="7">IF(H12&gt;Q12,Q12,H12)*((J12)/Q12)*-1</f>
        <v>-2728.7999999999997</v>
      </c>
      <c r="N12" s="238">
        <f t="shared" ref="N12:N27" si="8">M12-S12</f>
        <v>-2880.3999999999996</v>
      </c>
      <c r="O12" s="236">
        <f>IF(G12&gt;Master!B$2,0,(J12)+M12)</f>
        <v>606.40000000000009</v>
      </c>
      <c r="P12" s="236">
        <f>IF(R12&lt;Master!E$2,I12*S12,IFERROR(O12/I12*Master!F$2,0))</f>
        <v>606.40000000000009</v>
      </c>
      <c r="Q12" s="84">
        <v>22</v>
      </c>
      <c r="R12" s="239">
        <f t="shared" si="1"/>
        <v>41394</v>
      </c>
      <c r="S12" s="240">
        <f>IFERROR(O12/I12,0)</f>
        <v>151.60000000000002</v>
      </c>
      <c r="U12" s="89"/>
      <c r="V12" s="90"/>
    </row>
    <row r="13" spans="1:22" s="78" customFormat="1" ht="15">
      <c r="A13" s="68" t="s">
        <v>64</v>
      </c>
      <c r="B13" s="69"/>
      <c r="C13" s="82" t="s">
        <v>124</v>
      </c>
      <c r="D13" s="69"/>
      <c r="E13" s="69"/>
      <c r="F13" s="71"/>
      <c r="G13" s="72">
        <v>41395</v>
      </c>
      <c r="H13" s="226">
        <f>MAX((YEAR(Master!B$2)-YEAR(G13))*12+MONTH(Master!B$2)-MONTH(G13),0)</f>
        <v>0</v>
      </c>
      <c r="I13" s="226">
        <f t="shared" si="0"/>
        <v>1</v>
      </c>
      <c r="J13" s="73">
        <v>130.19999999999999</v>
      </c>
      <c r="K13" s="223">
        <f t="shared" si="5"/>
        <v>0</v>
      </c>
      <c r="L13" s="74">
        <v>0</v>
      </c>
      <c r="M13" s="227">
        <f>IF(H13&gt;Q13,Q13,H13)*((J13)/Q13)*-1</f>
        <v>0</v>
      </c>
      <c r="N13" s="224">
        <f>M13-S13</f>
        <v>0</v>
      </c>
      <c r="O13" s="223">
        <f>IF(G13&gt;Master!B$2,0,(J13)+M13)</f>
        <v>0</v>
      </c>
      <c r="P13" s="74">
        <v>0</v>
      </c>
      <c r="Q13" s="69">
        <v>1</v>
      </c>
      <c r="R13" s="233">
        <f t="shared" si="1"/>
        <v>41425</v>
      </c>
      <c r="S13" s="234">
        <f>IFERROR(O13/I13,0)</f>
        <v>0</v>
      </c>
      <c r="U13" s="79"/>
      <c r="V13" s="80"/>
    </row>
    <row r="14" spans="1:22" s="78" customFormat="1" ht="15">
      <c r="A14" s="68" t="s">
        <v>64</v>
      </c>
      <c r="B14" s="69"/>
      <c r="C14" s="82" t="s">
        <v>124</v>
      </c>
      <c r="D14" s="69"/>
      <c r="E14" s="69"/>
      <c r="F14" s="71"/>
      <c r="G14" s="72">
        <v>41395</v>
      </c>
      <c r="H14" s="226">
        <f>MAX((YEAR(Master!B$2)-YEAR(G14))*12+MONTH(Master!B$2)-MONTH(G14),0)</f>
        <v>0</v>
      </c>
      <c r="I14" s="226">
        <f t="shared" si="0"/>
        <v>1</v>
      </c>
      <c r="J14" s="73">
        <v>-130.19999999999999</v>
      </c>
      <c r="K14" s="223">
        <f t="shared" si="5"/>
        <v>0</v>
      </c>
      <c r="L14" s="223">
        <f>IF(J14-O14=0,J14,0)</f>
        <v>0</v>
      </c>
      <c r="M14" s="75">
        <v>0</v>
      </c>
      <c r="N14" s="76">
        <v>0</v>
      </c>
      <c r="O14" s="74">
        <v>0</v>
      </c>
      <c r="P14" s="223">
        <f>IF(R14&lt;Master!E$2,I14*S14,IFERROR(O14/I14*Master!F$2,0))</f>
        <v>0</v>
      </c>
      <c r="Q14" s="69">
        <v>1</v>
      </c>
      <c r="R14" s="233">
        <f t="shared" si="1"/>
        <v>41425</v>
      </c>
      <c r="S14" s="77">
        <v>0</v>
      </c>
      <c r="U14" s="79"/>
      <c r="V14" s="80"/>
    </row>
    <row r="15" spans="1:22" s="88" customFormat="1" ht="15">
      <c r="A15" s="83" t="s">
        <v>64</v>
      </c>
      <c r="B15" s="84"/>
      <c r="C15" s="81" t="s">
        <v>69</v>
      </c>
      <c r="D15" s="84"/>
      <c r="E15" s="84"/>
      <c r="F15" s="91"/>
      <c r="G15" s="86">
        <v>40725</v>
      </c>
      <c r="H15" s="235">
        <f>MAX((YEAR(Master!B$2)-YEAR(G15))*12+MONTH(Master!B$2)-MONTH(G15),0)</f>
        <v>18</v>
      </c>
      <c r="I15" s="235">
        <f t="shared" si="0"/>
        <v>0</v>
      </c>
      <c r="J15" s="87">
        <v>17412.82</v>
      </c>
      <c r="K15" s="236">
        <f t="shared" si="5"/>
        <v>17412.82</v>
      </c>
      <c r="L15" s="236">
        <f t="shared" si="6"/>
        <v>0</v>
      </c>
      <c r="M15" s="237">
        <f t="shared" si="7"/>
        <v>-17412.82</v>
      </c>
      <c r="N15" s="238">
        <f t="shared" si="8"/>
        <v>-17412.82</v>
      </c>
      <c r="O15" s="236">
        <f>IF(G15&gt;Master!B$2,0,(J15)+M15)</f>
        <v>0</v>
      </c>
      <c r="P15" s="236">
        <f>IF(R15&lt;Master!E$2,I15*S15,IFERROR(O15/I15*Master!F$2,0))</f>
        <v>0</v>
      </c>
      <c r="Q15" s="84">
        <v>17</v>
      </c>
      <c r="R15" s="239">
        <f t="shared" si="1"/>
        <v>41243</v>
      </c>
      <c r="S15" s="240">
        <f>IFERROR(O15/I15,0)</f>
        <v>0</v>
      </c>
      <c r="V15" s="90"/>
    </row>
    <row r="16" spans="1:22" s="78" customFormat="1" ht="15">
      <c r="A16" s="68" t="s">
        <v>64</v>
      </c>
      <c r="B16" s="69"/>
      <c r="C16" s="82" t="s">
        <v>124</v>
      </c>
      <c r="D16" s="69"/>
      <c r="E16" s="69"/>
      <c r="F16" s="71"/>
      <c r="G16" s="72">
        <v>41244</v>
      </c>
      <c r="H16" s="226">
        <f>MAX((YEAR(Master!B$2)-YEAR(G16))*12+MONTH(Master!B$2)-MONTH(G16),0)</f>
        <v>1</v>
      </c>
      <c r="I16" s="226">
        <f t="shared" si="0"/>
        <v>0</v>
      </c>
      <c r="J16" s="73">
        <v>377.18</v>
      </c>
      <c r="K16" s="223">
        <f t="shared" si="5"/>
        <v>377.18</v>
      </c>
      <c r="L16" s="74">
        <v>0</v>
      </c>
      <c r="M16" s="227">
        <f>IF(H16&gt;Q16,Q16,H16)*((J16)/Q16)*-1</f>
        <v>-377.18</v>
      </c>
      <c r="N16" s="224">
        <f>M16-S16</f>
        <v>-377.18</v>
      </c>
      <c r="O16" s="223">
        <f>IF(G16&gt;Master!B$2,0,(J16)+M16)</f>
        <v>0</v>
      </c>
      <c r="P16" s="74">
        <v>0</v>
      </c>
      <c r="Q16" s="69">
        <v>1</v>
      </c>
      <c r="R16" s="233">
        <f t="shared" si="1"/>
        <v>41274</v>
      </c>
      <c r="S16" s="234">
        <f>IFERROR(O16/I16,0)</f>
        <v>0</v>
      </c>
      <c r="U16" s="79"/>
      <c r="V16" s="80"/>
    </row>
    <row r="17" spans="1:22" s="78" customFormat="1" ht="15">
      <c r="A17" s="68" t="s">
        <v>64</v>
      </c>
      <c r="B17" s="69"/>
      <c r="C17" s="82" t="s">
        <v>124</v>
      </c>
      <c r="D17" s="69"/>
      <c r="E17" s="69"/>
      <c r="F17" s="71"/>
      <c r="G17" s="72">
        <v>41244</v>
      </c>
      <c r="H17" s="226">
        <f>MAX((YEAR(Master!B$2)-YEAR(G17))*12+MONTH(Master!B$2)-MONTH(G17),0)</f>
        <v>1</v>
      </c>
      <c r="I17" s="226">
        <f t="shared" si="0"/>
        <v>0</v>
      </c>
      <c r="J17" s="73">
        <v>-377.18</v>
      </c>
      <c r="K17" s="223">
        <f t="shared" si="5"/>
        <v>-377.18</v>
      </c>
      <c r="L17" s="223">
        <f>IF(J17-O17=0,J17,0)</f>
        <v>0</v>
      </c>
      <c r="M17" s="75">
        <v>0</v>
      </c>
      <c r="N17" s="76">
        <v>0</v>
      </c>
      <c r="O17" s="74">
        <v>0</v>
      </c>
      <c r="P17" s="223">
        <f>IF(R17&lt;Master!E$2,I17*S17,IFERROR(O17/I17*Master!F$2,0))</f>
        <v>0</v>
      </c>
      <c r="Q17" s="69">
        <v>1</v>
      </c>
      <c r="R17" s="233">
        <f t="shared" si="1"/>
        <v>41274</v>
      </c>
      <c r="S17" s="77">
        <v>0</v>
      </c>
      <c r="U17" s="79"/>
      <c r="V17" s="80"/>
    </row>
    <row r="18" spans="1:22" s="88" customFormat="1" ht="15">
      <c r="A18" s="83" t="s">
        <v>64</v>
      </c>
      <c r="B18" s="84"/>
      <c r="C18" s="81" t="s">
        <v>70</v>
      </c>
      <c r="D18" s="84"/>
      <c r="E18" s="84"/>
      <c r="F18" s="91"/>
      <c r="G18" s="86">
        <v>40725</v>
      </c>
      <c r="H18" s="235">
        <f>MAX((YEAR(Master!B$2)-YEAR(G18))*12+MONTH(Master!B$2)-MONTH(G18),0)</f>
        <v>18</v>
      </c>
      <c r="I18" s="235">
        <f t="shared" si="0"/>
        <v>16</v>
      </c>
      <c r="J18" s="87">
        <v>1977.1</v>
      </c>
      <c r="K18" s="236">
        <f t="shared" si="5"/>
        <v>1977.1</v>
      </c>
      <c r="L18" s="236">
        <f t="shared" si="6"/>
        <v>0</v>
      </c>
      <c r="M18" s="237">
        <f t="shared" si="7"/>
        <v>-1046.7</v>
      </c>
      <c r="N18" s="238">
        <f t="shared" si="8"/>
        <v>-1104.8500000000001</v>
      </c>
      <c r="O18" s="236">
        <f>IF(G18&gt;Master!B$2,0,(J18)+M18)</f>
        <v>930.39999999999986</v>
      </c>
      <c r="P18" s="236">
        <f>IF(R18&lt;Master!E$2,I18*S18,IFERROR(O18/I18*Master!F$2,0))</f>
        <v>290.74999999999994</v>
      </c>
      <c r="Q18" s="84">
        <v>34</v>
      </c>
      <c r="R18" s="239">
        <f t="shared" si="1"/>
        <v>41759</v>
      </c>
      <c r="S18" s="240">
        <f>IFERROR(O18/I18,0)</f>
        <v>58.149999999999991</v>
      </c>
      <c r="V18" s="90"/>
    </row>
    <row r="19" spans="1:22" s="78" customFormat="1" ht="15">
      <c r="A19" s="68" t="s">
        <v>64</v>
      </c>
      <c r="B19" s="69"/>
      <c r="C19" s="82" t="s">
        <v>125</v>
      </c>
      <c r="D19" s="69"/>
      <c r="E19" s="69"/>
      <c r="F19" s="71"/>
      <c r="G19" s="72">
        <v>41760</v>
      </c>
      <c r="H19" s="226">
        <f>MAX((YEAR(Master!B$2)-YEAR(G19))*12+MONTH(Master!B$2)-MONTH(G19),0)</f>
        <v>0</v>
      </c>
      <c r="I19" s="226">
        <f t="shared" si="0"/>
        <v>1</v>
      </c>
      <c r="J19" s="73">
        <v>6.4</v>
      </c>
      <c r="K19" s="223">
        <f t="shared" si="5"/>
        <v>0</v>
      </c>
      <c r="L19" s="74">
        <v>0</v>
      </c>
      <c r="M19" s="227">
        <f>IF(H19&gt;Q19,Q19,H19)*((J19)/Q19)*-1</f>
        <v>0</v>
      </c>
      <c r="N19" s="224">
        <f>M19-S19</f>
        <v>0</v>
      </c>
      <c r="O19" s="223">
        <f>IF(G19&gt;Master!B$2,0,(J19)+M19)</f>
        <v>0</v>
      </c>
      <c r="P19" s="74">
        <v>0</v>
      </c>
      <c r="Q19" s="69">
        <v>1</v>
      </c>
      <c r="R19" s="233">
        <f t="shared" si="1"/>
        <v>41790</v>
      </c>
      <c r="S19" s="234">
        <f>IFERROR(O19/I19,0)</f>
        <v>0</v>
      </c>
      <c r="U19" s="79"/>
      <c r="V19" s="80"/>
    </row>
    <row r="20" spans="1:22" s="78" customFormat="1" ht="15">
      <c r="A20" s="68" t="s">
        <v>64</v>
      </c>
      <c r="B20" s="69"/>
      <c r="C20" s="82" t="s">
        <v>125</v>
      </c>
      <c r="D20" s="69"/>
      <c r="E20" s="69"/>
      <c r="F20" s="71"/>
      <c r="G20" s="72">
        <v>41760</v>
      </c>
      <c r="H20" s="226">
        <f>MAX((YEAR(Master!B$2)-YEAR(G20))*12+MONTH(Master!B$2)-MONTH(G20),0)</f>
        <v>0</v>
      </c>
      <c r="I20" s="226">
        <f t="shared" si="0"/>
        <v>1</v>
      </c>
      <c r="J20" s="73">
        <v>-6.4</v>
      </c>
      <c r="K20" s="223">
        <f t="shared" si="5"/>
        <v>0</v>
      </c>
      <c r="L20" s="223">
        <f>IF(J20-O20=0,J20,0)</f>
        <v>0</v>
      </c>
      <c r="M20" s="75">
        <v>0</v>
      </c>
      <c r="N20" s="76">
        <v>0</v>
      </c>
      <c r="O20" s="74">
        <v>0</v>
      </c>
      <c r="P20" s="223">
        <f>IF(R20&lt;Master!E$2,I20*S20,IFERROR(O20/I20*Master!F$2,0))</f>
        <v>0</v>
      </c>
      <c r="Q20" s="69">
        <v>1</v>
      </c>
      <c r="R20" s="233">
        <f t="shared" si="1"/>
        <v>41790</v>
      </c>
      <c r="S20" s="77">
        <v>0</v>
      </c>
      <c r="U20" s="79"/>
      <c r="V20" s="80"/>
    </row>
    <row r="21" spans="1:22" s="78" customFormat="1" ht="15">
      <c r="A21" s="68" t="s">
        <v>64</v>
      </c>
      <c r="B21" s="69"/>
      <c r="C21" s="70" t="s">
        <v>71</v>
      </c>
      <c r="D21" s="69"/>
      <c r="E21" s="69"/>
      <c r="F21" s="92"/>
      <c r="G21" s="72">
        <v>40848</v>
      </c>
      <c r="H21" s="226">
        <f>MAX((YEAR(Master!B$2)-YEAR(G21))*12+MONTH(Master!B$2)-MONTH(G21),0)</f>
        <v>14</v>
      </c>
      <c r="I21" s="226">
        <f t="shared" si="0"/>
        <v>46</v>
      </c>
      <c r="J21" s="73">
        <v>19157.46</v>
      </c>
      <c r="K21" s="223">
        <f t="shared" si="5"/>
        <v>19157.46</v>
      </c>
      <c r="L21" s="223">
        <f t="shared" si="6"/>
        <v>0</v>
      </c>
      <c r="M21" s="227">
        <f t="shared" si="7"/>
        <v>-4470.0739999999996</v>
      </c>
      <c r="N21" s="224">
        <f t="shared" si="8"/>
        <v>-4789.3649999999998</v>
      </c>
      <c r="O21" s="223">
        <f>IF(G21&gt;Master!B$2,0,(J21)+M21)</f>
        <v>14687.385999999999</v>
      </c>
      <c r="P21" s="223">
        <f>IF(R21&lt;Master!E$2,I21*S21,IFERROR(O21/I21*Master!F$2,0))</f>
        <v>1596.4549999999999</v>
      </c>
      <c r="Q21" s="69">
        <v>60</v>
      </c>
      <c r="R21" s="233">
        <f t="shared" si="1"/>
        <v>42674</v>
      </c>
      <c r="S21" s="234">
        <f t="shared" ref="S21:S27" si="9">IFERROR(O21/I21,0)</f>
        <v>319.291</v>
      </c>
      <c r="V21" s="80"/>
    </row>
    <row r="22" spans="1:22" s="78" customFormat="1" ht="15">
      <c r="A22" s="68" t="s">
        <v>64</v>
      </c>
      <c r="B22" s="69"/>
      <c r="C22" s="93" t="s">
        <v>72</v>
      </c>
      <c r="D22" s="69"/>
      <c r="E22" s="69"/>
      <c r="F22" s="92"/>
      <c r="G22" s="72">
        <v>40939</v>
      </c>
      <c r="H22" s="226">
        <f>MAX((YEAR(Master!B$2)-YEAR(G22))*12+MONTH(Master!B$2)-MONTH(G22),0)</f>
        <v>12</v>
      </c>
      <c r="I22" s="226">
        <f t="shared" si="0"/>
        <v>48</v>
      </c>
      <c r="J22" s="73">
        <v>7400</v>
      </c>
      <c r="K22" s="223">
        <f t="shared" si="5"/>
        <v>7400</v>
      </c>
      <c r="L22" s="223">
        <f t="shared" si="6"/>
        <v>0</v>
      </c>
      <c r="M22" s="227">
        <f t="shared" si="7"/>
        <v>-1480</v>
      </c>
      <c r="N22" s="224">
        <f t="shared" si="8"/>
        <v>-1603.3333333333333</v>
      </c>
      <c r="O22" s="223">
        <f>IF(G22&gt;Master!B$2,0,(J22)+M22)</f>
        <v>5920</v>
      </c>
      <c r="P22" s="223">
        <f>IF(R22&lt;Master!E$2,I22*S22,IFERROR(O22/I22*Master!F$2,0))</f>
        <v>616.66666666666663</v>
      </c>
      <c r="Q22" s="69">
        <v>60</v>
      </c>
      <c r="R22" s="233">
        <f t="shared" si="1"/>
        <v>42765</v>
      </c>
      <c r="S22" s="234">
        <f t="shared" si="9"/>
        <v>123.33333333333333</v>
      </c>
      <c r="V22" s="80"/>
    </row>
    <row r="23" spans="1:22" s="78" customFormat="1" ht="15">
      <c r="A23" s="68" t="s">
        <v>64</v>
      </c>
      <c r="B23" s="69"/>
      <c r="C23" s="93" t="s">
        <v>73</v>
      </c>
      <c r="D23" s="69"/>
      <c r="E23" s="69"/>
      <c r="F23" s="92"/>
      <c r="G23" s="72">
        <v>40956</v>
      </c>
      <c r="H23" s="226">
        <f>MAX((YEAR(Master!B$2)-YEAR(G23))*12+MONTH(Master!B$2)-MONTH(G23),0)</f>
        <v>11</v>
      </c>
      <c r="I23" s="226">
        <f t="shared" si="0"/>
        <v>49</v>
      </c>
      <c r="J23" s="73">
        <v>13633.25</v>
      </c>
      <c r="K23" s="223">
        <f t="shared" si="5"/>
        <v>13633.25</v>
      </c>
      <c r="L23" s="223">
        <f t="shared" si="6"/>
        <v>0</v>
      </c>
      <c r="M23" s="227">
        <f t="shared" si="7"/>
        <v>-2499.4291666666668</v>
      </c>
      <c r="N23" s="224">
        <f t="shared" si="8"/>
        <v>-2726.65</v>
      </c>
      <c r="O23" s="223">
        <f>IF(G23&gt;Master!B$2,0,(J23)+M23)</f>
        <v>11133.820833333333</v>
      </c>
      <c r="P23" s="223">
        <f>IF(R23&lt;Master!E$2,I23*S23,IFERROR(O23/I23*Master!F$2,0))</f>
        <v>1136.1041666666667</v>
      </c>
      <c r="Q23" s="69">
        <v>60</v>
      </c>
      <c r="R23" s="233">
        <f t="shared" si="1"/>
        <v>42782</v>
      </c>
      <c r="S23" s="234">
        <f t="shared" si="9"/>
        <v>227.22083333333333</v>
      </c>
      <c r="V23" s="80"/>
    </row>
    <row r="24" spans="1:22" s="78" customFormat="1" ht="15">
      <c r="A24" s="68" t="s">
        <v>64</v>
      </c>
      <c r="B24" s="69"/>
      <c r="C24" s="93" t="s">
        <v>74</v>
      </c>
      <c r="D24" s="69"/>
      <c r="E24" s="69"/>
      <c r="F24" s="92"/>
      <c r="G24" s="72">
        <v>40982</v>
      </c>
      <c r="H24" s="226">
        <f>MAX((YEAR(Master!B$2)-YEAR(G24))*12+MONTH(Master!B$2)-MONTH(G24),0)</f>
        <v>10</v>
      </c>
      <c r="I24" s="226">
        <f t="shared" si="0"/>
        <v>50</v>
      </c>
      <c r="J24" s="73">
        <v>1731.98</v>
      </c>
      <c r="K24" s="223">
        <f t="shared" si="5"/>
        <v>1731.98</v>
      </c>
      <c r="L24" s="223">
        <f t="shared" si="6"/>
        <v>0</v>
      </c>
      <c r="M24" s="227">
        <f t="shared" si="7"/>
        <v>-288.66333333333336</v>
      </c>
      <c r="N24" s="224">
        <f t="shared" si="8"/>
        <v>-317.52966666666669</v>
      </c>
      <c r="O24" s="223">
        <f>IF(G24&gt;Master!B$2,0,(J24)+M24)</f>
        <v>1443.3166666666666</v>
      </c>
      <c r="P24" s="223">
        <f>IF(R24&lt;Master!E$2,I24*S24,IFERROR(O24/I24*Master!F$2,0))</f>
        <v>144.33166666666668</v>
      </c>
      <c r="Q24" s="69">
        <v>60</v>
      </c>
      <c r="R24" s="233">
        <f t="shared" si="1"/>
        <v>42807</v>
      </c>
      <c r="S24" s="234">
        <f t="shared" si="9"/>
        <v>28.866333333333333</v>
      </c>
      <c r="V24" s="80"/>
    </row>
    <row r="25" spans="1:22" s="78" customFormat="1" ht="15">
      <c r="A25" s="68" t="s">
        <v>64</v>
      </c>
      <c r="B25" s="69"/>
      <c r="C25" s="94" t="s">
        <v>75</v>
      </c>
      <c r="D25" s="69"/>
      <c r="E25" s="69"/>
      <c r="F25" s="92"/>
      <c r="G25" s="72">
        <v>41110</v>
      </c>
      <c r="H25" s="226">
        <f>MAX((YEAR(Master!B$2)-YEAR(G25))*12+MONTH(Master!B$2)-MONTH(G25),0)</f>
        <v>6</v>
      </c>
      <c r="I25" s="226">
        <f t="shared" si="0"/>
        <v>54</v>
      </c>
      <c r="J25" s="73">
        <v>3210.08</v>
      </c>
      <c r="K25" s="223">
        <f t="shared" si="5"/>
        <v>3210.08</v>
      </c>
      <c r="L25" s="223">
        <f t="shared" si="6"/>
        <v>0</v>
      </c>
      <c r="M25" s="227">
        <f t="shared" si="7"/>
        <v>-321.00800000000004</v>
      </c>
      <c r="N25" s="224">
        <f t="shared" si="8"/>
        <v>-374.50933333333336</v>
      </c>
      <c r="O25" s="223">
        <f>IF(G25&gt;Master!B$2,0,(J25)+M25)</f>
        <v>2889.0720000000001</v>
      </c>
      <c r="P25" s="223">
        <f>IF(R25&lt;Master!E$2,I25*S25,IFERROR(O25/I25*Master!F$2,0))</f>
        <v>267.50666666666666</v>
      </c>
      <c r="Q25" s="69">
        <v>60</v>
      </c>
      <c r="R25" s="233">
        <f t="shared" si="1"/>
        <v>42935</v>
      </c>
      <c r="S25" s="234">
        <f t="shared" si="9"/>
        <v>53.501333333333335</v>
      </c>
      <c r="V25" s="80"/>
    </row>
    <row r="26" spans="1:22" s="78" customFormat="1" ht="15">
      <c r="A26" s="68" t="s">
        <v>64</v>
      </c>
      <c r="B26" s="69"/>
      <c r="C26" s="94" t="s">
        <v>76</v>
      </c>
      <c r="D26" s="69"/>
      <c r="E26" s="69"/>
      <c r="F26" s="92"/>
      <c r="G26" s="72">
        <v>41124</v>
      </c>
      <c r="H26" s="226">
        <f>MAX((YEAR(Master!B$2)-YEAR(G26))*12+MONTH(Master!B$2)-MONTH(G26),0)</f>
        <v>5</v>
      </c>
      <c r="I26" s="226">
        <f t="shared" si="0"/>
        <v>55</v>
      </c>
      <c r="J26" s="73">
        <v>3263.51</v>
      </c>
      <c r="K26" s="223">
        <f t="shared" si="5"/>
        <v>3263.51</v>
      </c>
      <c r="L26" s="223">
        <f t="shared" si="6"/>
        <v>0</v>
      </c>
      <c r="M26" s="227">
        <f t="shared" si="7"/>
        <v>-271.9591666666667</v>
      </c>
      <c r="N26" s="224">
        <f t="shared" si="8"/>
        <v>-326.35100000000006</v>
      </c>
      <c r="O26" s="223">
        <f>IF(G26&gt;Master!B$2,0,(J26)+M26)</f>
        <v>2991.5508333333337</v>
      </c>
      <c r="P26" s="223">
        <f>IF(R26&lt;Master!E$2,I26*S26,IFERROR(O26/I26*Master!F$2,0))</f>
        <v>271.9591666666667</v>
      </c>
      <c r="Q26" s="69">
        <v>60</v>
      </c>
      <c r="R26" s="233">
        <f t="shared" si="1"/>
        <v>42949</v>
      </c>
      <c r="S26" s="234">
        <f t="shared" si="9"/>
        <v>54.391833333333338</v>
      </c>
      <c r="V26" s="80"/>
    </row>
    <row r="27" spans="1:22" s="78" customFormat="1" ht="15">
      <c r="A27" s="68" t="s">
        <v>64</v>
      </c>
      <c r="B27" s="69"/>
      <c r="C27" s="94" t="s">
        <v>77</v>
      </c>
      <c r="D27" s="69"/>
      <c r="E27" s="69"/>
      <c r="F27" s="69"/>
      <c r="G27" s="72">
        <v>41131</v>
      </c>
      <c r="H27" s="226">
        <f>MAX((YEAR(Master!B$2)-YEAR(G27))*12+MONTH(Master!B$2)-MONTH(G27),0)</f>
        <v>5</v>
      </c>
      <c r="I27" s="226">
        <f t="shared" si="0"/>
        <v>55</v>
      </c>
      <c r="J27" s="73">
        <v>1696.84</v>
      </c>
      <c r="K27" s="223">
        <f t="shared" si="5"/>
        <v>1696.84</v>
      </c>
      <c r="L27" s="223">
        <f t="shared" si="6"/>
        <v>0</v>
      </c>
      <c r="M27" s="227">
        <f t="shared" si="7"/>
        <v>-141.40333333333334</v>
      </c>
      <c r="N27" s="224">
        <f t="shared" si="8"/>
        <v>-169.684</v>
      </c>
      <c r="O27" s="223">
        <f>IF(G27&gt;Master!B$2,0,(J27)+M27)</f>
        <v>1555.4366666666665</v>
      </c>
      <c r="P27" s="223">
        <f>IF(R27&lt;Master!E$2,I27*S27,IFERROR(O27/I27*Master!F$2,0))</f>
        <v>141.40333333333334</v>
      </c>
      <c r="Q27" s="69">
        <v>60</v>
      </c>
      <c r="R27" s="233">
        <f t="shared" si="1"/>
        <v>42956</v>
      </c>
      <c r="S27" s="234">
        <f t="shared" si="9"/>
        <v>28.280666666666665</v>
      </c>
      <c r="V27" s="80"/>
    </row>
    <row r="28" spans="1:22" s="78" customForma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95"/>
      <c r="O28" s="69"/>
      <c r="P28" s="96"/>
      <c r="Q28" s="69"/>
      <c r="R28" s="69"/>
      <c r="S28" s="69"/>
      <c r="V28" s="80"/>
    </row>
    <row r="29" spans="1:22" s="78" customForma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95"/>
      <c r="O29" s="69"/>
      <c r="P29" s="96"/>
      <c r="Q29" s="69"/>
      <c r="R29" s="69"/>
      <c r="S29" s="69"/>
      <c r="V29" s="80"/>
    </row>
    <row r="30" spans="1:22" s="78" customForma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95"/>
      <c r="O30" s="69"/>
      <c r="P30" s="96"/>
      <c r="Q30" s="69"/>
      <c r="R30" s="69"/>
      <c r="S30" s="69"/>
      <c r="V30" s="80"/>
    </row>
    <row r="31" spans="1:22" s="78" customForma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95"/>
      <c r="O31" s="69"/>
      <c r="P31" s="96"/>
      <c r="Q31" s="69"/>
      <c r="R31" s="69"/>
      <c r="S31" s="69"/>
      <c r="V31" s="80"/>
    </row>
    <row r="32" spans="1:22" s="78" customFormat="1" hidden="1" outlineLevel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95"/>
      <c r="O32" s="69"/>
      <c r="P32" s="96"/>
      <c r="Q32" s="69"/>
      <c r="R32" s="69"/>
      <c r="S32" s="69"/>
      <c r="V32" s="80"/>
    </row>
    <row r="33" spans="1:22" s="78" customFormat="1" hidden="1" outlineLevel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95"/>
      <c r="O33" s="69"/>
      <c r="P33" s="96"/>
      <c r="Q33" s="69"/>
      <c r="R33" s="69"/>
      <c r="S33" s="69"/>
      <c r="V33" s="80"/>
    </row>
    <row r="34" spans="1:22" s="78" customFormat="1" hidden="1" outlineLevel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95"/>
      <c r="O34" s="69"/>
      <c r="P34" s="96"/>
      <c r="Q34" s="69"/>
      <c r="R34" s="69"/>
      <c r="S34" s="69"/>
      <c r="V34" s="80"/>
    </row>
    <row r="35" spans="1:22" s="78" customFormat="1" hidden="1" outlineLevel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95"/>
      <c r="O35" s="69"/>
      <c r="P35" s="96"/>
      <c r="Q35" s="69"/>
      <c r="R35" s="69"/>
      <c r="S35" s="69"/>
      <c r="V35" s="80"/>
    </row>
    <row r="36" spans="1:22" s="78" customFormat="1" hidden="1" outlineLevel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95"/>
      <c r="O36" s="69"/>
      <c r="P36" s="96"/>
      <c r="Q36" s="69"/>
      <c r="R36" s="69"/>
      <c r="S36" s="69"/>
      <c r="V36" s="80"/>
    </row>
    <row r="37" spans="1:22" s="78" customFormat="1" hidden="1" outlineLevel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95"/>
      <c r="O37" s="69"/>
      <c r="P37" s="96"/>
      <c r="Q37" s="69"/>
      <c r="R37" s="69"/>
      <c r="S37" s="69"/>
      <c r="V37" s="80"/>
    </row>
    <row r="38" spans="1:22" s="78" customFormat="1" hidden="1" outlineLevel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95"/>
      <c r="O38" s="69"/>
      <c r="P38" s="96"/>
      <c r="Q38" s="69"/>
      <c r="R38" s="69"/>
      <c r="S38" s="69"/>
      <c r="V38" s="80"/>
    </row>
    <row r="39" spans="1:22" s="78" customFormat="1" hidden="1" outlineLevel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95"/>
      <c r="O39" s="69"/>
      <c r="P39" s="96"/>
      <c r="Q39" s="69"/>
      <c r="R39" s="69"/>
      <c r="S39" s="69"/>
      <c r="V39" s="80"/>
    </row>
    <row r="40" spans="1:22" s="78" customFormat="1" hidden="1" outlineLevel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95"/>
      <c r="O40" s="69"/>
      <c r="P40" s="96"/>
      <c r="Q40" s="69"/>
      <c r="R40" s="69"/>
      <c r="S40" s="69"/>
      <c r="V40" s="80"/>
    </row>
    <row r="41" spans="1:22" s="78" customFormat="1" hidden="1" outlineLevel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95"/>
      <c r="O41" s="69"/>
      <c r="P41" s="96"/>
      <c r="Q41" s="69"/>
      <c r="R41" s="69"/>
      <c r="S41" s="69"/>
      <c r="V41" s="80"/>
    </row>
    <row r="42" spans="1:22" s="78" customFormat="1" hidden="1" outlineLevel="1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5"/>
      <c r="O42" s="92"/>
      <c r="P42" s="96"/>
      <c r="Q42" s="92"/>
      <c r="R42" s="92"/>
      <c r="S42" s="92"/>
      <c r="T42" s="97"/>
      <c r="U42" s="97"/>
      <c r="V42" s="80"/>
    </row>
    <row r="43" spans="1:22" s="78" customFormat="1" hidden="1" outlineLevel="1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5"/>
      <c r="O43" s="92"/>
      <c r="P43" s="96"/>
      <c r="Q43" s="92"/>
      <c r="R43" s="92"/>
      <c r="S43" s="92"/>
      <c r="T43" s="97"/>
      <c r="U43" s="97"/>
      <c r="V43" s="80"/>
    </row>
    <row r="44" spans="1:22" s="78" customFormat="1" hidden="1" outlineLevel="1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5"/>
      <c r="O44" s="92"/>
      <c r="P44" s="96"/>
      <c r="Q44" s="92"/>
      <c r="R44" s="92"/>
      <c r="S44" s="92"/>
      <c r="T44" s="97"/>
      <c r="U44" s="97"/>
      <c r="V44" s="80"/>
    </row>
    <row r="45" spans="1:22" s="78" customFormat="1" hidden="1" outlineLevel="1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5"/>
      <c r="O45" s="92"/>
      <c r="P45" s="96"/>
      <c r="Q45" s="92"/>
      <c r="R45" s="92"/>
      <c r="S45" s="92"/>
      <c r="T45" s="97"/>
      <c r="U45" s="97"/>
      <c r="V45" s="80"/>
    </row>
    <row r="46" spans="1:22" s="78" customFormat="1" hidden="1" outlineLevel="1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5"/>
      <c r="O46" s="92"/>
      <c r="P46" s="96"/>
      <c r="Q46" s="92"/>
      <c r="R46" s="92"/>
      <c r="S46" s="92"/>
      <c r="T46" s="97"/>
      <c r="U46" s="97"/>
      <c r="V46" s="80"/>
    </row>
    <row r="47" spans="1:22" s="78" customFormat="1" hidden="1" outlineLevel="1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5"/>
      <c r="O47" s="92"/>
      <c r="P47" s="96"/>
      <c r="Q47" s="92"/>
      <c r="R47" s="92"/>
      <c r="S47" s="92"/>
      <c r="T47" s="97"/>
      <c r="U47" s="97"/>
      <c r="V47" s="80"/>
    </row>
    <row r="48" spans="1:22" s="78" customFormat="1" hidden="1" outlineLevel="1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5"/>
      <c r="O48" s="92"/>
      <c r="P48" s="96"/>
      <c r="Q48" s="92"/>
      <c r="R48" s="92"/>
      <c r="S48" s="92"/>
      <c r="T48" s="97"/>
      <c r="U48" s="97"/>
      <c r="V48" s="80"/>
    </row>
    <row r="49" spans="1:22" s="78" customFormat="1" hidden="1" outlineLevel="1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5"/>
      <c r="O49" s="92"/>
      <c r="P49" s="96"/>
      <c r="Q49" s="92"/>
      <c r="R49" s="92"/>
      <c r="S49" s="92"/>
      <c r="T49" s="97"/>
      <c r="U49" s="97"/>
      <c r="V49" s="80"/>
    </row>
    <row r="50" spans="1:22" s="78" customFormat="1" hidden="1" outlineLevel="1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5"/>
      <c r="O50" s="92"/>
      <c r="P50" s="96"/>
      <c r="Q50" s="92"/>
      <c r="R50" s="92"/>
      <c r="S50" s="92"/>
      <c r="T50" s="97"/>
      <c r="U50" s="97"/>
      <c r="V50" s="80"/>
    </row>
    <row r="51" spans="1:22" s="78" customFormat="1" hidden="1" outlineLevel="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5"/>
      <c r="O51" s="92"/>
      <c r="P51" s="96"/>
      <c r="Q51" s="92"/>
      <c r="R51" s="92"/>
      <c r="S51" s="92"/>
      <c r="T51" s="97"/>
      <c r="U51" s="97"/>
      <c r="V51" s="80"/>
    </row>
    <row r="52" spans="1:22" s="78" customFormat="1" hidden="1" outlineLevel="1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5"/>
      <c r="O52" s="92"/>
      <c r="P52" s="96"/>
      <c r="Q52" s="92"/>
      <c r="R52" s="92"/>
      <c r="S52" s="92"/>
      <c r="T52" s="97"/>
      <c r="U52" s="97"/>
      <c r="V52" s="80"/>
    </row>
    <row r="53" spans="1:22" s="78" customFormat="1" hidden="1" outlineLevel="1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5"/>
      <c r="O53" s="92"/>
      <c r="P53" s="96"/>
      <c r="Q53" s="92"/>
      <c r="R53" s="92"/>
      <c r="S53" s="92"/>
      <c r="T53" s="97"/>
      <c r="U53" s="97"/>
      <c r="V53" s="80"/>
    </row>
    <row r="54" spans="1:22" s="78" customFormat="1" hidden="1" outlineLevel="1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5"/>
      <c r="O54" s="92"/>
      <c r="P54" s="96"/>
      <c r="Q54" s="92"/>
      <c r="R54" s="92"/>
      <c r="S54" s="92"/>
      <c r="T54" s="97"/>
      <c r="U54" s="97"/>
      <c r="V54" s="80"/>
    </row>
    <row r="55" spans="1:22" s="78" customFormat="1" hidden="1" outlineLevel="1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5"/>
      <c r="O55" s="92"/>
      <c r="P55" s="96"/>
      <c r="Q55" s="92"/>
      <c r="R55" s="92"/>
      <c r="S55" s="92"/>
      <c r="T55" s="97"/>
      <c r="U55" s="97"/>
      <c r="V55" s="80"/>
    </row>
    <row r="56" spans="1:22" s="78" customFormat="1" hidden="1" outlineLevel="1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5"/>
      <c r="O56" s="92"/>
      <c r="P56" s="96"/>
      <c r="Q56" s="92"/>
      <c r="R56" s="92"/>
      <c r="S56" s="92"/>
      <c r="T56" s="97"/>
      <c r="U56" s="97"/>
      <c r="V56" s="80"/>
    </row>
    <row r="57" spans="1:22" s="78" customFormat="1" hidden="1" outlineLevel="1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5"/>
      <c r="O57" s="92"/>
      <c r="P57" s="96"/>
      <c r="Q57" s="92"/>
      <c r="R57" s="92"/>
      <c r="S57" s="92"/>
      <c r="T57" s="97"/>
      <c r="U57" s="97"/>
      <c r="V57" s="80"/>
    </row>
    <row r="58" spans="1:22" s="78" customFormat="1" hidden="1" outlineLevel="1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5"/>
      <c r="O58" s="92"/>
      <c r="P58" s="96"/>
      <c r="Q58" s="92"/>
      <c r="R58" s="92"/>
      <c r="S58" s="92"/>
      <c r="T58" s="97"/>
      <c r="U58" s="97"/>
      <c r="V58" s="80"/>
    </row>
    <row r="59" spans="1:22" s="78" customFormat="1" hidden="1" outlineLevel="1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8"/>
      <c r="O59" s="92"/>
      <c r="P59" s="98"/>
      <c r="Q59" s="92"/>
      <c r="R59" s="92"/>
      <c r="S59" s="92"/>
      <c r="T59" s="97"/>
      <c r="U59" s="97"/>
      <c r="V59" s="80"/>
    </row>
    <row r="60" spans="1:22" s="78" customFormat="1" hidden="1" outlineLevel="1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8"/>
      <c r="O60" s="92"/>
      <c r="P60" s="98"/>
      <c r="Q60" s="92"/>
      <c r="R60" s="92"/>
      <c r="S60" s="92"/>
      <c r="T60" s="97"/>
      <c r="U60" s="97"/>
      <c r="V60" s="80"/>
    </row>
    <row r="61" spans="1:22" s="78" customFormat="1" hidden="1" outlineLevel="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8"/>
      <c r="O61" s="92"/>
      <c r="P61" s="98"/>
      <c r="Q61" s="92"/>
      <c r="R61" s="92"/>
      <c r="S61" s="92"/>
      <c r="T61" s="97"/>
      <c r="U61" s="97"/>
      <c r="V61" s="80"/>
    </row>
    <row r="62" spans="1:22" s="78" customFormat="1" hidden="1" outlineLevel="1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8"/>
      <c r="O62" s="92"/>
      <c r="P62" s="98"/>
      <c r="Q62" s="92"/>
      <c r="R62" s="92"/>
      <c r="S62" s="92"/>
      <c r="T62" s="97"/>
      <c r="U62" s="97"/>
      <c r="V62" s="80"/>
    </row>
    <row r="63" spans="1:22" s="78" customFormat="1" hidden="1" outlineLevel="1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8"/>
      <c r="O63" s="92"/>
      <c r="P63" s="98"/>
      <c r="Q63" s="92"/>
      <c r="R63" s="92"/>
      <c r="S63" s="92"/>
      <c r="T63" s="97"/>
      <c r="U63" s="97"/>
      <c r="V63" s="80"/>
    </row>
    <row r="64" spans="1:22" s="78" customFormat="1" hidden="1" outlineLevel="1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8"/>
      <c r="O64" s="92"/>
      <c r="P64" s="92"/>
      <c r="Q64" s="92"/>
      <c r="R64" s="92"/>
      <c r="S64" s="92"/>
      <c r="T64" s="97"/>
      <c r="U64" s="97"/>
      <c r="V64" s="80"/>
    </row>
    <row r="65" spans="1:22" s="78" customFormat="1" hidden="1" outlineLevel="1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8"/>
      <c r="O65" s="92"/>
      <c r="P65" s="92"/>
      <c r="Q65" s="92"/>
      <c r="R65" s="92"/>
      <c r="S65" s="92"/>
      <c r="T65" s="97"/>
      <c r="U65" s="97"/>
      <c r="V65" s="80"/>
    </row>
    <row r="66" spans="1:22" s="78" customFormat="1" hidden="1" outlineLevel="1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8"/>
      <c r="O66" s="92"/>
      <c r="P66" s="92"/>
      <c r="Q66" s="92"/>
      <c r="R66" s="92"/>
      <c r="S66" s="92"/>
      <c r="T66" s="97"/>
      <c r="U66" s="97"/>
      <c r="V66" s="80"/>
    </row>
    <row r="67" spans="1:22" s="78" customFormat="1" hidden="1" outlineLevel="1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8"/>
      <c r="O67" s="92"/>
      <c r="P67" s="92"/>
      <c r="Q67" s="92"/>
      <c r="R67" s="92"/>
      <c r="S67" s="92"/>
      <c r="T67" s="97"/>
      <c r="U67" s="97"/>
      <c r="V67" s="80"/>
    </row>
    <row r="68" spans="1:22" s="78" customFormat="1" hidden="1" outlineLevel="1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8"/>
      <c r="O68" s="92"/>
      <c r="P68" s="92"/>
      <c r="Q68" s="92"/>
      <c r="R68" s="92"/>
      <c r="S68" s="92"/>
      <c r="T68" s="97"/>
      <c r="U68" s="97"/>
    </row>
    <row r="69" spans="1:22" s="78" customFormat="1" hidden="1" outlineLevel="1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8"/>
      <c r="O69" s="92"/>
      <c r="P69" s="92"/>
      <c r="Q69" s="92"/>
      <c r="R69" s="92"/>
      <c r="S69" s="92"/>
      <c r="T69" s="97"/>
      <c r="U69" s="97"/>
    </row>
    <row r="70" spans="1:22" s="78" customFormat="1" hidden="1" outlineLevel="1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8"/>
      <c r="O70" s="92"/>
      <c r="P70" s="92"/>
      <c r="Q70" s="92"/>
      <c r="R70" s="92"/>
      <c r="S70" s="92"/>
      <c r="T70" s="97"/>
      <c r="U70" s="97"/>
    </row>
    <row r="71" spans="1:22" s="78" customFormat="1" hidden="1" outlineLevel="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8"/>
      <c r="O71" s="92"/>
      <c r="P71" s="92"/>
      <c r="Q71" s="92"/>
      <c r="R71" s="92"/>
      <c r="S71" s="92"/>
      <c r="T71" s="97"/>
      <c r="U71" s="97"/>
    </row>
    <row r="72" spans="1:22" s="78" customFormat="1" hidden="1" outlineLevel="1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8"/>
      <c r="O72" s="92"/>
      <c r="P72" s="92"/>
      <c r="Q72" s="92"/>
      <c r="R72" s="92"/>
      <c r="S72" s="92"/>
      <c r="T72" s="97"/>
      <c r="U72" s="97"/>
    </row>
    <row r="73" spans="1:22" s="78" customFormat="1" hidden="1" outlineLevel="1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8"/>
      <c r="O73" s="92"/>
      <c r="P73" s="92"/>
      <c r="Q73" s="92"/>
      <c r="R73" s="92"/>
      <c r="S73" s="92"/>
      <c r="T73" s="97"/>
      <c r="U73" s="97"/>
    </row>
    <row r="74" spans="1:22" s="78" customFormat="1" hidden="1" outlineLevel="1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8"/>
      <c r="O74" s="92"/>
      <c r="P74" s="92"/>
      <c r="Q74" s="92"/>
      <c r="R74" s="92"/>
      <c r="S74" s="92"/>
      <c r="T74" s="97"/>
      <c r="U74" s="97"/>
    </row>
    <row r="75" spans="1:22" s="78" customFormat="1" hidden="1" outlineLevel="1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8"/>
      <c r="O75" s="92"/>
      <c r="P75" s="92"/>
      <c r="Q75" s="92"/>
      <c r="R75" s="92"/>
      <c r="S75" s="92"/>
      <c r="T75" s="97"/>
      <c r="U75" s="97"/>
    </row>
    <row r="76" spans="1:22" s="78" customFormat="1" hidden="1" outlineLevel="1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8"/>
      <c r="O76" s="92"/>
      <c r="P76" s="92"/>
      <c r="Q76" s="92"/>
      <c r="R76" s="92"/>
      <c r="S76" s="92"/>
      <c r="T76" s="97"/>
      <c r="U76" s="97"/>
    </row>
    <row r="77" spans="1:22" s="78" customFormat="1" hidden="1" outlineLevel="1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8"/>
      <c r="O77" s="92"/>
      <c r="P77" s="92"/>
      <c r="Q77" s="92"/>
      <c r="R77" s="92"/>
      <c r="S77" s="92"/>
      <c r="T77" s="97"/>
      <c r="U77" s="97"/>
    </row>
    <row r="78" spans="1:22" s="78" customFormat="1" hidden="1" outlineLevel="1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8"/>
      <c r="O78" s="92"/>
      <c r="P78" s="92"/>
      <c r="Q78" s="92"/>
      <c r="R78" s="92"/>
      <c r="S78" s="92"/>
      <c r="T78" s="97"/>
      <c r="U78" s="97"/>
    </row>
    <row r="79" spans="1:22" s="78" customFormat="1" hidden="1" outlineLevel="1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8"/>
      <c r="O79" s="92"/>
      <c r="P79" s="92"/>
      <c r="Q79" s="92"/>
      <c r="R79" s="92"/>
      <c r="S79" s="92"/>
      <c r="T79" s="97"/>
      <c r="U79" s="97"/>
    </row>
    <row r="80" spans="1:22" s="78" customFormat="1" hidden="1" outlineLevel="1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8"/>
      <c r="O80" s="92"/>
      <c r="P80" s="92"/>
      <c r="Q80" s="92"/>
      <c r="R80" s="92"/>
      <c r="S80" s="92"/>
      <c r="T80" s="97"/>
      <c r="U80" s="97"/>
    </row>
    <row r="81" spans="1:22" s="78" customFormat="1" hidden="1" outlineLevel="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8"/>
      <c r="O81" s="92"/>
      <c r="P81" s="92"/>
      <c r="Q81" s="92"/>
      <c r="R81" s="92"/>
      <c r="S81" s="92"/>
      <c r="T81" s="97"/>
      <c r="U81" s="97"/>
    </row>
    <row r="82" spans="1:22" s="78" customFormat="1" hidden="1" outlineLevel="1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8"/>
      <c r="O82" s="92"/>
      <c r="P82" s="92"/>
      <c r="Q82" s="92"/>
      <c r="R82" s="92"/>
      <c r="S82" s="92"/>
      <c r="T82" s="97"/>
      <c r="U82" s="97"/>
    </row>
    <row r="83" spans="1:22" s="78" customFormat="1" hidden="1" outlineLevel="1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8"/>
      <c r="O83" s="92"/>
      <c r="P83" s="92"/>
      <c r="Q83" s="92"/>
      <c r="R83" s="92"/>
      <c r="S83" s="92"/>
      <c r="T83" s="97"/>
      <c r="U83" s="97"/>
    </row>
    <row r="84" spans="1:22" s="78" customFormat="1" hidden="1" outlineLevel="1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8"/>
      <c r="O84" s="92"/>
      <c r="P84" s="92"/>
      <c r="Q84" s="92"/>
      <c r="R84" s="92"/>
      <c r="S84" s="92"/>
      <c r="T84" s="97"/>
      <c r="U84" s="97"/>
    </row>
    <row r="85" spans="1:22" s="78" customFormat="1" hidden="1" outlineLevel="1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8"/>
      <c r="O85" s="92"/>
      <c r="P85" s="92"/>
      <c r="Q85" s="92"/>
      <c r="R85" s="92"/>
      <c r="S85" s="92"/>
      <c r="T85" s="97"/>
      <c r="U85" s="97"/>
    </row>
    <row r="86" spans="1:22" s="78" customFormat="1" hidden="1" outlineLevel="1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8"/>
      <c r="O86" s="92"/>
      <c r="P86" s="92"/>
      <c r="Q86" s="92"/>
      <c r="R86" s="92"/>
      <c r="S86" s="92"/>
      <c r="T86" s="97"/>
      <c r="U86" s="97"/>
    </row>
    <row r="87" spans="1:22" s="78" customFormat="1" ht="15" collapsed="1">
      <c r="A87" s="99" t="s">
        <v>101</v>
      </c>
      <c r="B87" s="69"/>
      <c r="C87" s="94"/>
      <c r="D87" s="69"/>
      <c r="E87" s="69"/>
      <c r="F87" s="69"/>
      <c r="G87" s="72"/>
      <c r="H87" s="69"/>
      <c r="I87" s="69"/>
      <c r="J87" s="241">
        <f t="shared" ref="J87:P87" si="10">SUBTOTAL(9,J2:J27)</f>
        <v>162693.12</v>
      </c>
      <c r="K87" s="204">
        <f t="shared" si="10"/>
        <v>162693.12</v>
      </c>
      <c r="L87" s="204">
        <f t="shared" si="10"/>
        <v>0</v>
      </c>
      <c r="M87" s="227">
        <f t="shared" si="10"/>
        <v>-120399.337</v>
      </c>
      <c r="N87" s="224">
        <f t="shared" si="10"/>
        <v>-35923.272333333334</v>
      </c>
      <c r="O87" s="204">
        <f t="shared" si="10"/>
        <v>42157.383000000002</v>
      </c>
      <c r="P87" s="204">
        <f t="shared" si="10"/>
        <v>5071.5766666666668</v>
      </c>
      <c r="Q87" s="69"/>
      <c r="R87" s="49"/>
      <c r="S87" s="234">
        <f>SUBTOTAL(9,S2:S27)</f>
        <v>1044.6353333333334</v>
      </c>
      <c r="V87" s="80"/>
    </row>
    <row r="88" spans="1:22" s="78" customFormat="1" ht="15">
      <c r="A88" s="99" t="s">
        <v>99</v>
      </c>
      <c r="B88" s="69"/>
      <c r="C88" s="94"/>
      <c r="D88" s="69"/>
      <c r="E88" s="69"/>
      <c r="F88" s="69"/>
      <c r="G88" s="72"/>
      <c r="H88" s="69"/>
      <c r="I88" s="69"/>
      <c r="J88" s="241">
        <f t="shared" ref="J88:P88" si="11">SUBTOTAL(9,J2:J27)</f>
        <v>162693.12</v>
      </c>
      <c r="K88" s="204">
        <f t="shared" si="11"/>
        <v>162693.12</v>
      </c>
      <c r="L88" s="204">
        <f t="shared" si="11"/>
        <v>0</v>
      </c>
      <c r="M88" s="227">
        <f t="shared" si="11"/>
        <v>-120399.337</v>
      </c>
      <c r="N88" s="242">
        <f t="shared" si="11"/>
        <v>-35923.272333333334</v>
      </c>
      <c r="O88" s="204">
        <f t="shared" si="11"/>
        <v>42157.383000000002</v>
      </c>
      <c r="P88" s="204">
        <f t="shared" si="11"/>
        <v>5071.5766666666668</v>
      </c>
      <c r="Q88" s="69"/>
      <c r="R88" s="49"/>
      <c r="S88" s="234">
        <f>SUBTOTAL(9,S2:S27)</f>
        <v>1044.6353333333334</v>
      </c>
      <c r="V88" s="80"/>
    </row>
    <row r="89" spans="1:22" s="78" customFormat="1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8"/>
      <c r="O89" s="92"/>
      <c r="P89" s="92"/>
      <c r="Q89" s="92"/>
      <c r="R89" s="92"/>
      <c r="S89" s="92"/>
      <c r="T89" s="97"/>
      <c r="U89" s="97"/>
    </row>
    <row r="90" spans="1:22" s="78" customFormat="1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8"/>
      <c r="O90" s="92"/>
      <c r="P90" s="92"/>
      <c r="Q90" s="92"/>
      <c r="R90" s="92"/>
      <c r="S90" s="92"/>
      <c r="T90" s="97"/>
      <c r="U90" s="97"/>
    </row>
    <row r="91" spans="1:22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51"/>
      <c r="O91" s="28"/>
      <c r="P91" s="28"/>
      <c r="Q91" s="28"/>
      <c r="R91" s="28"/>
      <c r="S91" s="28"/>
      <c r="T91" s="9"/>
      <c r="U91" s="9"/>
    </row>
    <row r="92" spans="1:2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51"/>
      <c r="O92" s="28"/>
      <c r="P92" s="28"/>
      <c r="Q92" s="28"/>
      <c r="R92" s="28"/>
      <c r="S92" s="28"/>
      <c r="T92" s="9"/>
      <c r="U92" s="9"/>
    </row>
    <row r="93" spans="1:22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51"/>
      <c r="O93" s="28"/>
      <c r="P93" s="28"/>
      <c r="Q93" s="28"/>
      <c r="R93" s="28"/>
      <c r="S93" s="28"/>
      <c r="T93" s="9"/>
      <c r="U93" s="9"/>
    </row>
    <row r="94" spans="1:22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51"/>
      <c r="O94" s="28"/>
      <c r="P94" s="28"/>
      <c r="Q94" s="28"/>
      <c r="R94" s="28"/>
      <c r="S94" s="28"/>
      <c r="T94" s="9"/>
      <c r="U94" s="9"/>
    </row>
    <row r="95" spans="1:22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51"/>
      <c r="O95" s="28"/>
      <c r="P95" s="28"/>
      <c r="Q95" s="28"/>
      <c r="R95" s="28"/>
      <c r="S95" s="28"/>
      <c r="T95" s="9"/>
      <c r="U95" s="9"/>
    </row>
    <row r="96" spans="1:22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51"/>
      <c r="O96" s="28"/>
      <c r="P96" s="28"/>
      <c r="Q96" s="28"/>
      <c r="R96" s="28"/>
      <c r="S96" s="28"/>
      <c r="T96" s="9"/>
      <c r="U96" s="9"/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51"/>
      <c r="O97" s="28"/>
      <c r="P97" s="28"/>
      <c r="Q97" s="28"/>
      <c r="R97" s="28"/>
      <c r="S97" s="28"/>
      <c r="T97" s="9"/>
      <c r="U97" s="9"/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51"/>
      <c r="O98" s="28"/>
      <c r="P98" s="28"/>
      <c r="Q98" s="28"/>
      <c r="R98" s="28"/>
      <c r="S98" s="28"/>
      <c r="T98" s="9"/>
      <c r="U98" s="9"/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51"/>
      <c r="O99" s="28"/>
      <c r="P99" s="28"/>
      <c r="Q99" s="28"/>
      <c r="R99" s="28"/>
      <c r="S99" s="28"/>
      <c r="T99" s="9"/>
      <c r="U99" s="9"/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51"/>
      <c r="O100" s="28"/>
      <c r="P100" s="28"/>
      <c r="Q100" s="28"/>
      <c r="R100" s="28"/>
      <c r="S100" s="28"/>
      <c r="T100" s="9"/>
      <c r="U100" s="9"/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51"/>
      <c r="O101" s="28"/>
      <c r="P101" s="28"/>
      <c r="Q101" s="28"/>
      <c r="R101" s="28"/>
      <c r="S101" s="28"/>
      <c r="T101" s="9"/>
      <c r="U101" s="9"/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51"/>
      <c r="O102" s="28"/>
      <c r="P102" s="28"/>
      <c r="Q102" s="28"/>
      <c r="R102" s="28"/>
      <c r="S102" s="28"/>
      <c r="T102" s="9"/>
      <c r="U102" s="9"/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51"/>
      <c r="O103" s="28"/>
      <c r="P103" s="28"/>
      <c r="Q103" s="28"/>
      <c r="R103" s="28"/>
      <c r="S103" s="28"/>
      <c r="T103" s="9"/>
      <c r="U103" s="9"/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51"/>
      <c r="O104" s="28"/>
      <c r="P104" s="28"/>
      <c r="Q104" s="28"/>
      <c r="R104" s="28"/>
      <c r="S104" s="28"/>
      <c r="T104" s="9"/>
      <c r="U104" s="9"/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51"/>
      <c r="O105" s="28"/>
      <c r="P105" s="28"/>
      <c r="Q105" s="28"/>
      <c r="R105" s="28"/>
      <c r="S105" s="28"/>
      <c r="T105" s="9"/>
      <c r="U105" s="9"/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51"/>
      <c r="O106" s="28"/>
      <c r="P106" s="28"/>
      <c r="Q106" s="28"/>
      <c r="R106" s="28"/>
      <c r="S106" s="28"/>
      <c r="T106" s="9"/>
      <c r="U106" s="9"/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51"/>
      <c r="O107" s="28"/>
      <c r="P107" s="28"/>
      <c r="Q107" s="28"/>
      <c r="R107" s="28"/>
      <c r="S107" s="28"/>
      <c r="T107" s="9"/>
      <c r="U107" s="9"/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51"/>
      <c r="O108" s="28"/>
      <c r="P108" s="28"/>
      <c r="Q108" s="28"/>
      <c r="R108" s="28"/>
      <c r="S108" s="28"/>
      <c r="T108" s="9"/>
      <c r="U108" s="9"/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51"/>
      <c r="O109" s="28"/>
      <c r="P109" s="28"/>
      <c r="Q109" s="28"/>
      <c r="R109" s="28"/>
      <c r="S109" s="28"/>
      <c r="T109" s="9"/>
      <c r="U109" s="9"/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51"/>
      <c r="O110" s="28"/>
      <c r="P110" s="28"/>
      <c r="Q110" s="28"/>
      <c r="R110" s="28"/>
      <c r="S110" s="28"/>
      <c r="T110" s="9"/>
      <c r="U110" s="9"/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51"/>
      <c r="O111" s="28"/>
      <c r="P111" s="28"/>
      <c r="Q111" s="28"/>
      <c r="R111" s="28"/>
      <c r="S111" s="28"/>
      <c r="T111" s="9"/>
      <c r="U111" s="9"/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51"/>
      <c r="O112" s="28"/>
      <c r="P112" s="28"/>
      <c r="Q112" s="28"/>
      <c r="R112" s="28"/>
      <c r="S112" s="28"/>
      <c r="T112" s="9"/>
      <c r="U112" s="9"/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51"/>
      <c r="O113" s="28"/>
      <c r="P113" s="28"/>
      <c r="Q113" s="28"/>
      <c r="R113" s="28"/>
      <c r="S113" s="28"/>
      <c r="T113" s="9"/>
      <c r="U113" s="9"/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51"/>
      <c r="O114" s="28"/>
      <c r="P114" s="28"/>
      <c r="Q114" s="28"/>
      <c r="R114" s="28"/>
      <c r="S114" s="28"/>
      <c r="T114" s="9"/>
      <c r="U114" s="9"/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51"/>
      <c r="O115" s="28"/>
      <c r="P115" s="28"/>
      <c r="Q115" s="28"/>
      <c r="R115" s="28"/>
      <c r="S115" s="28"/>
      <c r="T115" s="9"/>
      <c r="U115" s="9"/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51"/>
      <c r="O116" s="28"/>
      <c r="P116" s="28"/>
      <c r="Q116" s="28"/>
      <c r="R116" s="28"/>
      <c r="S116" s="28"/>
      <c r="T116" s="9"/>
      <c r="U116" s="9"/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51"/>
      <c r="O117" s="28"/>
      <c r="P117" s="28"/>
      <c r="Q117" s="28"/>
      <c r="R117" s="28"/>
      <c r="S117" s="28"/>
      <c r="T117" s="9"/>
      <c r="U117" s="9"/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51"/>
      <c r="O118" s="28"/>
      <c r="P118" s="28"/>
      <c r="Q118" s="28"/>
      <c r="R118" s="28"/>
      <c r="S118" s="28"/>
      <c r="T118" s="9"/>
      <c r="U118" s="9"/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51"/>
      <c r="O119" s="28"/>
      <c r="P119" s="28"/>
      <c r="Q119" s="28"/>
      <c r="R119" s="28"/>
      <c r="S119" s="28"/>
      <c r="T119" s="9"/>
      <c r="U119" s="9"/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51"/>
      <c r="O120" s="28"/>
      <c r="P120" s="28"/>
      <c r="Q120" s="28"/>
      <c r="R120" s="28"/>
      <c r="S120" s="28"/>
      <c r="T120" s="9"/>
      <c r="U120" s="9"/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51"/>
      <c r="O121" s="28"/>
      <c r="P121" s="28"/>
      <c r="Q121" s="28"/>
      <c r="R121" s="28"/>
      <c r="S121" s="28"/>
      <c r="T121" s="9"/>
      <c r="U121" s="9"/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51"/>
      <c r="O122" s="28"/>
      <c r="P122" s="28"/>
      <c r="Q122" s="28"/>
      <c r="R122" s="28"/>
      <c r="S122" s="28"/>
      <c r="T122" s="9"/>
      <c r="U122" s="9"/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51"/>
      <c r="O123" s="28"/>
      <c r="P123" s="28"/>
      <c r="Q123" s="28"/>
      <c r="R123" s="28"/>
      <c r="S123" s="28"/>
      <c r="T123" s="9"/>
      <c r="U123" s="9"/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51"/>
      <c r="O124" s="28"/>
      <c r="P124" s="28"/>
      <c r="Q124" s="28"/>
      <c r="R124" s="28"/>
      <c r="S124" s="28"/>
      <c r="T124" s="9"/>
      <c r="U124" s="9"/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51"/>
      <c r="O125" s="28"/>
      <c r="P125" s="28"/>
      <c r="Q125" s="28"/>
      <c r="R125" s="28"/>
      <c r="S125" s="28"/>
      <c r="T125" s="9"/>
      <c r="U125" s="9"/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51"/>
      <c r="O126" s="28"/>
      <c r="P126" s="28"/>
      <c r="Q126" s="28"/>
      <c r="R126" s="28"/>
      <c r="S126" s="28"/>
      <c r="T126" s="9"/>
      <c r="U126" s="9"/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51"/>
      <c r="O127" s="28"/>
      <c r="P127" s="28"/>
      <c r="Q127" s="28"/>
      <c r="R127" s="28"/>
      <c r="S127" s="28"/>
      <c r="T127" s="9"/>
      <c r="U127" s="9"/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51"/>
      <c r="O128" s="28"/>
      <c r="P128" s="28"/>
      <c r="Q128" s="28"/>
      <c r="R128" s="28"/>
      <c r="S128" s="28"/>
      <c r="T128" s="9"/>
      <c r="U128" s="9"/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51"/>
      <c r="O129" s="28"/>
      <c r="P129" s="28"/>
      <c r="Q129" s="28"/>
      <c r="R129" s="28"/>
      <c r="S129" s="28"/>
      <c r="T129" s="9"/>
      <c r="U129" s="9"/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51"/>
      <c r="O130" s="28"/>
      <c r="P130" s="28"/>
      <c r="Q130" s="28"/>
      <c r="R130" s="28"/>
      <c r="S130" s="28"/>
      <c r="T130" s="9"/>
      <c r="U130" s="9"/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51"/>
      <c r="O131" s="28"/>
      <c r="P131" s="28"/>
      <c r="Q131" s="28"/>
      <c r="R131" s="28"/>
      <c r="S131" s="28"/>
      <c r="T131" s="9"/>
      <c r="U131" s="9"/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51"/>
      <c r="O132" s="28"/>
      <c r="P132" s="28"/>
      <c r="Q132" s="28"/>
      <c r="R132" s="28"/>
      <c r="S132" s="28"/>
      <c r="T132" s="9"/>
      <c r="U132" s="9"/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51"/>
      <c r="O133" s="28"/>
      <c r="P133" s="28"/>
      <c r="Q133" s="28"/>
      <c r="R133" s="28"/>
      <c r="S133" s="28"/>
      <c r="T133" s="9"/>
      <c r="U133" s="9"/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51"/>
      <c r="O134" s="28"/>
      <c r="P134" s="28"/>
      <c r="Q134" s="28"/>
      <c r="R134" s="28"/>
      <c r="S134" s="28"/>
      <c r="T134" s="9"/>
      <c r="U134" s="9"/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51"/>
      <c r="O135" s="28"/>
      <c r="P135" s="28"/>
      <c r="Q135" s="28"/>
      <c r="R135" s="28"/>
      <c r="S135" s="28"/>
      <c r="T135" s="9"/>
      <c r="U135" s="9"/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51"/>
      <c r="O136" s="28"/>
      <c r="P136" s="28"/>
      <c r="Q136" s="28"/>
      <c r="R136" s="28"/>
      <c r="S136" s="28"/>
      <c r="T136" s="9"/>
      <c r="U136" s="9"/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51"/>
      <c r="O137" s="28"/>
      <c r="P137" s="28"/>
      <c r="Q137" s="28"/>
      <c r="R137" s="28"/>
      <c r="S137" s="28"/>
      <c r="T137" s="9"/>
      <c r="U137" s="9"/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51"/>
      <c r="O138" s="28"/>
      <c r="P138" s="28"/>
      <c r="Q138" s="28"/>
      <c r="R138" s="28"/>
      <c r="S138" s="28"/>
      <c r="T138" s="9"/>
      <c r="U138" s="9"/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51"/>
      <c r="O139" s="28"/>
      <c r="P139" s="28"/>
      <c r="Q139" s="28"/>
      <c r="R139" s="28"/>
      <c r="S139" s="28"/>
      <c r="T139" s="9"/>
      <c r="U139" s="9"/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51"/>
      <c r="O140" s="28"/>
      <c r="P140" s="28"/>
      <c r="Q140" s="28"/>
      <c r="R140" s="28"/>
      <c r="S140" s="28"/>
      <c r="T140" s="9"/>
      <c r="U140" s="9"/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51"/>
      <c r="O141" s="28"/>
      <c r="P141" s="28"/>
      <c r="Q141" s="28"/>
      <c r="R141" s="28"/>
      <c r="S141" s="28"/>
      <c r="T141" s="9"/>
      <c r="U141" s="9"/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51"/>
      <c r="O142" s="28"/>
      <c r="P142" s="28"/>
      <c r="Q142" s="28"/>
      <c r="R142" s="28"/>
      <c r="S142" s="28"/>
      <c r="T142" s="9"/>
      <c r="U142" s="9"/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51"/>
      <c r="O143" s="28"/>
      <c r="P143" s="28"/>
      <c r="Q143" s="28"/>
      <c r="R143" s="28"/>
      <c r="S143" s="28"/>
      <c r="T143" s="9"/>
      <c r="U143" s="9"/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51"/>
      <c r="O144" s="28"/>
      <c r="P144" s="28"/>
      <c r="Q144" s="28"/>
      <c r="R144" s="28"/>
      <c r="S144" s="28"/>
      <c r="T144" s="9"/>
      <c r="U144" s="9"/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51"/>
      <c r="O145" s="28"/>
      <c r="P145" s="28"/>
      <c r="Q145" s="28"/>
      <c r="R145" s="28"/>
      <c r="S145" s="28"/>
      <c r="T145" s="9"/>
      <c r="U145" s="9"/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51"/>
      <c r="O146" s="28"/>
      <c r="P146" s="28"/>
      <c r="Q146" s="28"/>
      <c r="R146" s="28"/>
      <c r="S146" s="28"/>
      <c r="T146" s="9"/>
      <c r="U146" s="9"/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51"/>
      <c r="O147" s="28"/>
      <c r="P147" s="28"/>
      <c r="Q147" s="28"/>
      <c r="R147" s="28"/>
      <c r="S147" s="28"/>
      <c r="T147" s="9"/>
      <c r="U147" s="9"/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51"/>
      <c r="O148" s="28"/>
      <c r="P148" s="28"/>
      <c r="Q148" s="28"/>
      <c r="R148" s="28"/>
      <c r="S148" s="28"/>
      <c r="T148" s="9"/>
      <c r="U148" s="9"/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51"/>
      <c r="O149" s="28"/>
      <c r="P149" s="28"/>
      <c r="Q149" s="28"/>
      <c r="R149" s="28"/>
      <c r="S149" s="28"/>
      <c r="T149" s="9"/>
      <c r="U149" s="9"/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51"/>
      <c r="O150" s="28"/>
      <c r="P150" s="28"/>
      <c r="Q150" s="28"/>
      <c r="R150" s="28"/>
      <c r="S150" s="28"/>
      <c r="T150" s="9"/>
      <c r="U150" s="9"/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51"/>
      <c r="O151" s="28"/>
      <c r="P151" s="28"/>
      <c r="Q151" s="28"/>
      <c r="R151" s="28"/>
      <c r="S151" s="28"/>
      <c r="T151" s="9"/>
      <c r="U151" s="9"/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51"/>
      <c r="O152" s="28"/>
      <c r="P152" s="28"/>
      <c r="Q152" s="28"/>
      <c r="R152" s="28"/>
      <c r="S152" s="28"/>
      <c r="T152" s="9"/>
      <c r="U152" s="9"/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51"/>
      <c r="O153" s="28"/>
      <c r="P153" s="28"/>
      <c r="Q153" s="28"/>
      <c r="R153" s="28"/>
      <c r="S153" s="28"/>
      <c r="T153" s="9"/>
      <c r="U153" s="9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51"/>
      <c r="O154" s="28"/>
      <c r="P154" s="28"/>
      <c r="Q154" s="28"/>
      <c r="R154" s="28"/>
      <c r="S154" s="28"/>
      <c r="T154" s="9"/>
      <c r="U154" s="9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51"/>
      <c r="O155" s="28"/>
      <c r="P155" s="28"/>
      <c r="Q155" s="28"/>
      <c r="R155" s="28"/>
      <c r="S155" s="28"/>
      <c r="T155" s="9"/>
      <c r="U155" s="9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51"/>
      <c r="O156" s="28"/>
      <c r="P156" s="28"/>
      <c r="Q156" s="28"/>
      <c r="R156" s="28"/>
      <c r="S156" s="28"/>
      <c r="T156" s="9"/>
      <c r="U156" s="9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51"/>
      <c r="O157" s="28"/>
      <c r="P157" s="28"/>
      <c r="Q157" s="28"/>
      <c r="R157" s="28"/>
      <c r="S157" s="28"/>
      <c r="T157" s="9"/>
      <c r="U157" s="9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51"/>
      <c r="O158" s="28"/>
      <c r="P158" s="28"/>
      <c r="Q158" s="28"/>
      <c r="R158" s="28"/>
      <c r="S158" s="28"/>
      <c r="T158" s="9"/>
      <c r="U158" s="9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51"/>
      <c r="O159" s="28"/>
      <c r="P159" s="28"/>
      <c r="Q159" s="28"/>
      <c r="R159" s="28"/>
      <c r="S159" s="28"/>
      <c r="T159" s="9"/>
      <c r="U159" s="9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51"/>
      <c r="O160" s="28"/>
      <c r="P160" s="28"/>
      <c r="Q160" s="28"/>
      <c r="R160" s="28"/>
      <c r="S160" s="28"/>
      <c r="T160" s="9"/>
      <c r="U160" s="9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51"/>
      <c r="O161" s="28"/>
      <c r="P161" s="28"/>
      <c r="Q161" s="28"/>
      <c r="R161" s="28"/>
      <c r="S161" s="28"/>
      <c r="T161" s="9"/>
      <c r="U161" s="9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51"/>
      <c r="O162" s="28"/>
      <c r="P162" s="28"/>
      <c r="Q162" s="28"/>
      <c r="R162" s="28"/>
      <c r="S162" s="28"/>
      <c r="T162" s="9"/>
      <c r="U162" s="9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51"/>
      <c r="O163" s="28"/>
      <c r="P163" s="28"/>
      <c r="Q163" s="28"/>
      <c r="R163" s="28"/>
      <c r="S163" s="28"/>
      <c r="T163" s="9"/>
      <c r="U163" s="9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51"/>
      <c r="O164" s="28"/>
      <c r="P164" s="28"/>
      <c r="Q164" s="28"/>
      <c r="R164" s="28"/>
      <c r="S164" s="28"/>
      <c r="T164" s="9"/>
      <c r="U164" s="9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51"/>
      <c r="O165" s="28"/>
      <c r="P165" s="28"/>
      <c r="Q165" s="28"/>
      <c r="R165" s="28"/>
      <c r="S165" s="28"/>
      <c r="T165" s="9"/>
      <c r="U165" s="9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51"/>
      <c r="O166" s="28"/>
      <c r="P166" s="28"/>
      <c r="Q166" s="28"/>
      <c r="R166" s="28"/>
      <c r="S166" s="28"/>
      <c r="T166" s="9"/>
      <c r="U166" s="9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51"/>
      <c r="O167" s="28"/>
      <c r="P167" s="28"/>
      <c r="Q167" s="28"/>
      <c r="R167" s="28"/>
      <c r="S167" s="28"/>
      <c r="T167" s="9"/>
      <c r="U167" s="9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51"/>
      <c r="O168" s="28"/>
      <c r="P168" s="28"/>
      <c r="Q168" s="28"/>
      <c r="R168" s="28"/>
      <c r="S168" s="28"/>
      <c r="T168" s="9"/>
      <c r="U168" s="9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51"/>
      <c r="O169" s="28"/>
      <c r="P169" s="28"/>
      <c r="Q169" s="28"/>
      <c r="R169" s="28"/>
      <c r="S169" s="28"/>
      <c r="T169" s="9"/>
      <c r="U169" s="9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51"/>
      <c r="O170" s="28"/>
      <c r="P170" s="28"/>
      <c r="Q170" s="28"/>
      <c r="R170" s="28"/>
      <c r="S170" s="28"/>
      <c r="T170" s="9"/>
      <c r="U170" s="9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51"/>
      <c r="O171" s="28"/>
      <c r="P171" s="28"/>
      <c r="Q171" s="28"/>
      <c r="R171" s="28"/>
      <c r="S171" s="28"/>
      <c r="T171" s="9"/>
      <c r="U171" s="9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51"/>
      <c r="O172" s="28"/>
      <c r="P172" s="28"/>
      <c r="Q172" s="28"/>
      <c r="R172" s="28"/>
      <c r="S172" s="28"/>
      <c r="T172" s="9"/>
      <c r="U172" s="9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51"/>
      <c r="O173" s="28"/>
      <c r="P173" s="28"/>
      <c r="Q173" s="28"/>
      <c r="R173" s="28"/>
      <c r="S173" s="28"/>
      <c r="T173" s="9"/>
      <c r="U173" s="9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51"/>
      <c r="O174" s="28"/>
      <c r="P174" s="28"/>
      <c r="Q174" s="28"/>
      <c r="R174" s="28"/>
      <c r="S174" s="28"/>
      <c r="T174" s="9"/>
      <c r="U174" s="9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51"/>
      <c r="O175" s="28"/>
      <c r="P175" s="28"/>
      <c r="Q175" s="28"/>
      <c r="R175" s="28"/>
      <c r="S175" s="28"/>
      <c r="T175" s="9"/>
      <c r="U175" s="9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51"/>
      <c r="O176" s="28"/>
      <c r="P176" s="28"/>
      <c r="Q176" s="28"/>
      <c r="R176" s="28"/>
      <c r="S176" s="28"/>
      <c r="T176" s="9"/>
      <c r="U176" s="9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51"/>
      <c r="O177" s="28"/>
      <c r="P177" s="28"/>
      <c r="Q177" s="28"/>
      <c r="R177" s="28"/>
      <c r="S177" s="28"/>
      <c r="T177" s="9"/>
      <c r="U177" s="9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51"/>
      <c r="O178" s="28"/>
      <c r="P178" s="28"/>
      <c r="Q178" s="28"/>
      <c r="R178" s="28"/>
      <c r="S178" s="28"/>
      <c r="T178" s="9"/>
      <c r="U178" s="9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51"/>
      <c r="O179" s="28"/>
      <c r="P179" s="28"/>
      <c r="Q179" s="28"/>
      <c r="R179" s="28"/>
      <c r="S179" s="28"/>
      <c r="T179" s="9"/>
      <c r="U179" s="9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51"/>
      <c r="O180" s="28"/>
      <c r="P180" s="28"/>
      <c r="Q180" s="28"/>
      <c r="R180" s="28"/>
      <c r="S180" s="28"/>
      <c r="T180" s="9"/>
      <c r="U180" s="9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51"/>
      <c r="O181" s="28"/>
      <c r="P181" s="28"/>
      <c r="Q181" s="28"/>
      <c r="R181" s="28"/>
      <c r="S181" s="28"/>
      <c r="T181" s="9"/>
      <c r="U181" s="9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51"/>
      <c r="O182" s="28"/>
      <c r="P182" s="28"/>
      <c r="Q182" s="28"/>
      <c r="R182" s="28"/>
      <c r="S182" s="28"/>
      <c r="T182" s="9"/>
      <c r="U182" s="9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51"/>
      <c r="O183" s="28"/>
      <c r="P183" s="28"/>
      <c r="Q183" s="28"/>
      <c r="R183" s="28"/>
      <c r="S183" s="28"/>
      <c r="T183" s="9"/>
      <c r="U183" s="9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51"/>
      <c r="O184" s="28"/>
      <c r="P184" s="28"/>
      <c r="Q184" s="28"/>
      <c r="R184" s="28"/>
      <c r="S184" s="28"/>
      <c r="T184" s="9"/>
      <c r="U184" s="9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51"/>
      <c r="O185" s="28"/>
      <c r="P185" s="28"/>
      <c r="Q185" s="28"/>
      <c r="R185" s="28"/>
      <c r="S185" s="28"/>
      <c r="T185" s="9"/>
      <c r="U185" s="9"/>
    </row>
    <row r="186" spans="1:2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51"/>
      <c r="O186" s="28"/>
      <c r="P186" s="28"/>
      <c r="Q186" s="28"/>
      <c r="R186" s="28"/>
      <c r="S186" s="28"/>
      <c r="T186" s="9"/>
      <c r="U186" s="9"/>
    </row>
    <row r="187" spans="1:2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51"/>
      <c r="O187" s="28"/>
      <c r="P187" s="28"/>
      <c r="Q187" s="28"/>
      <c r="R187" s="28"/>
      <c r="S187" s="28"/>
      <c r="T187" s="9"/>
      <c r="U187" s="9"/>
    </row>
    <row r="188" spans="1:2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51"/>
      <c r="O188" s="28"/>
      <c r="P188" s="28"/>
      <c r="Q188" s="28"/>
      <c r="R188" s="28"/>
      <c r="S188" s="28"/>
      <c r="T188" s="9"/>
      <c r="U188" s="9"/>
    </row>
    <row r="189" spans="1:2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51"/>
      <c r="O189" s="28"/>
      <c r="P189" s="28"/>
      <c r="Q189" s="28"/>
      <c r="R189" s="28"/>
      <c r="S189" s="28"/>
      <c r="T189" s="9"/>
      <c r="U189" s="9"/>
    </row>
    <row r="190" spans="1:2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51"/>
      <c r="O190" s="28"/>
      <c r="P190" s="28"/>
      <c r="Q190" s="28"/>
      <c r="R190" s="28"/>
      <c r="S190" s="28"/>
      <c r="T190" s="9"/>
      <c r="U190" s="9"/>
    </row>
    <row r="191" spans="1:2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51"/>
      <c r="O191" s="28"/>
      <c r="P191" s="28"/>
      <c r="Q191" s="28"/>
      <c r="R191" s="28"/>
      <c r="S191" s="28"/>
      <c r="T191" s="9"/>
      <c r="U191" s="9"/>
    </row>
    <row r="192" spans="1:2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51"/>
      <c r="O192" s="28"/>
      <c r="P192" s="28"/>
      <c r="Q192" s="28"/>
      <c r="R192" s="28"/>
      <c r="S192" s="28"/>
      <c r="T192" s="9"/>
      <c r="U192" s="9"/>
    </row>
    <row r="193" spans="1:2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51"/>
      <c r="O193" s="28"/>
      <c r="P193" s="28"/>
      <c r="Q193" s="28"/>
      <c r="R193" s="28"/>
      <c r="S193" s="28"/>
      <c r="T193" s="9"/>
      <c r="U193" s="9"/>
    </row>
    <row r="194" spans="1:2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51"/>
      <c r="O194" s="28"/>
      <c r="P194" s="28"/>
      <c r="Q194" s="28"/>
      <c r="R194" s="28"/>
      <c r="S194" s="28"/>
      <c r="T194" s="9"/>
      <c r="U194" s="9"/>
    </row>
    <row r="195" spans="1:2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51"/>
      <c r="O195" s="28"/>
      <c r="P195" s="28"/>
      <c r="Q195" s="28"/>
      <c r="R195" s="28"/>
      <c r="S195" s="28"/>
      <c r="T195" s="9"/>
      <c r="U195" s="9"/>
    </row>
    <row r="196" spans="1:2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51"/>
      <c r="O196" s="28"/>
      <c r="P196" s="28"/>
      <c r="Q196" s="28"/>
      <c r="R196" s="28"/>
      <c r="S196" s="28"/>
      <c r="T196" s="9"/>
      <c r="U196" s="9"/>
    </row>
    <row r="197" spans="1:2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51"/>
      <c r="O197" s="28"/>
      <c r="P197" s="28"/>
      <c r="Q197" s="28"/>
      <c r="R197" s="28"/>
      <c r="S197" s="28"/>
      <c r="T197" s="9"/>
      <c r="U197" s="9"/>
    </row>
    <row r="198" spans="1:2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51"/>
      <c r="O198" s="28"/>
      <c r="P198" s="28"/>
      <c r="Q198" s="28"/>
      <c r="R198" s="28"/>
      <c r="S198" s="28"/>
      <c r="T198" s="9"/>
      <c r="U198" s="9"/>
    </row>
    <row r="199" spans="1:2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51"/>
      <c r="O199" s="28"/>
      <c r="P199" s="28"/>
      <c r="Q199" s="28"/>
      <c r="R199" s="28"/>
      <c r="S199" s="28"/>
      <c r="T199" s="9"/>
      <c r="U199" s="9"/>
    </row>
    <row r="200" spans="1:2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51"/>
      <c r="O200" s="28"/>
      <c r="P200" s="28"/>
      <c r="Q200" s="28"/>
      <c r="R200" s="28"/>
      <c r="S200" s="28"/>
      <c r="T200" s="9"/>
      <c r="U200" s="9"/>
    </row>
    <row r="201" spans="1:2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51"/>
      <c r="O201" s="28"/>
      <c r="P201" s="28"/>
      <c r="Q201" s="28"/>
      <c r="R201" s="28"/>
      <c r="S201" s="28"/>
      <c r="T201" s="9"/>
      <c r="U201" s="9"/>
    </row>
    <row r="202" spans="1:2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51"/>
      <c r="O202" s="28"/>
      <c r="P202" s="28"/>
      <c r="Q202" s="28"/>
      <c r="R202" s="28"/>
      <c r="S202" s="28"/>
      <c r="T202" s="9"/>
      <c r="U202" s="9"/>
    </row>
    <row r="203" spans="1:2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51"/>
      <c r="O203" s="28"/>
      <c r="P203" s="28"/>
      <c r="Q203" s="28"/>
      <c r="R203" s="28"/>
      <c r="S203" s="28"/>
      <c r="T203" s="9"/>
      <c r="U203" s="9"/>
    </row>
    <row r="204" spans="1:2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51"/>
      <c r="O204" s="28"/>
      <c r="P204" s="28"/>
      <c r="Q204" s="28"/>
      <c r="R204" s="28"/>
      <c r="S204" s="28"/>
      <c r="T204" s="9"/>
      <c r="U204" s="9"/>
    </row>
    <row r="205" spans="1:2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51"/>
      <c r="O205" s="28"/>
      <c r="P205" s="28"/>
      <c r="Q205" s="28"/>
      <c r="R205" s="28"/>
      <c r="S205" s="28"/>
      <c r="T205" s="9"/>
      <c r="U205" s="9"/>
    </row>
    <row r="206" spans="1:2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51"/>
      <c r="O206" s="28"/>
      <c r="P206" s="28"/>
      <c r="Q206" s="28"/>
      <c r="R206" s="28"/>
      <c r="S206" s="28"/>
      <c r="T206" s="9"/>
      <c r="U206" s="9"/>
    </row>
    <row r="207" spans="1:2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51"/>
      <c r="O207" s="28"/>
      <c r="P207" s="28"/>
      <c r="Q207" s="28"/>
      <c r="R207" s="28"/>
      <c r="S207" s="28"/>
      <c r="T207" s="9"/>
      <c r="U207" s="9"/>
    </row>
    <row r="208" spans="1:2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51"/>
      <c r="O208" s="28"/>
      <c r="P208" s="28"/>
      <c r="Q208" s="28"/>
      <c r="R208" s="28"/>
      <c r="S208" s="28"/>
      <c r="T208" s="9"/>
      <c r="U208" s="9"/>
    </row>
    <row r="209" spans="1:2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51"/>
      <c r="O209" s="28"/>
      <c r="P209" s="28"/>
      <c r="Q209" s="28"/>
      <c r="R209" s="28"/>
      <c r="S209" s="28"/>
      <c r="T209" s="9"/>
      <c r="U209" s="9"/>
    </row>
    <row r="210" spans="1:2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51"/>
      <c r="O210" s="28"/>
      <c r="P210" s="28"/>
      <c r="Q210" s="28"/>
      <c r="R210" s="28"/>
      <c r="S210" s="28"/>
      <c r="T210" s="9"/>
      <c r="U210" s="9"/>
    </row>
    <row r="211" spans="1:2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51"/>
      <c r="O211" s="28"/>
      <c r="P211" s="28"/>
      <c r="Q211" s="28"/>
      <c r="R211" s="28"/>
      <c r="S211" s="28"/>
      <c r="T211" s="9"/>
      <c r="U211" s="9"/>
    </row>
    <row r="212" spans="1:2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51"/>
      <c r="O212" s="28"/>
      <c r="P212" s="28"/>
      <c r="Q212" s="28"/>
      <c r="R212" s="28"/>
      <c r="S212" s="28"/>
      <c r="T212" s="9"/>
      <c r="U212" s="9"/>
    </row>
    <row r="213" spans="1:2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51"/>
      <c r="O213" s="28"/>
      <c r="P213" s="28"/>
      <c r="Q213" s="28"/>
      <c r="R213" s="28"/>
      <c r="S213" s="28"/>
      <c r="T213" s="9"/>
      <c r="U213" s="9"/>
    </row>
    <row r="214" spans="1:2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51"/>
      <c r="O214" s="28"/>
      <c r="P214" s="28"/>
      <c r="Q214" s="28"/>
      <c r="R214" s="28"/>
      <c r="S214" s="28"/>
      <c r="T214" s="9"/>
      <c r="U214" s="9"/>
    </row>
    <row r="215" spans="1:2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51"/>
      <c r="O215" s="28"/>
      <c r="P215" s="28"/>
      <c r="Q215" s="28"/>
      <c r="R215" s="28"/>
      <c r="S215" s="28"/>
      <c r="T215" s="9"/>
      <c r="U215" s="9"/>
    </row>
    <row r="216" spans="1:2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51"/>
      <c r="O216" s="28"/>
      <c r="P216" s="28"/>
      <c r="Q216" s="28"/>
      <c r="R216" s="28"/>
      <c r="S216" s="28"/>
      <c r="T216" s="9"/>
      <c r="U216" s="9"/>
    </row>
    <row r="217" spans="1:2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51"/>
      <c r="O217" s="28"/>
      <c r="P217" s="28"/>
      <c r="Q217" s="28"/>
      <c r="R217" s="28"/>
      <c r="S217" s="28"/>
      <c r="T217" s="9"/>
      <c r="U217" s="9"/>
    </row>
    <row r="218" spans="1:2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51"/>
      <c r="O218" s="28"/>
      <c r="P218" s="28"/>
      <c r="Q218" s="28"/>
      <c r="R218" s="28"/>
      <c r="S218" s="28"/>
      <c r="T218" s="9"/>
      <c r="U218" s="9"/>
    </row>
    <row r="219" spans="1:2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51"/>
      <c r="O219" s="28"/>
      <c r="P219" s="28"/>
      <c r="Q219" s="28"/>
      <c r="R219" s="28"/>
      <c r="S219" s="28"/>
      <c r="T219" s="9"/>
      <c r="U219" s="9"/>
    </row>
    <row r="220" spans="1:2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51"/>
      <c r="O220" s="28"/>
      <c r="P220" s="28"/>
      <c r="Q220" s="28"/>
      <c r="R220" s="28"/>
      <c r="S220" s="28"/>
      <c r="T220" s="9"/>
      <c r="U220" s="9"/>
    </row>
    <row r="221" spans="1: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51"/>
      <c r="O221" s="28"/>
      <c r="P221" s="28"/>
      <c r="Q221" s="28"/>
      <c r="R221" s="28"/>
      <c r="S221" s="28"/>
      <c r="T221" s="9"/>
      <c r="U221" s="9"/>
    </row>
    <row r="222" spans="1:2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51"/>
      <c r="O222" s="28"/>
      <c r="P222" s="28"/>
      <c r="Q222" s="28"/>
      <c r="R222" s="28"/>
      <c r="S222" s="28"/>
      <c r="T222" s="9"/>
      <c r="U222" s="9"/>
    </row>
    <row r="223" spans="1:2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51"/>
      <c r="O223" s="28"/>
      <c r="P223" s="28"/>
      <c r="Q223" s="28"/>
      <c r="R223" s="28"/>
      <c r="S223" s="28"/>
      <c r="T223" s="9"/>
      <c r="U223" s="9"/>
    </row>
    <row r="224" spans="1:2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51"/>
      <c r="O224" s="28"/>
      <c r="P224" s="28"/>
      <c r="Q224" s="28"/>
      <c r="R224" s="28"/>
      <c r="S224" s="28"/>
      <c r="T224" s="9"/>
      <c r="U224" s="9"/>
    </row>
    <row r="225" spans="1:2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51"/>
      <c r="O225" s="28"/>
      <c r="P225" s="28"/>
      <c r="Q225" s="28"/>
      <c r="R225" s="28"/>
      <c r="S225" s="28"/>
      <c r="T225" s="9"/>
      <c r="U225" s="9"/>
    </row>
    <row r="226" spans="1:2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51"/>
      <c r="O226" s="28"/>
      <c r="P226" s="28"/>
      <c r="Q226" s="28"/>
      <c r="R226" s="28"/>
      <c r="S226" s="28"/>
      <c r="T226" s="9"/>
      <c r="U226" s="9"/>
    </row>
    <row r="227" spans="1:2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51"/>
      <c r="O227" s="28"/>
      <c r="P227" s="28"/>
      <c r="Q227" s="28"/>
      <c r="R227" s="28"/>
      <c r="S227" s="28"/>
      <c r="T227" s="9"/>
      <c r="U227" s="9"/>
    </row>
    <row r="228" spans="1:2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51"/>
      <c r="O228" s="28"/>
      <c r="P228" s="28"/>
      <c r="Q228" s="28"/>
      <c r="R228" s="28"/>
      <c r="S228" s="28"/>
      <c r="T228" s="9"/>
      <c r="U228" s="9"/>
    </row>
    <row r="229" spans="1:2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51"/>
      <c r="O229" s="28"/>
      <c r="P229" s="28"/>
      <c r="Q229" s="28"/>
      <c r="R229" s="28"/>
      <c r="S229" s="28"/>
      <c r="T229" s="9"/>
      <c r="U229" s="9"/>
    </row>
    <row r="230" spans="1:2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51"/>
      <c r="O230" s="28"/>
      <c r="P230" s="28"/>
      <c r="Q230" s="28"/>
      <c r="R230" s="28"/>
      <c r="S230" s="28"/>
      <c r="T230" s="9"/>
      <c r="U230" s="9"/>
    </row>
    <row r="231" spans="1:2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51"/>
      <c r="O231" s="28"/>
      <c r="P231" s="28"/>
      <c r="Q231" s="28"/>
      <c r="R231" s="28"/>
      <c r="S231" s="28"/>
      <c r="T231" s="9"/>
      <c r="U231" s="9"/>
    </row>
    <row r="232" spans="1:2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51"/>
      <c r="O232" s="28"/>
      <c r="P232" s="28"/>
      <c r="Q232" s="28"/>
      <c r="R232" s="28"/>
      <c r="S232" s="28"/>
      <c r="T232" s="9"/>
      <c r="U232" s="9"/>
    </row>
    <row r="233" spans="1:2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51"/>
      <c r="O233" s="28"/>
      <c r="P233" s="28"/>
      <c r="Q233" s="28"/>
      <c r="R233" s="28"/>
      <c r="S233" s="28"/>
      <c r="T233" s="9"/>
      <c r="U233" s="9"/>
    </row>
    <row r="234" spans="1:2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51"/>
      <c r="O234" s="28"/>
      <c r="P234" s="28"/>
      <c r="Q234" s="28"/>
      <c r="R234" s="28"/>
      <c r="S234" s="28"/>
      <c r="T234" s="9"/>
      <c r="U234" s="9"/>
    </row>
    <row r="235" spans="1:2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51"/>
      <c r="O235" s="28"/>
      <c r="P235" s="28"/>
      <c r="Q235" s="28"/>
      <c r="R235" s="28"/>
      <c r="S235" s="28"/>
      <c r="T235" s="9"/>
      <c r="U235" s="9"/>
    </row>
    <row r="236" spans="1:2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51"/>
      <c r="O236" s="28"/>
      <c r="P236" s="28"/>
      <c r="Q236" s="28"/>
      <c r="R236" s="28"/>
      <c r="S236" s="28"/>
      <c r="T236" s="9"/>
      <c r="U236" s="9"/>
    </row>
    <row r="237" spans="1:2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51"/>
      <c r="O237" s="28"/>
      <c r="P237" s="28"/>
      <c r="Q237" s="28"/>
      <c r="R237" s="28"/>
      <c r="S237" s="28"/>
      <c r="T237" s="9"/>
      <c r="U237" s="9"/>
    </row>
    <row r="238" spans="1:2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51"/>
      <c r="O238" s="28"/>
      <c r="P238" s="28"/>
      <c r="Q238" s="28"/>
      <c r="R238" s="28"/>
      <c r="S238" s="28"/>
      <c r="T238" s="9"/>
      <c r="U238" s="9"/>
    </row>
    <row r="239" spans="1:2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51"/>
      <c r="O239" s="28"/>
      <c r="P239" s="28"/>
      <c r="Q239" s="28"/>
      <c r="R239" s="28"/>
      <c r="S239" s="28"/>
      <c r="T239" s="9"/>
      <c r="U239" s="9"/>
    </row>
    <row r="240" spans="1:2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51"/>
      <c r="O240" s="28"/>
      <c r="P240" s="28"/>
      <c r="Q240" s="28"/>
      <c r="R240" s="28"/>
      <c r="S240" s="28"/>
      <c r="T240" s="9"/>
      <c r="U240" s="9"/>
    </row>
    <row r="241" spans="1:2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51"/>
      <c r="O241" s="28"/>
      <c r="P241" s="28"/>
      <c r="Q241" s="28"/>
      <c r="R241" s="28"/>
      <c r="S241" s="28"/>
      <c r="T241" s="9"/>
      <c r="U241" s="9"/>
    </row>
    <row r="242" spans="1:2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51"/>
      <c r="O242" s="28"/>
      <c r="P242" s="28"/>
      <c r="Q242" s="28"/>
      <c r="R242" s="28"/>
      <c r="S242" s="28"/>
      <c r="T242" s="9"/>
      <c r="U242" s="9"/>
    </row>
    <row r="243" spans="1:2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51"/>
      <c r="O243" s="28"/>
      <c r="P243" s="28"/>
      <c r="Q243" s="28"/>
      <c r="R243" s="28"/>
      <c r="S243" s="28"/>
      <c r="T243" s="9"/>
      <c r="U243" s="9"/>
    </row>
    <row r="244" spans="1:2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51"/>
      <c r="O244" s="28"/>
      <c r="P244" s="28"/>
      <c r="Q244" s="28"/>
      <c r="R244" s="28"/>
      <c r="S244" s="28"/>
      <c r="T244" s="9"/>
      <c r="U244" s="9"/>
    </row>
    <row r="245" spans="1:2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51"/>
      <c r="O245" s="28"/>
      <c r="P245" s="28"/>
      <c r="Q245" s="28"/>
      <c r="R245" s="28"/>
      <c r="S245" s="28"/>
      <c r="T245" s="9"/>
      <c r="U245" s="9"/>
    </row>
    <row r="246" spans="1:2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51"/>
      <c r="O246" s="28"/>
      <c r="P246" s="28"/>
      <c r="Q246" s="28"/>
      <c r="R246" s="28"/>
      <c r="S246" s="28"/>
      <c r="T246" s="9"/>
      <c r="U246" s="9"/>
    </row>
    <row r="247" spans="1:2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51"/>
      <c r="O247" s="28"/>
      <c r="P247" s="28"/>
      <c r="Q247" s="28"/>
      <c r="R247" s="28"/>
      <c r="S247" s="28"/>
      <c r="T247" s="9"/>
      <c r="U247" s="9"/>
    </row>
    <row r="248" spans="1:2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51"/>
      <c r="O248" s="28"/>
      <c r="P248" s="28"/>
      <c r="Q248" s="28"/>
      <c r="R248" s="28"/>
      <c r="S248" s="28"/>
      <c r="T248" s="9"/>
      <c r="U248" s="9"/>
    </row>
    <row r="249" spans="1:2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51"/>
      <c r="O249" s="28"/>
      <c r="P249" s="28"/>
      <c r="Q249" s="28"/>
      <c r="R249" s="28"/>
      <c r="S249" s="28"/>
      <c r="T249" s="9"/>
      <c r="U249" s="9"/>
    </row>
    <row r="250" spans="1:2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51"/>
      <c r="O250" s="28"/>
      <c r="P250" s="28"/>
      <c r="Q250" s="28"/>
      <c r="R250" s="28"/>
      <c r="S250" s="28"/>
      <c r="T250" s="9"/>
      <c r="U250" s="9"/>
    </row>
    <row r="251" spans="1:2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51"/>
      <c r="O251" s="28"/>
      <c r="P251" s="28"/>
      <c r="Q251" s="28"/>
      <c r="R251" s="28"/>
      <c r="S251" s="28"/>
      <c r="T251" s="9"/>
      <c r="U251" s="9"/>
    </row>
    <row r="252" spans="1:2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51"/>
      <c r="O252" s="28"/>
      <c r="P252" s="28"/>
      <c r="Q252" s="28"/>
      <c r="R252" s="28"/>
      <c r="S252" s="28"/>
      <c r="T252" s="9"/>
      <c r="U252" s="9"/>
    </row>
    <row r="253" spans="1:2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51"/>
      <c r="O253" s="28"/>
      <c r="P253" s="28"/>
      <c r="Q253" s="28"/>
      <c r="R253" s="28"/>
      <c r="S253" s="28"/>
      <c r="T253" s="9"/>
      <c r="U253" s="9"/>
    </row>
    <row r="254" spans="1:2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51"/>
      <c r="O254" s="28"/>
      <c r="P254" s="28"/>
      <c r="Q254" s="28"/>
      <c r="R254" s="28"/>
      <c r="S254" s="28"/>
      <c r="T254" s="9"/>
      <c r="U254" s="9"/>
    </row>
    <row r="255" spans="1:2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51"/>
      <c r="O255" s="28"/>
      <c r="P255" s="28"/>
      <c r="Q255" s="28"/>
      <c r="R255" s="28"/>
      <c r="S255" s="28"/>
      <c r="T255" s="9"/>
      <c r="U255" s="9"/>
    </row>
    <row r="256" spans="1:2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51"/>
      <c r="O256" s="28"/>
      <c r="P256" s="28"/>
      <c r="Q256" s="28"/>
      <c r="R256" s="28"/>
      <c r="S256" s="28"/>
      <c r="T256" s="9"/>
      <c r="U256" s="9"/>
    </row>
    <row r="257" spans="1:2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51"/>
      <c r="O257" s="28"/>
      <c r="P257" s="28"/>
      <c r="Q257" s="28"/>
      <c r="R257" s="28"/>
      <c r="S257" s="28"/>
      <c r="T257" s="9"/>
      <c r="U257" s="9"/>
    </row>
    <row r="258" spans="1:2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51"/>
      <c r="O258" s="28"/>
      <c r="P258" s="28"/>
      <c r="Q258" s="28"/>
      <c r="R258" s="28"/>
      <c r="S258" s="28"/>
      <c r="T258" s="9"/>
      <c r="U258" s="9"/>
    </row>
    <row r="259" spans="1:2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51"/>
      <c r="O259" s="28"/>
      <c r="P259" s="28"/>
      <c r="Q259" s="28"/>
      <c r="R259" s="28"/>
      <c r="S259" s="28"/>
      <c r="T259" s="9"/>
      <c r="U259" s="9"/>
    </row>
    <row r="260" spans="1:2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51"/>
      <c r="O260" s="28"/>
      <c r="P260" s="28"/>
      <c r="Q260" s="28"/>
      <c r="R260" s="28"/>
      <c r="S260" s="28"/>
      <c r="T260" s="9"/>
      <c r="U260" s="9"/>
    </row>
    <row r="261" spans="1:2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51"/>
      <c r="O261" s="28"/>
      <c r="P261" s="28"/>
      <c r="Q261" s="28"/>
      <c r="R261" s="28"/>
      <c r="S261" s="28"/>
      <c r="T261" s="9"/>
      <c r="U261" s="9"/>
    </row>
    <row r="262" spans="1:2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51"/>
      <c r="O262" s="28"/>
      <c r="P262" s="28"/>
      <c r="Q262" s="28"/>
      <c r="R262" s="28"/>
      <c r="S262" s="28"/>
      <c r="T262" s="9"/>
      <c r="U262" s="9"/>
    </row>
    <row r="263" spans="1:2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51"/>
      <c r="O263" s="28"/>
      <c r="P263" s="28"/>
      <c r="Q263" s="28"/>
      <c r="R263" s="28"/>
      <c r="S263" s="28"/>
      <c r="T263" s="9"/>
      <c r="U263" s="9"/>
    </row>
    <row r="264" spans="1:2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51"/>
      <c r="O264" s="28"/>
      <c r="P264" s="28"/>
      <c r="Q264" s="28"/>
      <c r="R264" s="28"/>
      <c r="S264" s="28"/>
      <c r="T264" s="9"/>
      <c r="U264" s="9"/>
    </row>
    <row r="265" spans="1:2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51"/>
      <c r="O265" s="28"/>
      <c r="P265" s="28"/>
      <c r="Q265" s="28"/>
      <c r="R265" s="28"/>
      <c r="S265" s="28"/>
      <c r="T265" s="9"/>
      <c r="U265" s="9"/>
    </row>
    <row r="266" spans="1:2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51"/>
      <c r="O266" s="28"/>
      <c r="P266" s="28"/>
      <c r="Q266" s="28"/>
      <c r="R266" s="28"/>
      <c r="S266" s="28"/>
      <c r="T266" s="9"/>
      <c r="U266" s="9"/>
    </row>
    <row r="267" spans="1:2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51"/>
      <c r="O267" s="28"/>
      <c r="P267" s="28"/>
      <c r="Q267" s="28"/>
      <c r="R267" s="28"/>
      <c r="S267" s="28"/>
      <c r="T267" s="9"/>
      <c r="U267" s="9"/>
    </row>
    <row r="268" spans="1:2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51"/>
      <c r="O268" s="28"/>
      <c r="P268" s="28"/>
      <c r="Q268" s="28"/>
      <c r="R268" s="28"/>
      <c r="S268" s="28"/>
      <c r="T268" s="9"/>
      <c r="U268" s="9"/>
    </row>
    <row r="269" spans="1:2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51"/>
      <c r="O269" s="28"/>
      <c r="P269" s="28"/>
      <c r="Q269" s="28"/>
      <c r="R269" s="28"/>
      <c r="S269" s="28"/>
      <c r="T269" s="9"/>
      <c r="U269" s="9"/>
    </row>
    <row r="270" spans="1:2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51"/>
      <c r="O270" s="28"/>
      <c r="P270" s="28"/>
      <c r="Q270" s="28"/>
      <c r="R270" s="28"/>
      <c r="S270" s="28"/>
      <c r="T270" s="9"/>
      <c r="U270" s="9"/>
    </row>
    <row r="271" spans="1:2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51"/>
      <c r="O271" s="28"/>
      <c r="P271" s="28"/>
      <c r="Q271" s="28"/>
      <c r="R271" s="28"/>
      <c r="S271" s="28"/>
      <c r="T271" s="9"/>
      <c r="U271" s="9"/>
    </row>
    <row r="272" spans="1:2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51"/>
      <c r="O272" s="28"/>
      <c r="P272" s="28"/>
      <c r="Q272" s="28"/>
      <c r="R272" s="28"/>
      <c r="S272" s="28"/>
      <c r="T272" s="9"/>
      <c r="U272" s="9"/>
    </row>
    <row r="273" spans="1:2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51"/>
      <c r="O273" s="28"/>
      <c r="P273" s="28"/>
      <c r="Q273" s="28"/>
      <c r="R273" s="28"/>
      <c r="S273" s="28"/>
      <c r="T273" s="9"/>
      <c r="U273" s="9"/>
    </row>
    <row r="274" spans="1:2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51"/>
      <c r="O274" s="28"/>
      <c r="P274" s="28"/>
      <c r="Q274" s="28"/>
      <c r="R274" s="28"/>
      <c r="S274" s="28"/>
      <c r="T274" s="9"/>
      <c r="U274" s="9"/>
    </row>
    <row r="275" spans="1:2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51"/>
      <c r="O275" s="28"/>
      <c r="P275" s="28"/>
      <c r="Q275" s="28"/>
      <c r="R275" s="28"/>
      <c r="S275" s="28"/>
      <c r="T275" s="9"/>
      <c r="U275" s="9"/>
    </row>
    <row r="276" spans="1:2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51"/>
      <c r="O276" s="28"/>
      <c r="P276" s="28"/>
      <c r="Q276" s="28"/>
      <c r="R276" s="28"/>
      <c r="S276" s="28"/>
      <c r="T276" s="9"/>
      <c r="U276" s="9"/>
    </row>
    <row r="277" spans="1:2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51"/>
      <c r="O277" s="28"/>
      <c r="P277" s="28"/>
      <c r="Q277" s="28"/>
      <c r="R277" s="28"/>
      <c r="S277" s="28"/>
      <c r="T277" s="9"/>
      <c r="U277" s="9"/>
    </row>
    <row r="278" spans="1:2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51"/>
      <c r="O278" s="28"/>
      <c r="P278" s="28"/>
      <c r="Q278" s="28"/>
      <c r="R278" s="28"/>
      <c r="S278" s="28"/>
      <c r="T278" s="9"/>
      <c r="U278" s="9"/>
    </row>
    <row r="279" spans="1:2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51"/>
      <c r="O279" s="28"/>
      <c r="P279" s="28"/>
      <c r="Q279" s="28"/>
      <c r="R279" s="28"/>
      <c r="S279" s="28"/>
      <c r="T279" s="9"/>
      <c r="U279" s="9"/>
    </row>
    <row r="280" spans="1:2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51"/>
      <c r="O280" s="28"/>
      <c r="P280" s="28"/>
      <c r="Q280" s="28"/>
      <c r="R280" s="28"/>
      <c r="S280" s="28"/>
      <c r="T280" s="9"/>
      <c r="U280" s="9"/>
    </row>
    <row r="281" spans="1:2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51"/>
      <c r="O281" s="28"/>
      <c r="P281" s="28"/>
      <c r="Q281" s="28"/>
      <c r="R281" s="28"/>
      <c r="S281" s="28"/>
      <c r="T281" s="9"/>
      <c r="U281" s="9"/>
    </row>
    <row r="282" spans="1:2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51"/>
      <c r="O282" s="28"/>
      <c r="P282" s="28"/>
      <c r="Q282" s="28"/>
      <c r="R282" s="28"/>
      <c r="S282" s="28"/>
      <c r="T282" s="9"/>
      <c r="U282" s="9"/>
    </row>
    <row r="283" spans="1:2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51"/>
      <c r="O283" s="28"/>
      <c r="P283" s="28"/>
      <c r="Q283" s="28"/>
      <c r="R283" s="28"/>
      <c r="S283" s="28"/>
      <c r="T283" s="9"/>
      <c r="U283" s="9"/>
    </row>
    <row r="284" spans="1:2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51"/>
      <c r="O284" s="28"/>
      <c r="P284" s="28"/>
      <c r="Q284" s="28"/>
      <c r="R284" s="28"/>
      <c r="S284" s="28"/>
      <c r="T284" s="9"/>
      <c r="U284" s="9"/>
    </row>
    <row r="285" spans="1:2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51"/>
      <c r="O285" s="28"/>
      <c r="P285" s="28"/>
      <c r="Q285" s="28"/>
      <c r="R285" s="28"/>
      <c r="S285" s="28"/>
      <c r="T285" s="9"/>
      <c r="U285" s="9"/>
    </row>
    <row r="286" spans="1:2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51"/>
      <c r="O286" s="28"/>
      <c r="P286" s="28"/>
      <c r="Q286" s="28"/>
      <c r="R286" s="28"/>
      <c r="S286" s="28"/>
      <c r="T286" s="9"/>
      <c r="U286" s="9"/>
    </row>
    <row r="287" spans="1:2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51"/>
      <c r="O287" s="28"/>
      <c r="P287" s="28"/>
      <c r="Q287" s="28"/>
      <c r="R287" s="28"/>
      <c r="S287" s="28"/>
      <c r="T287" s="9"/>
      <c r="U287" s="9"/>
    </row>
    <row r="288" spans="1:2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51"/>
      <c r="O288" s="28"/>
      <c r="P288" s="28"/>
      <c r="Q288" s="28"/>
      <c r="R288" s="28"/>
      <c r="S288" s="28"/>
      <c r="T288" s="9"/>
      <c r="U288" s="9"/>
    </row>
    <row r="289" spans="1:2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51"/>
      <c r="O289" s="28"/>
      <c r="P289" s="28"/>
      <c r="Q289" s="28"/>
      <c r="R289" s="28"/>
      <c r="S289" s="28"/>
      <c r="T289" s="9"/>
      <c r="U289" s="9"/>
    </row>
    <row r="290" spans="1:2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51"/>
      <c r="O290" s="28"/>
      <c r="P290" s="28"/>
      <c r="Q290" s="28"/>
      <c r="R290" s="28"/>
      <c r="S290" s="28"/>
      <c r="T290" s="9"/>
      <c r="U290" s="9"/>
    </row>
    <row r="291" spans="1:2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51"/>
      <c r="O291" s="28"/>
      <c r="P291" s="28"/>
      <c r="Q291" s="28"/>
      <c r="R291" s="28"/>
      <c r="S291" s="28"/>
      <c r="T291" s="9"/>
      <c r="U291" s="9"/>
    </row>
    <row r="292" spans="1:2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51"/>
      <c r="O292" s="28"/>
      <c r="P292" s="28"/>
      <c r="Q292" s="28"/>
      <c r="R292" s="28"/>
      <c r="S292" s="28"/>
      <c r="T292" s="9"/>
      <c r="U292" s="9"/>
    </row>
    <row r="293" spans="1:2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51"/>
      <c r="O293" s="28"/>
      <c r="P293" s="28"/>
      <c r="Q293" s="28"/>
      <c r="R293" s="28"/>
      <c r="S293" s="28"/>
      <c r="T293" s="9"/>
      <c r="U293" s="9"/>
    </row>
    <row r="294" spans="1:2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51"/>
      <c r="O294" s="28"/>
      <c r="P294" s="28"/>
      <c r="Q294" s="28"/>
      <c r="R294" s="28"/>
      <c r="S294" s="28"/>
      <c r="T294" s="9"/>
      <c r="U294" s="9"/>
    </row>
    <row r="295" spans="1:2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51"/>
      <c r="O295" s="28"/>
      <c r="P295" s="28"/>
      <c r="Q295" s="28"/>
      <c r="R295" s="28"/>
      <c r="S295" s="28"/>
      <c r="T295" s="9"/>
      <c r="U295" s="9"/>
    </row>
    <row r="296" spans="1:2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51"/>
      <c r="O296" s="28"/>
      <c r="P296" s="28"/>
      <c r="Q296" s="28"/>
      <c r="R296" s="28"/>
      <c r="S296" s="28"/>
      <c r="T296" s="9"/>
      <c r="U296" s="9"/>
    </row>
    <row r="297" spans="1:2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51"/>
      <c r="O297" s="28"/>
      <c r="P297" s="28"/>
      <c r="Q297" s="28"/>
      <c r="R297" s="28"/>
      <c r="S297" s="28"/>
      <c r="T297" s="9"/>
      <c r="U297" s="9"/>
    </row>
    <row r="298" spans="1:2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51"/>
      <c r="O298" s="28"/>
      <c r="P298" s="28"/>
      <c r="Q298" s="28"/>
      <c r="R298" s="28"/>
      <c r="S298" s="28"/>
      <c r="T298" s="9"/>
      <c r="U298" s="9"/>
    </row>
    <row r="299" spans="1:2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51"/>
      <c r="O299" s="28"/>
      <c r="P299" s="28"/>
      <c r="Q299" s="28"/>
      <c r="R299" s="28"/>
      <c r="S299" s="28"/>
      <c r="T299" s="9"/>
      <c r="U299" s="9"/>
    </row>
    <row r="300" spans="1:2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51"/>
      <c r="O300" s="28"/>
      <c r="P300" s="28"/>
      <c r="Q300" s="28"/>
      <c r="R300" s="28"/>
      <c r="S300" s="28"/>
      <c r="T300" s="9"/>
      <c r="U300" s="9"/>
    </row>
    <row r="301" spans="1:2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51"/>
      <c r="O301" s="28"/>
      <c r="P301" s="28"/>
      <c r="Q301" s="28"/>
      <c r="R301" s="28"/>
      <c r="S301" s="28"/>
      <c r="T301" s="9"/>
      <c r="U301" s="9"/>
    </row>
    <row r="302" spans="1:2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51"/>
      <c r="O302" s="28"/>
      <c r="P302" s="28"/>
      <c r="Q302" s="28"/>
      <c r="R302" s="28"/>
      <c r="S302" s="28"/>
      <c r="T302" s="9"/>
      <c r="U302" s="9"/>
    </row>
    <row r="303" spans="1:2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51"/>
      <c r="O303" s="28"/>
      <c r="P303" s="28"/>
      <c r="Q303" s="28"/>
      <c r="R303" s="28"/>
      <c r="S303" s="28"/>
      <c r="T303" s="9"/>
      <c r="U303" s="9"/>
    </row>
    <row r="304" spans="1:2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51"/>
      <c r="O304" s="28"/>
      <c r="P304" s="28"/>
      <c r="Q304" s="28"/>
      <c r="R304" s="28"/>
      <c r="S304" s="28"/>
      <c r="T304" s="9"/>
      <c r="U304" s="9"/>
    </row>
    <row r="305" spans="1:2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51"/>
      <c r="O305" s="28"/>
      <c r="P305" s="28"/>
      <c r="Q305" s="28"/>
      <c r="R305" s="28"/>
      <c r="S305" s="28"/>
      <c r="T305" s="9"/>
      <c r="U305" s="9"/>
    </row>
    <row r="306" spans="1:2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51"/>
      <c r="O306" s="28"/>
      <c r="P306" s="28"/>
      <c r="Q306" s="28"/>
      <c r="R306" s="28"/>
      <c r="S306" s="28"/>
      <c r="T306" s="9"/>
      <c r="U306" s="9"/>
    </row>
    <row r="307" spans="1:2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51"/>
      <c r="O307" s="28"/>
      <c r="P307" s="28"/>
      <c r="Q307" s="28"/>
      <c r="R307" s="28"/>
      <c r="S307" s="28"/>
      <c r="T307" s="9"/>
      <c r="U307" s="9"/>
    </row>
    <row r="308" spans="1:2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51"/>
      <c r="O308" s="28"/>
      <c r="P308" s="28"/>
      <c r="Q308" s="28"/>
      <c r="R308" s="28"/>
      <c r="S308" s="28"/>
      <c r="T308" s="9"/>
      <c r="U308" s="9"/>
    </row>
    <row r="309" spans="1:2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51"/>
      <c r="O309" s="28"/>
      <c r="P309" s="28"/>
      <c r="Q309" s="28"/>
      <c r="R309" s="28"/>
      <c r="S309" s="28"/>
      <c r="T309" s="9"/>
      <c r="U309" s="9"/>
    </row>
    <row r="310" spans="1:2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51"/>
      <c r="O310" s="28"/>
      <c r="P310" s="28"/>
      <c r="Q310" s="28"/>
      <c r="R310" s="28"/>
      <c r="S310" s="28"/>
      <c r="T310" s="9"/>
      <c r="U310" s="9"/>
    </row>
    <row r="311" spans="1:2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51"/>
      <c r="O311" s="28"/>
      <c r="P311" s="28"/>
      <c r="Q311" s="28"/>
      <c r="R311" s="28"/>
      <c r="S311" s="28"/>
      <c r="T311" s="9"/>
      <c r="U311" s="9"/>
    </row>
    <row r="312" spans="1:2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51"/>
      <c r="O312" s="28"/>
      <c r="P312" s="28"/>
      <c r="Q312" s="28"/>
      <c r="R312" s="28"/>
      <c r="S312" s="28"/>
      <c r="T312" s="9"/>
      <c r="U312" s="9"/>
    </row>
    <row r="313" spans="1:2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51"/>
      <c r="O313" s="28"/>
      <c r="P313" s="28"/>
      <c r="Q313" s="28"/>
      <c r="R313" s="28"/>
      <c r="S313" s="28"/>
      <c r="T313" s="9"/>
      <c r="U313" s="9"/>
    </row>
    <row r="314" spans="1:2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51"/>
      <c r="O314" s="28"/>
      <c r="P314" s="28"/>
      <c r="Q314" s="28"/>
      <c r="R314" s="28"/>
      <c r="S314" s="28"/>
      <c r="T314" s="9"/>
      <c r="U314" s="9"/>
    </row>
    <row r="315" spans="1:2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51"/>
      <c r="O315" s="28"/>
      <c r="P315" s="28"/>
      <c r="Q315" s="28"/>
      <c r="R315" s="28"/>
      <c r="S315" s="28"/>
      <c r="T315" s="9"/>
      <c r="U315" s="9"/>
    </row>
    <row r="316" spans="1:2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51"/>
      <c r="O316" s="28"/>
      <c r="P316" s="28"/>
      <c r="Q316" s="28"/>
      <c r="R316" s="28"/>
      <c r="S316" s="28"/>
      <c r="T316" s="9"/>
      <c r="U316" s="9"/>
    </row>
    <row r="317" spans="1:2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51"/>
      <c r="O317" s="28"/>
      <c r="P317" s="28"/>
      <c r="Q317" s="28"/>
      <c r="R317" s="28"/>
      <c r="S317" s="28"/>
      <c r="T317" s="9"/>
      <c r="U317" s="9"/>
    </row>
    <row r="318" spans="1:2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51"/>
      <c r="O318" s="28"/>
      <c r="P318" s="28"/>
      <c r="Q318" s="28"/>
      <c r="R318" s="28"/>
      <c r="S318" s="28"/>
      <c r="T318" s="9"/>
      <c r="U318" s="9"/>
    </row>
    <row r="319" spans="1:2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51"/>
      <c r="O319" s="28"/>
      <c r="P319" s="28"/>
      <c r="Q319" s="28"/>
      <c r="R319" s="28"/>
      <c r="S319" s="28"/>
      <c r="T319" s="9"/>
      <c r="U319" s="9"/>
    </row>
    <row r="320" spans="1:2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51"/>
      <c r="O320" s="28"/>
      <c r="P320" s="28"/>
      <c r="Q320" s="28"/>
      <c r="R320" s="28"/>
      <c r="S320" s="28"/>
      <c r="T320" s="9"/>
      <c r="U320" s="9"/>
    </row>
    <row r="321" spans="1: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51"/>
      <c r="O321" s="28"/>
      <c r="P321" s="28"/>
      <c r="Q321" s="28"/>
      <c r="R321" s="28"/>
      <c r="S321" s="28"/>
      <c r="T321" s="9"/>
      <c r="U321" s="9"/>
    </row>
    <row r="322" spans="1:2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51"/>
      <c r="O322" s="28"/>
      <c r="P322" s="28"/>
      <c r="Q322" s="28"/>
      <c r="R322" s="28"/>
      <c r="S322" s="28"/>
      <c r="T322" s="9"/>
      <c r="U322" s="9"/>
    </row>
    <row r="323" spans="1:2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51"/>
      <c r="O323" s="28"/>
      <c r="P323" s="28"/>
      <c r="Q323" s="28"/>
      <c r="R323" s="28"/>
      <c r="S323" s="28"/>
      <c r="T323" s="9"/>
      <c r="U323" s="9"/>
    </row>
    <row r="324" spans="1:2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51"/>
      <c r="O324" s="28"/>
      <c r="P324" s="28"/>
      <c r="Q324" s="28"/>
      <c r="R324" s="28"/>
      <c r="S324" s="28"/>
      <c r="T324" s="9"/>
      <c r="U324" s="9"/>
    </row>
    <row r="325" spans="1:2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51"/>
      <c r="O325" s="28"/>
      <c r="P325" s="28"/>
      <c r="Q325" s="28"/>
      <c r="R325" s="28"/>
      <c r="S325" s="28"/>
      <c r="T325" s="9"/>
      <c r="U325" s="9"/>
    </row>
    <row r="326" spans="1:2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51"/>
      <c r="O326" s="28"/>
      <c r="P326" s="28"/>
      <c r="Q326" s="28"/>
      <c r="R326" s="28"/>
      <c r="S326" s="28"/>
      <c r="T326" s="9"/>
      <c r="U326" s="9"/>
    </row>
    <row r="327" spans="1:2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51"/>
      <c r="O327" s="28"/>
      <c r="P327" s="28"/>
      <c r="Q327" s="28"/>
      <c r="R327" s="28"/>
      <c r="S327" s="28"/>
      <c r="T327" s="9"/>
      <c r="U327" s="9"/>
    </row>
    <row r="328" spans="1:2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51"/>
      <c r="O328" s="28"/>
      <c r="P328" s="28"/>
      <c r="Q328" s="28"/>
      <c r="R328" s="28"/>
      <c r="S328" s="28"/>
      <c r="T328" s="9"/>
      <c r="U328" s="9"/>
    </row>
    <row r="329" spans="1:2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51"/>
      <c r="O329" s="28"/>
      <c r="P329" s="28"/>
      <c r="Q329" s="28"/>
      <c r="R329" s="28"/>
      <c r="S329" s="28"/>
      <c r="T329" s="9"/>
      <c r="U329" s="9"/>
    </row>
    <row r="330" spans="1:2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51"/>
      <c r="O330" s="28"/>
      <c r="P330" s="28"/>
      <c r="Q330" s="28"/>
      <c r="R330" s="28"/>
      <c r="S330" s="28"/>
      <c r="T330" s="9"/>
      <c r="U330" s="9"/>
    </row>
    <row r="331" spans="1:2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51"/>
      <c r="O331" s="28"/>
      <c r="P331" s="28"/>
      <c r="Q331" s="28"/>
      <c r="R331" s="28"/>
      <c r="S331" s="28"/>
      <c r="T331" s="9"/>
      <c r="U331" s="9"/>
    </row>
    <row r="332" spans="1:2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51"/>
      <c r="O332" s="28"/>
      <c r="P332" s="28"/>
      <c r="Q332" s="28"/>
      <c r="R332" s="28"/>
      <c r="S332" s="28"/>
      <c r="T332" s="9"/>
      <c r="U332" s="9"/>
    </row>
    <row r="333" spans="1:2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51"/>
      <c r="O333" s="28"/>
      <c r="P333" s="28"/>
      <c r="Q333" s="28"/>
      <c r="R333" s="28"/>
      <c r="S333" s="28"/>
      <c r="T333" s="9"/>
      <c r="U333" s="9"/>
    </row>
    <row r="334" spans="1:2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51"/>
      <c r="O334" s="28"/>
      <c r="P334" s="28"/>
      <c r="Q334" s="28"/>
      <c r="R334" s="28"/>
      <c r="S334" s="28"/>
      <c r="T334" s="9"/>
      <c r="U334" s="9"/>
    </row>
    <row r="335" spans="1:2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51"/>
      <c r="O335" s="28"/>
      <c r="P335" s="28"/>
      <c r="Q335" s="28"/>
      <c r="R335" s="28"/>
      <c r="S335" s="28"/>
      <c r="T335" s="9"/>
      <c r="U335" s="9"/>
    </row>
    <row r="336" spans="1:2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51"/>
      <c r="O336" s="28"/>
      <c r="P336" s="28"/>
      <c r="Q336" s="28"/>
      <c r="R336" s="28"/>
      <c r="S336" s="28"/>
      <c r="T336" s="9"/>
      <c r="U336" s="9"/>
    </row>
    <row r="337" spans="1:2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51"/>
      <c r="O337" s="28"/>
      <c r="P337" s="28"/>
      <c r="Q337" s="28"/>
      <c r="R337" s="28"/>
      <c r="S337" s="28"/>
      <c r="T337" s="9"/>
      <c r="U337" s="9"/>
    </row>
    <row r="338" spans="1:2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51"/>
      <c r="O338" s="28"/>
      <c r="P338" s="28"/>
      <c r="Q338" s="28"/>
      <c r="R338" s="28"/>
      <c r="S338" s="28"/>
      <c r="T338" s="9"/>
      <c r="U338" s="9"/>
    </row>
    <row r="339" spans="1:2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51"/>
      <c r="O339" s="28"/>
      <c r="P339" s="28"/>
      <c r="Q339" s="28"/>
      <c r="R339" s="28"/>
      <c r="S339" s="28"/>
      <c r="T339" s="9"/>
      <c r="U339" s="9"/>
    </row>
    <row r="340" spans="1:2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51"/>
      <c r="O340" s="28"/>
      <c r="P340" s="28"/>
      <c r="Q340" s="28"/>
      <c r="R340" s="28"/>
      <c r="S340" s="28"/>
      <c r="T340" s="9"/>
      <c r="U340" s="9"/>
    </row>
    <row r="341" spans="1:2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51"/>
      <c r="O341" s="28"/>
      <c r="P341" s="28"/>
      <c r="Q341" s="28"/>
      <c r="R341" s="28"/>
      <c r="S341" s="28"/>
      <c r="T341" s="9"/>
      <c r="U341" s="9"/>
    </row>
    <row r="342" spans="1:2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51"/>
      <c r="O342" s="28"/>
      <c r="P342" s="28"/>
      <c r="Q342" s="28"/>
      <c r="R342" s="28"/>
      <c r="S342" s="28"/>
      <c r="T342" s="9"/>
      <c r="U342" s="9"/>
    </row>
    <row r="343" spans="1:2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51"/>
      <c r="O343" s="28"/>
      <c r="P343" s="28"/>
      <c r="Q343" s="28"/>
      <c r="R343" s="28"/>
      <c r="S343" s="28"/>
      <c r="T343" s="9"/>
      <c r="U343" s="9"/>
    </row>
    <row r="344" spans="1:2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51"/>
      <c r="O344" s="28"/>
      <c r="P344" s="28"/>
      <c r="Q344" s="28"/>
      <c r="R344" s="28"/>
      <c r="S344" s="28"/>
      <c r="T344" s="9"/>
      <c r="U344" s="9"/>
    </row>
    <row r="345" spans="1:2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51"/>
      <c r="O345" s="28"/>
      <c r="P345" s="28"/>
      <c r="Q345" s="28"/>
      <c r="R345" s="28"/>
      <c r="S345" s="28"/>
      <c r="T345" s="9"/>
      <c r="U345" s="9"/>
    </row>
    <row r="346" spans="1:2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51"/>
      <c r="O346" s="28"/>
      <c r="P346" s="28"/>
      <c r="Q346" s="28"/>
      <c r="R346" s="28"/>
      <c r="S346" s="28"/>
      <c r="T346" s="9"/>
      <c r="U346" s="9"/>
    </row>
    <row r="347" spans="1:2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51"/>
      <c r="O347" s="28"/>
      <c r="P347" s="28"/>
      <c r="Q347" s="28"/>
      <c r="R347" s="28"/>
      <c r="S347" s="28"/>
      <c r="T347" s="9"/>
      <c r="U347" s="9"/>
    </row>
    <row r="348" spans="1:2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51"/>
      <c r="O348" s="28"/>
      <c r="P348" s="28"/>
      <c r="Q348" s="28"/>
      <c r="R348" s="28"/>
      <c r="S348" s="28"/>
      <c r="T348" s="9"/>
      <c r="U348" s="9"/>
    </row>
    <row r="349" spans="1:2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51"/>
      <c r="O349" s="28"/>
      <c r="P349" s="28"/>
      <c r="Q349" s="28"/>
      <c r="R349" s="28"/>
      <c r="S349" s="28"/>
      <c r="T349" s="9"/>
      <c r="U349" s="9"/>
    </row>
    <row r="350" spans="1:2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51"/>
      <c r="O350" s="28"/>
      <c r="P350" s="28"/>
      <c r="Q350" s="28"/>
      <c r="R350" s="28"/>
      <c r="S350" s="28"/>
      <c r="T350" s="9"/>
      <c r="U350" s="9"/>
    </row>
    <row r="351" spans="1:2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51"/>
      <c r="O351" s="28"/>
      <c r="P351" s="28"/>
      <c r="Q351" s="28"/>
      <c r="R351" s="28"/>
      <c r="S351" s="28"/>
      <c r="T351" s="9"/>
      <c r="U351" s="9"/>
    </row>
    <row r="352" spans="1:2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51"/>
      <c r="O352" s="28"/>
      <c r="P352" s="28"/>
      <c r="Q352" s="28"/>
      <c r="R352" s="28"/>
      <c r="S352" s="28"/>
      <c r="T352" s="9"/>
      <c r="U352" s="9"/>
    </row>
    <row r="353" spans="1:2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51"/>
      <c r="O353" s="28"/>
      <c r="P353" s="28"/>
      <c r="Q353" s="28"/>
      <c r="R353" s="28"/>
      <c r="S353" s="28"/>
      <c r="T353" s="9"/>
      <c r="U353" s="9"/>
    </row>
    <row r="354" spans="1:2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51"/>
      <c r="O354" s="28"/>
      <c r="P354" s="28"/>
      <c r="Q354" s="28"/>
      <c r="R354" s="28"/>
      <c r="S354" s="28"/>
      <c r="T354" s="9"/>
      <c r="U354" s="9"/>
    </row>
    <row r="355" spans="1:2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51"/>
      <c r="O355" s="28"/>
      <c r="P355" s="28"/>
      <c r="Q355" s="28"/>
      <c r="R355" s="28"/>
      <c r="S355" s="28"/>
      <c r="T355" s="9"/>
      <c r="U355" s="9"/>
    </row>
    <row r="356" spans="1:2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51"/>
      <c r="O356" s="28"/>
      <c r="P356" s="28"/>
      <c r="Q356" s="28"/>
      <c r="R356" s="28"/>
      <c r="S356" s="28"/>
      <c r="T356" s="9"/>
      <c r="U356" s="9"/>
    </row>
    <row r="357" spans="1:2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51"/>
      <c r="O357" s="28"/>
      <c r="P357" s="28"/>
      <c r="Q357" s="28"/>
      <c r="R357" s="28"/>
      <c r="S357" s="28"/>
      <c r="T357" s="9"/>
      <c r="U357" s="9"/>
    </row>
    <row r="358" spans="1:2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51"/>
      <c r="O358" s="28"/>
      <c r="P358" s="28"/>
      <c r="Q358" s="28"/>
      <c r="R358" s="28"/>
      <c r="S358" s="28"/>
      <c r="T358" s="9"/>
      <c r="U358" s="9"/>
    </row>
    <row r="359" spans="1:2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51"/>
      <c r="O359" s="28"/>
      <c r="P359" s="28"/>
      <c r="Q359" s="28"/>
      <c r="R359" s="28"/>
      <c r="S359" s="28"/>
      <c r="T359" s="9"/>
      <c r="U359" s="9"/>
    </row>
    <row r="360" spans="1:2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51"/>
      <c r="O360" s="28"/>
      <c r="P360" s="28"/>
      <c r="Q360" s="28"/>
      <c r="R360" s="28"/>
      <c r="S360" s="28"/>
      <c r="T360" s="9"/>
      <c r="U360" s="9"/>
    </row>
    <row r="361" spans="1:2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51"/>
      <c r="O361" s="28"/>
      <c r="P361" s="28"/>
      <c r="Q361" s="28"/>
      <c r="R361" s="28"/>
      <c r="S361" s="28"/>
      <c r="T361" s="9"/>
      <c r="U361" s="9"/>
    </row>
    <row r="362" spans="1:2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51"/>
      <c r="O362" s="28"/>
      <c r="P362" s="28"/>
      <c r="Q362" s="28"/>
      <c r="R362" s="28"/>
      <c r="S362" s="28"/>
      <c r="T362" s="9"/>
      <c r="U362" s="9"/>
    </row>
    <row r="363" spans="1:2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51"/>
      <c r="O363" s="28"/>
      <c r="P363" s="28"/>
      <c r="Q363" s="28"/>
      <c r="R363" s="28"/>
      <c r="S363" s="28"/>
      <c r="T363" s="9"/>
      <c r="U363" s="9"/>
    </row>
    <row r="364" spans="1:2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51"/>
      <c r="O364" s="28"/>
      <c r="P364" s="28"/>
      <c r="Q364" s="28"/>
      <c r="R364" s="28"/>
      <c r="S364" s="28"/>
      <c r="T364" s="9"/>
      <c r="U364" s="9"/>
    </row>
    <row r="365" spans="1:2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51"/>
      <c r="O365" s="28"/>
      <c r="P365" s="28"/>
      <c r="Q365" s="28"/>
      <c r="R365" s="28"/>
      <c r="S365" s="28"/>
      <c r="T365" s="9"/>
      <c r="U365" s="9"/>
    </row>
    <row r="366" spans="1:2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51"/>
      <c r="O366" s="28"/>
      <c r="P366" s="28"/>
      <c r="Q366" s="28"/>
      <c r="R366" s="28"/>
      <c r="S366" s="28"/>
      <c r="T366" s="9"/>
      <c r="U366" s="9"/>
    </row>
    <row r="367" spans="1:2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51"/>
      <c r="O367" s="28"/>
      <c r="P367" s="28"/>
      <c r="Q367" s="28"/>
      <c r="R367" s="28"/>
      <c r="S367" s="28"/>
      <c r="T367" s="9"/>
      <c r="U367" s="9"/>
    </row>
    <row r="368" spans="1:2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51"/>
      <c r="O368" s="28"/>
      <c r="P368" s="28"/>
      <c r="Q368" s="28"/>
      <c r="R368" s="28"/>
      <c r="S368" s="28"/>
      <c r="T368" s="9"/>
      <c r="U368" s="9"/>
    </row>
    <row r="369" spans="1:2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51"/>
      <c r="O369" s="28"/>
      <c r="P369" s="28"/>
      <c r="Q369" s="28"/>
      <c r="R369" s="28"/>
      <c r="S369" s="28"/>
      <c r="T369" s="9"/>
      <c r="U369" s="9"/>
    </row>
    <row r="370" spans="1:2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51"/>
      <c r="O370" s="28"/>
      <c r="P370" s="28"/>
      <c r="Q370" s="28"/>
      <c r="R370" s="28"/>
      <c r="S370" s="28"/>
      <c r="T370" s="9"/>
      <c r="U370" s="9"/>
    </row>
    <row r="371" spans="1:2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51"/>
      <c r="O371" s="28"/>
      <c r="P371" s="28"/>
      <c r="Q371" s="28"/>
      <c r="R371" s="28"/>
      <c r="S371" s="28"/>
      <c r="T371" s="9"/>
      <c r="U371" s="9"/>
    </row>
    <row r="372" spans="1:2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51"/>
      <c r="O372" s="28"/>
      <c r="P372" s="28"/>
      <c r="Q372" s="28"/>
      <c r="R372" s="28"/>
      <c r="S372" s="28"/>
      <c r="T372" s="9"/>
      <c r="U372" s="9"/>
    </row>
    <row r="373" spans="1:2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51"/>
      <c r="O373" s="28"/>
      <c r="P373" s="28"/>
      <c r="Q373" s="28"/>
      <c r="R373" s="28"/>
      <c r="S373" s="28"/>
      <c r="T373" s="9"/>
      <c r="U373" s="9"/>
    </row>
    <row r="374" spans="1:2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51"/>
      <c r="O374" s="28"/>
      <c r="P374" s="28"/>
      <c r="Q374" s="28"/>
      <c r="R374" s="28"/>
      <c r="S374" s="28"/>
      <c r="T374" s="9"/>
      <c r="U374" s="9"/>
    </row>
    <row r="375" spans="1:2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51"/>
      <c r="O375" s="28"/>
      <c r="P375" s="28"/>
      <c r="Q375" s="28"/>
      <c r="R375" s="28"/>
      <c r="S375" s="28"/>
      <c r="T375" s="9"/>
      <c r="U375" s="9"/>
    </row>
    <row r="376" spans="1:2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51"/>
      <c r="O376" s="28"/>
      <c r="P376" s="28"/>
      <c r="Q376" s="28"/>
      <c r="R376" s="28"/>
      <c r="S376" s="28"/>
      <c r="T376" s="9"/>
      <c r="U376" s="9"/>
    </row>
    <row r="377" spans="1:2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51"/>
      <c r="O377" s="28"/>
      <c r="P377" s="28"/>
      <c r="Q377" s="28"/>
      <c r="R377" s="28"/>
      <c r="S377" s="28"/>
      <c r="T377" s="9"/>
      <c r="U377" s="9"/>
    </row>
    <row r="378" spans="1:2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51"/>
      <c r="O378" s="28"/>
      <c r="P378" s="28"/>
      <c r="Q378" s="28"/>
      <c r="R378" s="28"/>
      <c r="S378" s="28"/>
      <c r="T378" s="9"/>
      <c r="U378" s="9"/>
    </row>
    <row r="379" spans="1:2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51"/>
      <c r="O379" s="28"/>
      <c r="P379" s="28"/>
      <c r="Q379" s="28"/>
      <c r="R379" s="28"/>
      <c r="S379" s="28"/>
      <c r="T379" s="9"/>
      <c r="U379" s="9"/>
    </row>
    <row r="380" spans="1:2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51"/>
      <c r="O380" s="28"/>
      <c r="P380" s="28"/>
      <c r="Q380" s="28"/>
      <c r="R380" s="28"/>
      <c r="S380" s="28"/>
      <c r="T380" s="9"/>
      <c r="U380" s="9"/>
    </row>
    <row r="381" spans="1:2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51"/>
      <c r="O381" s="28"/>
      <c r="P381" s="28"/>
      <c r="Q381" s="28"/>
      <c r="R381" s="28"/>
      <c r="S381" s="28"/>
      <c r="T381" s="9"/>
      <c r="U381" s="9"/>
    </row>
    <row r="382" spans="1:2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51"/>
      <c r="O382" s="28"/>
      <c r="P382" s="28"/>
      <c r="Q382" s="28"/>
      <c r="R382" s="28"/>
      <c r="S382" s="28"/>
      <c r="T382" s="9"/>
      <c r="U382" s="9"/>
    </row>
    <row r="383" spans="1:2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51"/>
      <c r="O383" s="28"/>
      <c r="P383" s="28"/>
      <c r="Q383" s="28"/>
      <c r="R383" s="28"/>
      <c r="S383" s="28"/>
      <c r="T383" s="9"/>
      <c r="U383" s="9"/>
    </row>
    <row r="384" spans="1:2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51"/>
      <c r="O384" s="28"/>
      <c r="P384" s="28"/>
      <c r="Q384" s="28"/>
      <c r="R384" s="28"/>
      <c r="S384" s="28"/>
      <c r="T384" s="9"/>
      <c r="U384" s="9"/>
    </row>
    <row r="385" spans="1:2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51"/>
      <c r="O385" s="28"/>
      <c r="P385" s="28"/>
      <c r="Q385" s="28"/>
      <c r="R385" s="28"/>
      <c r="S385" s="28"/>
      <c r="T385" s="9"/>
      <c r="U385" s="9"/>
    </row>
    <row r="386" spans="1:2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51"/>
      <c r="O386" s="28"/>
      <c r="P386" s="28"/>
      <c r="Q386" s="28"/>
      <c r="R386" s="28"/>
      <c r="S386" s="28"/>
      <c r="T386" s="9"/>
      <c r="U386" s="9"/>
    </row>
    <row r="387" spans="1:2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51"/>
      <c r="O387" s="28"/>
      <c r="P387" s="28"/>
      <c r="Q387" s="28"/>
      <c r="R387" s="28"/>
      <c r="S387" s="28"/>
      <c r="T387" s="9"/>
      <c r="U387" s="9"/>
    </row>
    <row r="388" spans="1:2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51"/>
      <c r="O388" s="28"/>
      <c r="P388" s="28"/>
      <c r="Q388" s="28"/>
      <c r="R388" s="28"/>
      <c r="S388" s="28"/>
      <c r="T388" s="9"/>
      <c r="U388" s="9"/>
    </row>
    <row r="389" spans="1:2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51"/>
      <c r="O389" s="28"/>
      <c r="P389" s="28"/>
      <c r="Q389" s="28"/>
      <c r="R389" s="28"/>
      <c r="S389" s="28"/>
      <c r="T389" s="9"/>
      <c r="U389" s="9"/>
    </row>
    <row r="390" spans="1:2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51"/>
      <c r="O390" s="28"/>
      <c r="P390" s="28"/>
      <c r="Q390" s="28"/>
      <c r="R390" s="28"/>
      <c r="S390" s="28"/>
      <c r="T390" s="9"/>
      <c r="U390" s="9"/>
    </row>
    <row r="391" spans="1:2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51"/>
      <c r="O391" s="28"/>
      <c r="P391" s="28"/>
      <c r="Q391" s="28"/>
      <c r="R391" s="28"/>
      <c r="S391" s="28"/>
      <c r="T391" s="9"/>
      <c r="U391" s="9"/>
    </row>
    <row r="392" spans="1:2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51"/>
      <c r="O392" s="28"/>
      <c r="P392" s="28"/>
      <c r="Q392" s="28"/>
      <c r="R392" s="28"/>
      <c r="S392" s="28"/>
      <c r="T392" s="9"/>
      <c r="U392" s="9"/>
    </row>
    <row r="393" spans="1:2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51"/>
      <c r="O393" s="28"/>
      <c r="P393" s="28"/>
      <c r="Q393" s="28"/>
      <c r="R393" s="28"/>
      <c r="S393" s="28"/>
      <c r="T393" s="9"/>
      <c r="U393" s="9"/>
    </row>
    <row r="394" spans="1:2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51"/>
      <c r="O394" s="28"/>
      <c r="P394" s="28"/>
      <c r="Q394" s="28"/>
      <c r="R394" s="28"/>
      <c r="S394" s="28"/>
      <c r="T394" s="9"/>
      <c r="U394" s="9"/>
    </row>
    <row r="395" spans="1:2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51"/>
      <c r="O395" s="28"/>
      <c r="P395" s="28"/>
      <c r="Q395" s="28"/>
      <c r="R395" s="28"/>
      <c r="S395" s="28"/>
      <c r="T395" s="9"/>
      <c r="U395" s="9"/>
    </row>
    <row r="396" spans="1:2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51"/>
      <c r="O396" s="28"/>
      <c r="P396" s="28"/>
      <c r="Q396" s="28"/>
      <c r="R396" s="28"/>
      <c r="S396" s="28"/>
      <c r="T396" s="9"/>
      <c r="U396" s="9"/>
    </row>
    <row r="397" spans="1:2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51"/>
      <c r="O397" s="28"/>
      <c r="P397" s="28"/>
      <c r="Q397" s="28"/>
      <c r="R397" s="28"/>
      <c r="S397" s="28"/>
      <c r="T397" s="9"/>
      <c r="U397" s="9"/>
    </row>
    <row r="398" spans="1:2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51"/>
      <c r="O398" s="28"/>
      <c r="P398" s="28"/>
      <c r="Q398" s="28"/>
      <c r="R398" s="28"/>
      <c r="S398" s="28"/>
      <c r="T398" s="9"/>
      <c r="U398" s="9"/>
    </row>
    <row r="399" spans="1:2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51"/>
      <c r="O399" s="28"/>
      <c r="P399" s="28"/>
      <c r="Q399" s="28"/>
      <c r="R399" s="28"/>
      <c r="S399" s="28"/>
      <c r="T399" s="9"/>
      <c r="U399" s="9"/>
    </row>
    <row r="400" spans="1:2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51"/>
      <c r="O400" s="28"/>
      <c r="P400" s="28"/>
      <c r="Q400" s="28"/>
      <c r="R400" s="28"/>
      <c r="S400" s="28"/>
      <c r="T400" s="9"/>
      <c r="U400" s="9"/>
    </row>
    <row r="401" spans="1:2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51"/>
      <c r="O401" s="28"/>
      <c r="P401" s="28"/>
      <c r="Q401" s="28"/>
      <c r="R401" s="28"/>
      <c r="S401" s="28"/>
      <c r="T401" s="9"/>
      <c r="U401" s="9"/>
    </row>
    <row r="402" spans="1:2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51"/>
      <c r="O402" s="28"/>
      <c r="P402" s="28"/>
      <c r="Q402" s="28"/>
      <c r="R402" s="28"/>
      <c r="S402" s="28"/>
      <c r="T402" s="9"/>
      <c r="U402" s="9"/>
    </row>
    <row r="403" spans="1:2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51"/>
      <c r="O403" s="28"/>
      <c r="P403" s="28"/>
      <c r="Q403" s="28"/>
      <c r="R403" s="28"/>
      <c r="S403" s="28"/>
      <c r="T403" s="9"/>
      <c r="U403" s="9"/>
    </row>
    <row r="404" spans="1:2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51"/>
      <c r="O404" s="28"/>
      <c r="P404" s="28"/>
      <c r="Q404" s="28"/>
      <c r="R404" s="28"/>
      <c r="S404" s="28"/>
      <c r="T404" s="9"/>
      <c r="U404" s="9"/>
    </row>
    <row r="405" spans="1:2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51"/>
      <c r="O405" s="28"/>
      <c r="P405" s="28"/>
      <c r="Q405" s="28"/>
      <c r="R405" s="28"/>
      <c r="S405" s="28"/>
      <c r="T405" s="9"/>
      <c r="U405" s="9"/>
    </row>
    <row r="406" spans="1:2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51"/>
      <c r="O406" s="28"/>
      <c r="P406" s="28"/>
      <c r="Q406" s="28"/>
      <c r="R406" s="28"/>
      <c r="S406" s="28"/>
      <c r="T406" s="9"/>
      <c r="U406" s="9"/>
    </row>
    <row r="407" spans="1:2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51"/>
      <c r="O407" s="28"/>
      <c r="P407" s="28"/>
      <c r="Q407" s="28"/>
      <c r="R407" s="28"/>
      <c r="S407" s="28"/>
      <c r="T407" s="9"/>
      <c r="U407" s="9"/>
    </row>
    <row r="408" spans="1:2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51"/>
      <c r="O408" s="28"/>
      <c r="P408" s="28"/>
      <c r="Q408" s="28"/>
      <c r="R408" s="28"/>
      <c r="S408" s="28"/>
      <c r="T408" s="9"/>
      <c r="U408" s="9"/>
    </row>
    <row r="409" spans="1:2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51"/>
      <c r="O409" s="28"/>
      <c r="P409" s="28"/>
      <c r="Q409" s="28"/>
      <c r="R409" s="28"/>
      <c r="S409" s="28"/>
      <c r="T409" s="9"/>
      <c r="U409" s="9"/>
    </row>
    <row r="410" spans="1:2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51"/>
      <c r="O410" s="28"/>
      <c r="P410" s="28"/>
      <c r="Q410" s="28"/>
      <c r="R410" s="28"/>
      <c r="S410" s="28"/>
      <c r="T410" s="9"/>
      <c r="U410" s="9"/>
    </row>
    <row r="411" spans="1:2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51"/>
      <c r="O411" s="28"/>
      <c r="P411" s="28"/>
      <c r="Q411" s="28"/>
      <c r="R411" s="28"/>
      <c r="S411" s="28"/>
      <c r="T411" s="9"/>
      <c r="U411" s="9"/>
    </row>
    <row r="412" spans="1:2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51"/>
      <c r="O412" s="28"/>
      <c r="P412" s="28"/>
      <c r="Q412" s="28"/>
      <c r="R412" s="28"/>
      <c r="S412" s="28"/>
      <c r="T412" s="9"/>
      <c r="U412" s="9"/>
    </row>
    <row r="413" spans="1:2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51"/>
      <c r="O413" s="28"/>
      <c r="P413" s="28"/>
      <c r="Q413" s="28"/>
      <c r="R413" s="28"/>
      <c r="S413" s="28"/>
      <c r="T413" s="9"/>
      <c r="U413" s="9"/>
    </row>
    <row r="414" spans="1:2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51"/>
      <c r="O414" s="28"/>
      <c r="P414" s="28"/>
      <c r="Q414" s="28"/>
      <c r="R414" s="28"/>
      <c r="S414" s="28"/>
      <c r="T414" s="9"/>
      <c r="U414" s="9"/>
    </row>
    <row r="415" spans="1:2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51"/>
      <c r="O415" s="28"/>
      <c r="P415" s="28"/>
      <c r="Q415" s="28"/>
      <c r="R415" s="28"/>
      <c r="S415" s="28"/>
      <c r="T415" s="9"/>
      <c r="U415" s="9"/>
    </row>
    <row r="416" spans="1:2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51"/>
      <c r="O416" s="28"/>
      <c r="P416" s="28"/>
      <c r="Q416" s="28"/>
      <c r="R416" s="28"/>
      <c r="S416" s="28"/>
      <c r="T416" s="9"/>
      <c r="U416" s="9"/>
    </row>
    <row r="417" spans="1:2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51"/>
      <c r="O417" s="28"/>
      <c r="P417" s="28"/>
      <c r="Q417" s="28"/>
      <c r="R417" s="28"/>
      <c r="S417" s="28"/>
      <c r="T417" s="9"/>
      <c r="U417" s="9"/>
    </row>
    <row r="418" spans="1:2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51"/>
      <c r="O418" s="28"/>
      <c r="P418" s="28"/>
      <c r="Q418" s="28"/>
      <c r="R418" s="28"/>
      <c r="S418" s="28"/>
      <c r="T418" s="9"/>
      <c r="U418" s="9"/>
    </row>
    <row r="419" spans="1:2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51"/>
      <c r="O419" s="28"/>
      <c r="P419" s="28"/>
      <c r="Q419" s="28"/>
      <c r="R419" s="28"/>
      <c r="S419" s="28"/>
      <c r="T419" s="9"/>
      <c r="U419" s="9"/>
    </row>
    <row r="420" spans="1:2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51"/>
      <c r="O420" s="28"/>
      <c r="P420" s="28"/>
      <c r="Q420" s="28"/>
      <c r="R420" s="28"/>
      <c r="S420" s="28"/>
      <c r="T420" s="9"/>
      <c r="U420" s="9"/>
    </row>
    <row r="421" spans="1: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51"/>
      <c r="O421" s="28"/>
      <c r="P421" s="28"/>
      <c r="Q421" s="28"/>
      <c r="R421" s="28"/>
      <c r="S421" s="28"/>
      <c r="T421" s="9"/>
      <c r="U421" s="9"/>
    </row>
    <row r="422" spans="1:2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51"/>
      <c r="O422" s="28"/>
      <c r="P422" s="28"/>
      <c r="Q422" s="28"/>
      <c r="R422" s="28"/>
      <c r="S422" s="28"/>
      <c r="T422" s="9"/>
      <c r="U422" s="9"/>
    </row>
    <row r="423" spans="1:2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51"/>
      <c r="O423" s="28"/>
      <c r="P423" s="28"/>
      <c r="Q423" s="28"/>
      <c r="R423" s="28"/>
      <c r="S423" s="28"/>
      <c r="T423" s="9"/>
      <c r="U423" s="9"/>
    </row>
    <row r="424" spans="1:2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51"/>
      <c r="O424" s="28"/>
      <c r="P424" s="28"/>
      <c r="Q424" s="28"/>
      <c r="R424" s="28"/>
      <c r="S424" s="28"/>
      <c r="T424" s="9"/>
      <c r="U424" s="9"/>
    </row>
    <row r="425" spans="1:2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51"/>
      <c r="O425" s="28"/>
      <c r="P425" s="28"/>
      <c r="Q425" s="28"/>
      <c r="R425" s="28"/>
      <c r="S425" s="28"/>
      <c r="T425" s="9"/>
      <c r="U425" s="9"/>
    </row>
    <row r="426" spans="1:2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51"/>
      <c r="O426" s="28"/>
      <c r="P426" s="28"/>
      <c r="Q426" s="28"/>
      <c r="R426" s="28"/>
      <c r="S426" s="28"/>
      <c r="T426" s="9"/>
      <c r="U426" s="9"/>
    </row>
    <row r="427" spans="1:2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51"/>
      <c r="O427" s="28"/>
      <c r="P427" s="28"/>
      <c r="Q427" s="28"/>
      <c r="R427" s="28"/>
      <c r="S427" s="28"/>
      <c r="T427" s="9"/>
      <c r="U427" s="9"/>
    </row>
    <row r="428" spans="1:2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51"/>
      <c r="O428" s="28"/>
      <c r="P428" s="28"/>
      <c r="Q428" s="28"/>
      <c r="R428" s="28"/>
      <c r="S428" s="28"/>
      <c r="T428" s="9"/>
      <c r="U428" s="9"/>
    </row>
    <row r="429" spans="1:2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51"/>
      <c r="O429" s="28"/>
      <c r="P429" s="28"/>
      <c r="Q429" s="28"/>
      <c r="R429" s="28"/>
      <c r="S429" s="28"/>
      <c r="T429" s="9"/>
      <c r="U429" s="9"/>
    </row>
    <row r="430" spans="1:2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51"/>
      <c r="O430" s="28"/>
      <c r="P430" s="28"/>
      <c r="Q430" s="28"/>
      <c r="R430" s="28"/>
      <c r="S430" s="28"/>
      <c r="T430" s="9"/>
      <c r="U430" s="9"/>
    </row>
    <row r="431" spans="1:2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51"/>
      <c r="O431" s="28"/>
      <c r="P431" s="28"/>
      <c r="Q431" s="28"/>
      <c r="R431" s="28"/>
      <c r="S431" s="28"/>
      <c r="T431" s="9"/>
      <c r="U431" s="9"/>
    </row>
    <row r="432" spans="1:2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51"/>
      <c r="O432" s="28"/>
      <c r="P432" s="28"/>
      <c r="Q432" s="28"/>
      <c r="R432" s="28"/>
      <c r="S432" s="28"/>
      <c r="T432" s="9"/>
      <c r="U432" s="9"/>
    </row>
    <row r="433" spans="1:2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51"/>
      <c r="O433" s="28"/>
      <c r="P433" s="28"/>
      <c r="Q433" s="28"/>
      <c r="R433" s="28"/>
      <c r="S433" s="28"/>
      <c r="T433" s="9"/>
      <c r="U433" s="9"/>
    </row>
    <row r="434" spans="1:2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51"/>
      <c r="O434" s="28"/>
      <c r="P434" s="28"/>
      <c r="Q434" s="28"/>
      <c r="R434" s="28"/>
      <c r="S434" s="28"/>
      <c r="T434" s="9"/>
      <c r="U434" s="9"/>
    </row>
    <row r="435" spans="1:2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51"/>
      <c r="O435" s="28"/>
      <c r="P435" s="28"/>
      <c r="Q435" s="28"/>
      <c r="R435" s="28"/>
      <c r="S435" s="28"/>
      <c r="T435" s="9"/>
      <c r="U435" s="9"/>
    </row>
    <row r="436" spans="1:2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51"/>
      <c r="O436" s="28"/>
      <c r="P436" s="28"/>
      <c r="Q436" s="28"/>
      <c r="R436" s="28"/>
      <c r="S436" s="28"/>
      <c r="T436" s="9"/>
      <c r="U436" s="9"/>
    </row>
    <row r="437" spans="1:2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51"/>
      <c r="O437" s="28"/>
      <c r="P437" s="28"/>
      <c r="Q437" s="28"/>
      <c r="R437" s="28"/>
      <c r="S437" s="28"/>
      <c r="T437" s="9"/>
      <c r="U437" s="9"/>
    </row>
    <row r="438" spans="1:2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51"/>
      <c r="O438" s="28"/>
      <c r="P438" s="28"/>
      <c r="Q438" s="28"/>
      <c r="R438" s="28"/>
      <c r="S438" s="28"/>
      <c r="T438" s="9"/>
      <c r="U438" s="9"/>
    </row>
    <row r="439" spans="1:2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51"/>
      <c r="O439" s="28"/>
      <c r="P439" s="28"/>
      <c r="Q439" s="28"/>
      <c r="R439" s="28"/>
      <c r="S439" s="28"/>
      <c r="T439" s="9"/>
      <c r="U439" s="9"/>
    </row>
    <row r="440" spans="1:2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51"/>
      <c r="O440" s="28"/>
      <c r="P440" s="28"/>
      <c r="Q440" s="28"/>
      <c r="R440" s="28"/>
      <c r="S440" s="28"/>
      <c r="T440" s="9"/>
      <c r="U440" s="9"/>
    </row>
    <row r="441" spans="1:2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51"/>
      <c r="O441" s="28"/>
      <c r="P441" s="28"/>
      <c r="Q441" s="28"/>
      <c r="R441" s="28"/>
      <c r="S441" s="28"/>
      <c r="T441" s="9"/>
      <c r="U441" s="9"/>
    </row>
    <row r="442" spans="1:2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51"/>
      <c r="O442" s="28"/>
      <c r="P442" s="28"/>
      <c r="Q442" s="28"/>
      <c r="R442" s="28"/>
      <c r="S442" s="28"/>
      <c r="T442" s="9"/>
      <c r="U442" s="9"/>
    </row>
    <row r="443" spans="1:2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51"/>
      <c r="O443" s="28"/>
      <c r="P443" s="28"/>
      <c r="Q443" s="28"/>
      <c r="R443" s="28"/>
      <c r="S443" s="28"/>
      <c r="T443" s="9"/>
      <c r="U443" s="9"/>
    </row>
    <row r="444" spans="1:2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51"/>
      <c r="O444" s="28"/>
      <c r="P444" s="28"/>
      <c r="Q444" s="28"/>
      <c r="R444" s="28"/>
      <c r="S444" s="28"/>
      <c r="T444" s="9"/>
      <c r="U444" s="9"/>
    </row>
    <row r="445" spans="1:2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51"/>
      <c r="O445" s="28"/>
      <c r="P445" s="28"/>
      <c r="Q445" s="28"/>
      <c r="R445" s="28"/>
      <c r="S445" s="28"/>
      <c r="T445" s="9"/>
      <c r="U445" s="9"/>
    </row>
    <row r="446" spans="1:2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51"/>
      <c r="O446" s="28"/>
      <c r="P446" s="28"/>
      <c r="Q446" s="28"/>
      <c r="R446" s="28"/>
      <c r="S446" s="28"/>
      <c r="T446" s="9"/>
      <c r="U446" s="9"/>
    </row>
    <row r="447" spans="1:2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51"/>
      <c r="O447" s="28"/>
      <c r="P447" s="28"/>
      <c r="Q447" s="28"/>
      <c r="R447" s="28"/>
      <c r="S447" s="28"/>
      <c r="T447" s="9"/>
      <c r="U447" s="9"/>
    </row>
    <row r="448" spans="1:2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51"/>
      <c r="O448" s="28"/>
      <c r="P448" s="28"/>
      <c r="Q448" s="28"/>
      <c r="R448" s="28"/>
      <c r="S448" s="28"/>
      <c r="T448" s="9"/>
      <c r="U448" s="9"/>
    </row>
    <row r="449" spans="1:2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51"/>
      <c r="O449" s="28"/>
      <c r="P449" s="28"/>
      <c r="Q449" s="28"/>
      <c r="R449" s="28"/>
      <c r="S449" s="28"/>
      <c r="T449" s="9"/>
      <c r="U449" s="9"/>
    </row>
    <row r="450" spans="1:2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51"/>
      <c r="O450" s="28"/>
      <c r="P450" s="28"/>
      <c r="Q450" s="28"/>
      <c r="R450" s="28"/>
      <c r="S450" s="28"/>
      <c r="T450" s="9"/>
      <c r="U450" s="9"/>
    </row>
    <row r="451" spans="1:2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51"/>
      <c r="O451" s="28"/>
      <c r="P451" s="28"/>
      <c r="Q451" s="28"/>
      <c r="R451" s="28"/>
      <c r="S451" s="28"/>
      <c r="T451" s="9"/>
      <c r="U451" s="9"/>
    </row>
    <row r="452" spans="1:2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51"/>
      <c r="O452" s="28"/>
      <c r="P452" s="28"/>
      <c r="Q452" s="28"/>
      <c r="R452" s="28"/>
      <c r="S452" s="28"/>
      <c r="T452" s="9"/>
      <c r="U452" s="9"/>
    </row>
    <row r="453" spans="1:2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51"/>
      <c r="O453" s="28"/>
      <c r="P453" s="28"/>
      <c r="Q453" s="28"/>
      <c r="R453" s="28"/>
      <c r="S453" s="28"/>
      <c r="T453" s="9"/>
      <c r="U453" s="9"/>
    </row>
    <row r="454" spans="1:2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51"/>
      <c r="O454" s="28"/>
      <c r="P454" s="28"/>
      <c r="Q454" s="28"/>
      <c r="R454" s="28"/>
      <c r="S454" s="28"/>
      <c r="T454" s="9"/>
      <c r="U454" s="9"/>
    </row>
    <row r="455" spans="1:2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51"/>
      <c r="O455" s="28"/>
      <c r="P455" s="28"/>
      <c r="Q455" s="28"/>
      <c r="R455" s="28"/>
      <c r="S455" s="28"/>
      <c r="T455" s="9"/>
      <c r="U455" s="9"/>
    </row>
    <row r="456" spans="1:2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51"/>
      <c r="O456" s="28"/>
      <c r="P456" s="28"/>
      <c r="Q456" s="28"/>
      <c r="R456" s="28"/>
      <c r="S456" s="28"/>
      <c r="T456" s="9"/>
      <c r="U456" s="9"/>
    </row>
    <row r="457" spans="1:2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51"/>
      <c r="O457" s="28"/>
      <c r="P457" s="28"/>
      <c r="Q457" s="28"/>
      <c r="R457" s="28"/>
      <c r="S457" s="28"/>
      <c r="T457" s="9"/>
      <c r="U457" s="9"/>
    </row>
    <row r="458" spans="1:2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51"/>
      <c r="O458" s="28"/>
      <c r="P458" s="28"/>
      <c r="Q458" s="28"/>
      <c r="R458" s="28"/>
      <c r="S458" s="28"/>
      <c r="T458" s="9"/>
      <c r="U458" s="9"/>
    </row>
    <row r="459" spans="1:2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51"/>
      <c r="O459" s="28"/>
      <c r="P459" s="28"/>
      <c r="Q459" s="28"/>
      <c r="R459" s="28"/>
      <c r="S459" s="28"/>
      <c r="T459" s="9"/>
      <c r="U459" s="9"/>
    </row>
    <row r="460" spans="1:2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51"/>
      <c r="O460" s="28"/>
      <c r="P460" s="28"/>
      <c r="Q460" s="28"/>
      <c r="R460" s="28"/>
      <c r="S460" s="28"/>
      <c r="T460" s="9"/>
      <c r="U460" s="9"/>
    </row>
    <row r="461" spans="1:2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51"/>
      <c r="O461" s="28"/>
      <c r="P461" s="28"/>
      <c r="Q461" s="28"/>
      <c r="R461" s="28"/>
      <c r="S461" s="28"/>
      <c r="T461" s="9"/>
      <c r="U461" s="9"/>
    </row>
    <row r="462" spans="1:2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51"/>
      <c r="O462" s="28"/>
      <c r="P462" s="28"/>
      <c r="Q462" s="28"/>
      <c r="R462" s="28"/>
      <c r="S462" s="28"/>
      <c r="T462" s="9"/>
      <c r="U462" s="9"/>
    </row>
    <row r="463" spans="1:2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51"/>
      <c r="O463" s="28"/>
      <c r="P463" s="28"/>
      <c r="Q463" s="28"/>
      <c r="R463" s="28"/>
      <c r="S463" s="28"/>
      <c r="T463" s="9"/>
      <c r="U463" s="9"/>
    </row>
    <row r="464" spans="1:2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51"/>
      <c r="O464" s="28"/>
      <c r="P464" s="28"/>
      <c r="Q464" s="28"/>
      <c r="R464" s="28"/>
      <c r="S464" s="28"/>
      <c r="T464" s="9"/>
      <c r="U464" s="9"/>
    </row>
    <row r="465" spans="1:2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51"/>
      <c r="O465" s="28"/>
      <c r="P465" s="28"/>
      <c r="Q465" s="28"/>
      <c r="R465" s="28"/>
      <c r="S465" s="28"/>
      <c r="T465" s="9"/>
      <c r="U465" s="9"/>
    </row>
    <row r="466" spans="1:2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51"/>
      <c r="O466" s="28"/>
      <c r="P466" s="28"/>
      <c r="Q466" s="28"/>
      <c r="R466" s="28"/>
      <c r="S466" s="28"/>
      <c r="T466" s="9"/>
      <c r="U466" s="9"/>
    </row>
    <row r="467" spans="1:2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51"/>
      <c r="O467" s="28"/>
      <c r="P467" s="28"/>
      <c r="Q467" s="28"/>
      <c r="R467" s="28"/>
      <c r="S467" s="28"/>
      <c r="T467" s="9"/>
      <c r="U467" s="9"/>
    </row>
    <row r="468" spans="1:2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51"/>
      <c r="O468" s="28"/>
      <c r="P468" s="28"/>
      <c r="Q468" s="28"/>
      <c r="R468" s="28"/>
      <c r="S468" s="28"/>
      <c r="T468" s="9"/>
      <c r="U468" s="9"/>
    </row>
    <row r="469" spans="1:2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51"/>
      <c r="O469" s="28"/>
      <c r="P469" s="28"/>
      <c r="Q469" s="28"/>
      <c r="R469" s="28"/>
      <c r="S469" s="28"/>
      <c r="T469" s="9"/>
      <c r="U469" s="9"/>
    </row>
    <row r="470" spans="1:2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51"/>
      <c r="O470" s="28"/>
      <c r="P470" s="28"/>
      <c r="Q470" s="28"/>
      <c r="R470" s="28"/>
      <c r="S470" s="28"/>
      <c r="T470" s="9"/>
      <c r="U470" s="9"/>
    </row>
    <row r="471" spans="1:2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51"/>
      <c r="O471" s="28"/>
      <c r="P471" s="28"/>
      <c r="Q471" s="28"/>
      <c r="R471" s="28"/>
      <c r="S471" s="28"/>
      <c r="T471" s="9"/>
      <c r="U471" s="9"/>
    </row>
    <row r="472" spans="1:2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51"/>
      <c r="O472" s="28"/>
      <c r="P472" s="28"/>
      <c r="Q472" s="28"/>
      <c r="R472" s="28"/>
      <c r="S472" s="28"/>
      <c r="T472" s="9"/>
      <c r="U472" s="9"/>
    </row>
    <row r="473" spans="1:2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51"/>
      <c r="O473" s="28"/>
      <c r="P473" s="28"/>
      <c r="Q473" s="28"/>
      <c r="R473" s="28"/>
      <c r="S473" s="28"/>
      <c r="T473" s="9"/>
      <c r="U473" s="9"/>
    </row>
    <row r="474" spans="1:2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51"/>
      <c r="O474" s="28"/>
      <c r="P474" s="28"/>
      <c r="Q474" s="28"/>
      <c r="R474" s="28"/>
      <c r="S474" s="28"/>
      <c r="T474" s="9"/>
      <c r="U474" s="9"/>
    </row>
    <row r="475" spans="1:2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51"/>
      <c r="O475" s="28"/>
      <c r="P475" s="28"/>
      <c r="Q475" s="28"/>
      <c r="R475" s="28"/>
      <c r="S475" s="28"/>
      <c r="T475" s="9"/>
      <c r="U475" s="9"/>
    </row>
    <row r="476" spans="1:2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51"/>
      <c r="O476" s="28"/>
      <c r="P476" s="28"/>
      <c r="Q476" s="28"/>
      <c r="R476" s="28"/>
      <c r="S476" s="28"/>
      <c r="T476" s="9"/>
      <c r="U476" s="9"/>
    </row>
    <row r="477" spans="1:2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51"/>
      <c r="O477" s="28"/>
      <c r="P477" s="28"/>
      <c r="Q477" s="28"/>
      <c r="R477" s="28"/>
      <c r="S477" s="28"/>
      <c r="T477" s="9"/>
      <c r="U477" s="9"/>
    </row>
    <row r="478" spans="1:2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51"/>
      <c r="O478" s="28"/>
      <c r="P478" s="28"/>
      <c r="Q478" s="28"/>
      <c r="R478" s="28"/>
      <c r="S478" s="28"/>
      <c r="T478" s="9"/>
      <c r="U478" s="9"/>
    </row>
    <row r="479" spans="1:2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51"/>
      <c r="O479" s="28"/>
      <c r="P479" s="28"/>
      <c r="Q479" s="28"/>
      <c r="R479" s="28"/>
      <c r="S479" s="28"/>
      <c r="T479" s="9"/>
      <c r="U479" s="9"/>
    </row>
    <row r="480" spans="1:2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51"/>
      <c r="O480" s="28"/>
      <c r="P480" s="28"/>
      <c r="Q480" s="28"/>
      <c r="R480" s="28"/>
      <c r="S480" s="28"/>
      <c r="T480" s="9"/>
      <c r="U480" s="9"/>
    </row>
    <row r="481" spans="1:2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51"/>
      <c r="O481" s="28"/>
      <c r="P481" s="28"/>
      <c r="Q481" s="28"/>
      <c r="R481" s="28"/>
      <c r="S481" s="28"/>
      <c r="T481" s="9"/>
      <c r="U481" s="9"/>
    </row>
    <row r="482" spans="1:2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51"/>
      <c r="O482" s="28"/>
      <c r="P482" s="28"/>
      <c r="Q482" s="28"/>
      <c r="R482" s="28"/>
      <c r="S482" s="28"/>
      <c r="T482" s="9"/>
      <c r="U482" s="9"/>
    </row>
    <row r="483" spans="1:2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51"/>
      <c r="O483" s="28"/>
      <c r="P483" s="28"/>
      <c r="Q483" s="28"/>
      <c r="R483" s="28"/>
      <c r="S483" s="28"/>
      <c r="T483" s="9"/>
      <c r="U483" s="9"/>
    </row>
    <row r="484" spans="1:2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51"/>
      <c r="O484" s="28"/>
      <c r="P484" s="28"/>
      <c r="Q484" s="28"/>
      <c r="R484" s="28"/>
      <c r="S484" s="28"/>
      <c r="T484" s="9"/>
      <c r="U484" s="9"/>
    </row>
    <row r="485" spans="1:2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51"/>
      <c r="O485" s="28"/>
      <c r="P485" s="28"/>
      <c r="Q485" s="28"/>
      <c r="R485" s="28"/>
      <c r="S485" s="28"/>
      <c r="T485" s="9"/>
      <c r="U485" s="9"/>
    </row>
    <row r="486" spans="1:2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51"/>
      <c r="O486" s="28"/>
      <c r="P486" s="28"/>
      <c r="Q486" s="28"/>
      <c r="R486" s="28"/>
      <c r="S486" s="28"/>
      <c r="T486" s="9"/>
      <c r="U486" s="9"/>
    </row>
    <row r="487" spans="1:2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51"/>
      <c r="O487" s="28"/>
      <c r="P487" s="28"/>
      <c r="Q487" s="28"/>
      <c r="R487" s="28"/>
      <c r="S487" s="28"/>
      <c r="T487" s="9"/>
      <c r="U487" s="9"/>
    </row>
    <row r="488" spans="1:2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51"/>
      <c r="O488" s="28"/>
      <c r="P488" s="28"/>
      <c r="Q488" s="28"/>
      <c r="R488" s="28"/>
      <c r="S488" s="28"/>
      <c r="T488" s="9"/>
      <c r="U488" s="9"/>
    </row>
    <row r="489" spans="1:2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51"/>
      <c r="O489" s="28"/>
      <c r="P489" s="28"/>
      <c r="Q489" s="28"/>
      <c r="R489" s="28"/>
      <c r="S489" s="28"/>
      <c r="T489" s="9"/>
      <c r="U489" s="9"/>
    </row>
    <row r="490" spans="1:2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51"/>
      <c r="O490" s="28"/>
      <c r="P490" s="28"/>
      <c r="Q490" s="28"/>
      <c r="R490" s="28"/>
      <c r="S490" s="28"/>
      <c r="T490" s="9"/>
      <c r="U490" s="9"/>
    </row>
    <row r="491" spans="1:2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51"/>
      <c r="O491" s="28"/>
      <c r="P491" s="28"/>
      <c r="Q491" s="28"/>
      <c r="R491" s="28"/>
      <c r="S491" s="28"/>
      <c r="T491" s="9"/>
      <c r="U491" s="9"/>
    </row>
    <row r="492" spans="1:2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51"/>
      <c r="O492" s="28"/>
      <c r="P492" s="28"/>
      <c r="Q492" s="28"/>
      <c r="R492" s="28"/>
      <c r="S492" s="28"/>
      <c r="T492" s="9"/>
      <c r="U492" s="9"/>
    </row>
    <row r="493" spans="1:2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51"/>
      <c r="O493" s="28"/>
      <c r="P493" s="28"/>
      <c r="Q493" s="28"/>
      <c r="R493" s="28"/>
      <c r="S493" s="28"/>
      <c r="T493" s="9"/>
      <c r="U493" s="9"/>
    </row>
    <row r="494" spans="1:2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51"/>
      <c r="O494" s="28"/>
      <c r="P494" s="28"/>
      <c r="Q494" s="28"/>
      <c r="R494" s="28"/>
      <c r="S494" s="28"/>
      <c r="T494" s="9"/>
      <c r="U494" s="9"/>
    </row>
    <row r="495" spans="1:2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51"/>
      <c r="O495" s="28"/>
      <c r="P495" s="28"/>
      <c r="Q495" s="28"/>
      <c r="R495" s="28"/>
      <c r="S495" s="28"/>
      <c r="T495" s="9"/>
      <c r="U495" s="9"/>
    </row>
    <row r="496" spans="1:2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51"/>
      <c r="O496" s="28"/>
      <c r="P496" s="28"/>
      <c r="Q496" s="28"/>
      <c r="R496" s="28"/>
      <c r="S496" s="28"/>
      <c r="T496" s="9"/>
      <c r="U496" s="9"/>
    </row>
    <row r="497" spans="1:2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51"/>
      <c r="O497" s="28"/>
      <c r="P497" s="28"/>
      <c r="Q497" s="28"/>
      <c r="R497" s="28"/>
      <c r="S497" s="28"/>
      <c r="T497" s="9"/>
      <c r="U497" s="9"/>
    </row>
    <row r="498" spans="1:2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51"/>
      <c r="O498" s="28"/>
      <c r="P498" s="28"/>
      <c r="Q498" s="28"/>
      <c r="R498" s="28"/>
      <c r="S498" s="28"/>
      <c r="T498" s="9"/>
      <c r="U498" s="9"/>
    </row>
    <row r="499" spans="1:2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51"/>
      <c r="O499" s="28"/>
      <c r="P499" s="28"/>
      <c r="Q499" s="28"/>
      <c r="R499" s="28"/>
      <c r="S499" s="28"/>
      <c r="T499" s="9"/>
      <c r="U499" s="9"/>
    </row>
    <row r="500" spans="1:2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51"/>
      <c r="O500" s="28"/>
      <c r="P500" s="28"/>
      <c r="Q500" s="28"/>
      <c r="R500" s="28"/>
      <c r="S500" s="28"/>
      <c r="T500" s="9"/>
      <c r="U500" s="9"/>
    </row>
    <row r="501" spans="1:2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51"/>
      <c r="O501" s="28"/>
      <c r="P501" s="28"/>
      <c r="Q501" s="28"/>
      <c r="R501" s="28"/>
      <c r="S501" s="28"/>
      <c r="T501" s="9"/>
      <c r="U501" s="9"/>
    </row>
    <row r="502" spans="1:2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51"/>
      <c r="O502" s="28"/>
      <c r="P502" s="28"/>
      <c r="Q502" s="28"/>
      <c r="R502" s="28"/>
      <c r="S502" s="28"/>
      <c r="T502" s="9"/>
      <c r="U502" s="9"/>
    </row>
    <row r="503" spans="1:2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51"/>
      <c r="O503" s="28"/>
      <c r="P503" s="28"/>
      <c r="Q503" s="28"/>
      <c r="R503" s="28"/>
      <c r="S503" s="28"/>
      <c r="T503" s="9"/>
      <c r="U503" s="9"/>
    </row>
    <row r="504" spans="1:2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51"/>
      <c r="O504" s="28"/>
      <c r="P504" s="28"/>
      <c r="Q504" s="28"/>
      <c r="R504" s="28"/>
      <c r="S504" s="28"/>
      <c r="T504" s="9"/>
      <c r="U504" s="9"/>
    </row>
    <row r="505" spans="1:2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51"/>
      <c r="O505" s="28"/>
      <c r="P505" s="28"/>
      <c r="Q505" s="28"/>
      <c r="R505" s="28"/>
      <c r="S505" s="28"/>
      <c r="T505" s="9"/>
      <c r="U505" s="9"/>
    </row>
    <row r="506" spans="1:2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51"/>
      <c r="O506" s="28"/>
      <c r="P506" s="28"/>
      <c r="Q506" s="28"/>
      <c r="R506" s="28"/>
      <c r="S506" s="28"/>
      <c r="T506" s="9"/>
      <c r="U506" s="9"/>
    </row>
    <row r="507" spans="1:2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51"/>
      <c r="O507" s="28"/>
      <c r="P507" s="28"/>
      <c r="Q507" s="28"/>
      <c r="R507" s="28"/>
      <c r="S507" s="28"/>
      <c r="T507" s="9"/>
      <c r="U507" s="9"/>
    </row>
    <row r="508" spans="1:2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51"/>
      <c r="O508" s="28"/>
      <c r="P508" s="28"/>
      <c r="Q508" s="28"/>
      <c r="R508" s="28"/>
      <c r="S508" s="28"/>
      <c r="T508" s="9"/>
      <c r="U508" s="9"/>
    </row>
    <row r="509" spans="1:2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51"/>
      <c r="O509" s="28"/>
      <c r="P509" s="28"/>
      <c r="Q509" s="28"/>
      <c r="R509" s="28"/>
      <c r="S509" s="28"/>
      <c r="T509" s="9"/>
      <c r="U509" s="9"/>
    </row>
    <row r="510" spans="1:2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51"/>
      <c r="O510" s="28"/>
      <c r="P510" s="28"/>
      <c r="Q510" s="28"/>
      <c r="R510" s="28"/>
      <c r="S510" s="28"/>
      <c r="T510" s="9"/>
      <c r="U510" s="9"/>
    </row>
    <row r="511" spans="1:2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51"/>
      <c r="O511" s="28"/>
      <c r="P511" s="28"/>
      <c r="Q511" s="28"/>
      <c r="R511" s="28"/>
      <c r="S511" s="28"/>
      <c r="T511" s="9"/>
      <c r="U511" s="9"/>
    </row>
    <row r="512" spans="1:2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51"/>
      <c r="O512" s="28"/>
      <c r="P512" s="28"/>
      <c r="Q512" s="28"/>
      <c r="R512" s="28"/>
      <c r="S512" s="28"/>
      <c r="T512" s="9"/>
      <c r="U512" s="9"/>
    </row>
    <row r="513" spans="1:2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51"/>
      <c r="O513" s="28"/>
      <c r="P513" s="28"/>
      <c r="Q513" s="28"/>
      <c r="R513" s="28"/>
      <c r="S513" s="28"/>
      <c r="T513" s="9"/>
      <c r="U513" s="9"/>
    </row>
    <row r="514" spans="1:2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51"/>
      <c r="O514" s="28"/>
      <c r="P514" s="28"/>
      <c r="Q514" s="28"/>
      <c r="R514" s="28"/>
      <c r="S514" s="28"/>
      <c r="T514" s="9"/>
      <c r="U514" s="9"/>
    </row>
    <row r="515" spans="1:2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51"/>
      <c r="O515" s="28"/>
      <c r="P515" s="28"/>
      <c r="Q515" s="28"/>
      <c r="R515" s="28"/>
      <c r="S515" s="28"/>
      <c r="T515" s="9"/>
      <c r="U515" s="9"/>
    </row>
    <row r="516" spans="1:2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51"/>
      <c r="O516" s="28"/>
      <c r="P516" s="28"/>
      <c r="Q516" s="28"/>
      <c r="R516" s="28"/>
      <c r="S516" s="28"/>
      <c r="T516" s="9"/>
      <c r="U516" s="9"/>
    </row>
    <row r="517" spans="1:2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51"/>
      <c r="O517" s="28"/>
      <c r="P517" s="28"/>
      <c r="Q517" s="28"/>
      <c r="R517" s="28"/>
      <c r="S517" s="28"/>
      <c r="T517" s="9"/>
      <c r="U517" s="9"/>
    </row>
    <row r="518" spans="1:2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51"/>
      <c r="O518" s="28"/>
      <c r="P518" s="28"/>
      <c r="Q518" s="28"/>
      <c r="R518" s="28"/>
      <c r="S518" s="28"/>
      <c r="T518" s="9"/>
      <c r="U518" s="9"/>
    </row>
    <row r="519" spans="1:2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51"/>
      <c r="O519" s="28"/>
      <c r="P519" s="28"/>
      <c r="Q519" s="28"/>
      <c r="R519" s="28"/>
      <c r="S519" s="28"/>
      <c r="T519" s="9"/>
      <c r="U519" s="9"/>
    </row>
    <row r="520" spans="1:2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51"/>
      <c r="O520" s="28"/>
      <c r="P520" s="28"/>
      <c r="Q520" s="28"/>
      <c r="R520" s="28"/>
      <c r="S520" s="28"/>
      <c r="T520" s="9"/>
      <c r="U520" s="9"/>
    </row>
    <row r="521" spans="1: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51"/>
      <c r="O521" s="28"/>
      <c r="P521" s="28"/>
      <c r="Q521" s="28"/>
      <c r="R521" s="28"/>
      <c r="S521" s="28"/>
      <c r="T521" s="9"/>
      <c r="U521" s="9"/>
    </row>
    <row r="522" spans="1:2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51"/>
      <c r="O522" s="28"/>
      <c r="P522" s="28"/>
      <c r="Q522" s="28"/>
      <c r="R522" s="28"/>
      <c r="S522" s="28"/>
      <c r="T522" s="9"/>
      <c r="U522" s="9"/>
    </row>
    <row r="523" spans="1:2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51"/>
      <c r="O523" s="28"/>
      <c r="P523" s="28"/>
      <c r="Q523" s="28"/>
      <c r="R523" s="28"/>
      <c r="S523" s="28"/>
      <c r="T523" s="9"/>
      <c r="U523" s="9"/>
    </row>
    <row r="524" spans="1:2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51"/>
      <c r="O524" s="28"/>
      <c r="P524" s="28"/>
      <c r="Q524" s="28"/>
      <c r="R524" s="28"/>
      <c r="S524" s="28"/>
      <c r="T524" s="9"/>
      <c r="U524" s="9"/>
    </row>
    <row r="525" spans="1:2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51"/>
      <c r="O525" s="28"/>
      <c r="P525" s="28"/>
      <c r="Q525" s="28"/>
      <c r="R525" s="28"/>
      <c r="S525" s="28"/>
      <c r="T525" s="9"/>
      <c r="U525" s="9"/>
    </row>
    <row r="526" spans="1:2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51"/>
      <c r="O526" s="28"/>
      <c r="P526" s="28"/>
      <c r="Q526" s="28"/>
      <c r="R526" s="28"/>
      <c r="S526" s="28"/>
      <c r="T526" s="9"/>
      <c r="U526" s="9"/>
    </row>
    <row r="527" spans="1:2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51"/>
      <c r="O527" s="28"/>
      <c r="P527" s="28"/>
      <c r="Q527" s="28"/>
      <c r="R527" s="28"/>
      <c r="S527" s="28"/>
      <c r="T527" s="9"/>
      <c r="U527" s="9"/>
    </row>
    <row r="528" spans="1:2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51"/>
      <c r="O528" s="28"/>
      <c r="P528" s="28"/>
      <c r="Q528" s="28"/>
      <c r="R528" s="28"/>
      <c r="S528" s="28"/>
      <c r="T528" s="9"/>
      <c r="U528" s="9"/>
    </row>
    <row r="529" spans="1:2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51"/>
      <c r="O529" s="28"/>
      <c r="P529" s="28"/>
      <c r="Q529" s="28"/>
      <c r="R529" s="28"/>
      <c r="S529" s="28"/>
      <c r="T529" s="9"/>
      <c r="U529" s="9"/>
    </row>
    <row r="530" spans="1:2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51"/>
      <c r="O530" s="28"/>
      <c r="P530" s="28"/>
      <c r="Q530" s="28"/>
      <c r="R530" s="28"/>
      <c r="S530" s="28"/>
      <c r="T530" s="9"/>
      <c r="U530" s="9"/>
    </row>
    <row r="531" spans="1:2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51"/>
      <c r="O531" s="28"/>
      <c r="P531" s="28"/>
      <c r="Q531" s="28"/>
      <c r="R531" s="28"/>
      <c r="S531" s="28"/>
      <c r="T531" s="9"/>
      <c r="U531" s="9"/>
    </row>
    <row r="532" spans="1:2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51"/>
      <c r="O532" s="28"/>
      <c r="P532" s="28"/>
      <c r="Q532" s="28"/>
      <c r="R532" s="28"/>
      <c r="S532" s="28"/>
      <c r="T532" s="9"/>
      <c r="U532" s="9"/>
    </row>
    <row r="533" spans="1:2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51"/>
      <c r="O533" s="28"/>
      <c r="P533" s="28"/>
      <c r="Q533" s="28"/>
      <c r="R533" s="28"/>
      <c r="S533" s="28"/>
      <c r="T533" s="9"/>
      <c r="U533" s="9"/>
    </row>
    <row r="534" spans="1:2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51"/>
      <c r="O534" s="28"/>
      <c r="P534" s="28"/>
      <c r="Q534" s="28"/>
      <c r="R534" s="28"/>
      <c r="S534" s="28"/>
      <c r="T534" s="9"/>
      <c r="U534" s="9"/>
    </row>
    <row r="535" spans="1:2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51"/>
      <c r="O535" s="28"/>
      <c r="P535" s="28"/>
      <c r="Q535" s="28"/>
      <c r="R535" s="28"/>
      <c r="S535" s="28"/>
      <c r="T535" s="9"/>
      <c r="U535" s="9"/>
    </row>
    <row r="536" spans="1:2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51"/>
      <c r="O536" s="28"/>
      <c r="P536" s="28"/>
      <c r="Q536" s="28"/>
      <c r="R536" s="28"/>
      <c r="S536" s="28"/>
      <c r="T536" s="9"/>
      <c r="U536" s="9"/>
    </row>
    <row r="537" spans="1:2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51"/>
      <c r="O537" s="28"/>
      <c r="P537" s="28"/>
      <c r="Q537" s="28"/>
      <c r="R537" s="28"/>
      <c r="S537" s="28"/>
      <c r="T537" s="9"/>
      <c r="U537" s="9"/>
    </row>
    <row r="538" spans="1:2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51"/>
      <c r="O538" s="28"/>
      <c r="P538" s="28"/>
      <c r="Q538" s="28"/>
      <c r="R538" s="28"/>
      <c r="S538" s="28"/>
      <c r="T538" s="9"/>
      <c r="U538" s="9"/>
    </row>
    <row r="539" spans="1:2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51"/>
      <c r="O539" s="28"/>
      <c r="P539" s="28"/>
      <c r="Q539" s="28"/>
      <c r="R539" s="28"/>
      <c r="S539" s="28"/>
      <c r="T539" s="9"/>
      <c r="U539" s="9"/>
    </row>
    <row r="540" spans="1:2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51"/>
      <c r="O540" s="28"/>
      <c r="P540" s="28"/>
      <c r="Q540" s="28"/>
      <c r="R540" s="28"/>
      <c r="S540" s="28"/>
      <c r="T540" s="9"/>
      <c r="U540" s="9"/>
    </row>
    <row r="541" spans="1:2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51"/>
      <c r="O541" s="28"/>
      <c r="P541" s="28"/>
      <c r="Q541" s="28"/>
      <c r="R541" s="28"/>
      <c r="S541" s="28"/>
      <c r="T541" s="9"/>
      <c r="U541" s="9"/>
    </row>
    <row r="542" spans="1:2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51"/>
      <c r="O542" s="28"/>
      <c r="P542" s="28"/>
      <c r="Q542" s="28"/>
      <c r="R542" s="28"/>
      <c r="S542" s="28"/>
      <c r="T542" s="9"/>
      <c r="U542" s="9"/>
    </row>
    <row r="543" spans="1:2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51"/>
      <c r="O543" s="28"/>
      <c r="P543" s="28"/>
      <c r="Q543" s="28"/>
      <c r="R543" s="28"/>
      <c r="S543" s="28"/>
      <c r="T543" s="9"/>
      <c r="U543" s="9"/>
    </row>
    <row r="544" spans="1:2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51"/>
      <c r="O544" s="28"/>
      <c r="P544" s="28"/>
      <c r="Q544" s="28"/>
      <c r="R544" s="28"/>
      <c r="S544" s="28"/>
      <c r="T544" s="9"/>
      <c r="U544" s="9"/>
    </row>
    <row r="545" spans="1:2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51"/>
      <c r="O545" s="28"/>
      <c r="P545" s="28"/>
      <c r="Q545" s="28"/>
      <c r="R545" s="28"/>
      <c r="S545" s="28"/>
      <c r="T545" s="9"/>
      <c r="U545" s="9"/>
    </row>
    <row r="546" spans="1:2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51"/>
      <c r="O546" s="28"/>
      <c r="P546" s="28"/>
      <c r="Q546" s="28"/>
      <c r="R546" s="28"/>
      <c r="S546" s="28"/>
      <c r="T546" s="9"/>
      <c r="U546" s="9"/>
    </row>
    <row r="547" spans="1:2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51"/>
      <c r="O547" s="28"/>
      <c r="P547" s="28"/>
      <c r="Q547" s="28"/>
      <c r="R547" s="28"/>
      <c r="S547" s="28"/>
      <c r="T547" s="9"/>
      <c r="U547" s="9"/>
    </row>
    <row r="548" spans="1:2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51"/>
      <c r="O548" s="28"/>
      <c r="P548" s="28"/>
      <c r="Q548" s="28"/>
      <c r="R548" s="28"/>
      <c r="S548" s="28"/>
      <c r="T548" s="9"/>
      <c r="U548" s="9"/>
    </row>
    <row r="549" spans="1:2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51"/>
      <c r="O549" s="28"/>
      <c r="P549" s="28"/>
      <c r="Q549" s="28"/>
      <c r="R549" s="28"/>
      <c r="S549" s="28"/>
      <c r="T549" s="9"/>
      <c r="U549" s="9"/>
    </row>
    <row r="550" spans="1:2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51"/>
      <c r="O550" s="28"/>
      <c r="P550" s="28"/>
      <c r="Q550" s="28"/>
      <c r="R550" s="28"/>
      <c r="S550" s="28"/>
      <c r="T550" s="9"/>
      <c r="U550" s="9"/>
    </row>
    <row r="551" spans="1:2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51"/>
      <c r="O551" s="28"/>
      <c r="P551" s="28"/>
      <c r="Q551" s="28"/>
      <c r="R551" s="28"/>
      <c r="S551" s="28"/>
      <c r="T551" s="9"/>
      <c r="U551" s="9"/>
    </row>
    <row r="552" spans="1:2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51"/>
      <c r="O552" s="28"/>
      <c r="P552" s="28"/>
      <c r="Q552" s="28"/>
      <c r="R552" s="28"/>
      <c r="S552" s="28"/>
      <c r="T552" s="9"/>
      <c r="U552" s="9"/>
    </row>
    <row r="553" spans="1:2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51"/>
      <c r="O553" s="28"/>
      <c r="P553" s="28"/>
      <c r="Q553" s="28"/>
      <c r="R553" s="28"/>
      <c r="S553" s="28"/>
      <c r="T553" s="9"/>
      <c r="U553" s="9"/>
    </row>
    <row r="554" spans="1:2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51"/>
      <c r="O554" s="28"/>
      <c r="P554" s="28"/>
      <c r="Q554" s="28"/>
      <c r="R554" s="28"/>
      <c r="S554" s="28"/>
      <c r="T554" s="9"/>
      <c r="U554" s="9"/>
    </row>
    <row r="555" spans="1:2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51"/>
      <c r="O555" s="28"/>
      <c r="P555" s="28"/>
      <c r="Q555" s="28"/>
      <c r="R555" s="28"/>
      <c r="S555" s="28"/>
      <c r="T555" s="9"/>
      <c r="U555" s="9"/>
    </row>
    <row r="556" spans="1:2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51"/>
      <c r="O556" s="28"/>
      <c r="P556" s="28"/>
      <c r="Q556" s="28"/>
      <c r="R556" s="28"/>
      <c r="S556" s="28"/>
      <c r="T556" s="9"/>
      <c r="U556" s="9"/>
    </row>
    <row r="557" spans="1:2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51"/>
      <c r="O557" s="28"/>
      <c r="P557" s="28"/>
      <c r="Q557" s="28"/>
      <c r="R557" s="28"/>
      <c r="S557" s="28"/>
      <c r="T557" s="9"/>
      <c r="U557" s="9"/>
    </row>
    <row r="558" spans="1:2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51"/>
      <c r="O558" s="28"/>
      <c r="P558" s="28"/>
      <c r="Q558" s="28"/>
      <c r="R558" s="28"/>
      <c r="S558" s="28"/>
      <c r="T558" s="9"/>
      <c r="U558" s="9"/>
    </row>
    <row r="559" spans="1:2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51"/>
      <c r="O559" s="28"/>
      <c r="P559" s="28"/>
      <c r="Q559" s="28"/>
      <c r="R559" s="28"/>
      <c r="S559" s="28"/>
      <c r="T559" s="9"/>
      <c r="U559" s="9"/>
    </row>
    <row r="560" spans="1:2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51"/>
      <c r="O560" s="28"/>
      <c r="P560" s="28"/>
      <c r="Q560" s="28"/>
      <c r="R560" s="28"/>
      <c r="S560" s="28"/>
      <c r="T560" s="9"/>
      <c r="U560" s="9"/>
    </row>
    <row r="561" spans="1:2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51"/>
      <c r="O561" s="28"/>
      <c r="P561" s="28"/>
      <c r="Q561" s="28"/>
      <c r="R561" s="28"/>
      <c r="S561" s="28"/>
      <c r="T561" s="9"/>
      <c r="U561" s="9"/>
    </row>
    <row r="562" spans="1:2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51"/>
      <c r="O562" s="28"/>
      <c r="P562" s="28"/>
      <c r="Q562" s="28"/>
      <c r="R562" s="28"/>
      <c r="S562" s="28"/>
      <c r="T562" s="9"/>
      <c r="U562" s="9"/>
    </row>
    <row r="563" spans="1:2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51"/>
      <c r="O563" s="28"/>
      <c r="P563" s="28"/>
      <c r="Q563" s="28"/>
      <c r="R563" s="28"/>
      <c r="S563" s="28"/>
      <c r="T563" s="9"/>
      <c r="U563" s="9"/>
    </row>
    <row r="564" spans="1:2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51"/>
      <c r="O564" s="28"/>
      <c r="P564" s="28"/>
      <c r="Q564" s="28"/>
      <c r="R564" s="28"/>
      <c r="S564" s="28"/>
      <c r="T564" s="9"/>
      <c r="U564" s="9"/>
    </row>
    <row r="565" spans="1:2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51"/>
      <c r="O565" s="28"/>
      <c r="P565" s="28"/>
      <c r="Q565" s="28"/>
      <c r="R565" s="28"/>
      <c r="S565" s="28"/>
      <c r="T565" s="9"/>
      <c r="U565" s="9"/>
    </row>
    <row r="566" spans="1:2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51"/>
      <c r="O566" s="28"/>
      <c r="P566" s="28"/>
      <c r="Q566" s="28"/>
      <c r="R566" s="28"/>
      <c r="S566" s="28"/>
      <c r="T566" s="9"/>
      <c r="U566" s="9"/>
    </row>
    <row r="567" spans="1:2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51"/>
      <c r="O567" s="28"/>
      <c r="P567" s="28"/>
      <c r="Q567" s="28"/>
      <c r="R567" s="28"/>
      <c r="S567" s="28"/>
      <c r="T567" s="9"/>
      <c r="U567" s="9"/>
    </row>
    <row r="568" spans="1:2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51"/>
      <c r="O568" s="28"/>
      <c r="P568" s="28"/>
      <c r="Q568" s="28"/>
      <c r="R568" s="28"/>
      <c r="S568" s="28"/>
      <c r="T568" s="9"/>
      <c r="U568" s="9"/>
    </row>
    <row r="569" spans="1:2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51"/>
      <c r="O569" s="28"/>
      <c r="P569" s="28"/>
      <c r="Q569" s="28"/>
      <c r="R569" s="28"/>
      <c r="S569" s="28"/>
      <c r="T569" s="9"/>
      <c r="U569" s="9"/>
    </row>
    <row r="570" spans="1:2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51"/>
      <c r="O570" s="28"/>
      <c r="P570" s="28"/>
      <c r="Q570" s="28"/>
      <c r="R570" s="28"/>
      <c r="S570" s="28"/>
      <c r="T570" s="9"/>
      <c r="U570" s="9"/>
    </row>
    <row r="571" spans="1:2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51"/>
      <c r="O571" s="28"/>
      <c r="P571" s="28"/>
      <c r="Q571" s="28"/>
      <c r="R571" s="28"/>
      <c r="S571" s="28"/>
      <c r="T571" s="9"/>
      <c r="U571" s="9"/>
    </row>
    <row r="572" spans="1:2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51"/>
      <c r="O572" s="28"/>
      <c r="P572" s="28"/>
      <c r="Q572" s="28"/>
      <c r="R572" s="28"/>
      <c r="S572" s="28"/>
      <c r="T572" s="9"/>
      <c r="U572" s="9"/>
    </row>
    <row r="573" spans="1:2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51"/>
      <c r="O573" s="28"/>
      <c r="P573" s="28"/>
      <c r="Q573" s="28"/>
      <c r="R573" s="28"/>
      <c r="S573" s="28"/>
      <c r="T573" s="9"/>
      <c r="U573" s="9"/>
    </row>
    <row r="574" spans="1:2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51"/>
      <c r="O574" s="28"/>
      <c r="P574" s="28"/>
      <c r="Q574" s="28"/>
      <c r="R574" s="28"/>
      <c r="S574" s="28"/>
      <c r="T574" s="9"/>
      <c r="U574" s="9"/>
    </row>
    <row r="575" spans="1:2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51"/>
      <c r="O575" s="28"/>
      <c r="P575" s="28"/>
      <c r="Q575" s="28"/>
      <c r="R575" s="28"/>
      <c r="S575" s="28"/>
      <c r="T575" s="9"/>
      <c r="U575" s="9"/>
    </row>
    <row r="576" spans="1:2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51"/>
      <c r="O576" s="28"/>
      <c r="P576" s="28"/>
      <c r="Q576" s="28"/>
      <c r="R576" s="28"/>
      <c r="S576" s="28"/>
      <c r="T576" s="9"/>
      <c r="U576" s="9"/>
    </row>
    <row r="577" spans="1:2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51"/>
      <c r="O577" s="28"/>
      <c r="P577" s="28"/>
      <c r="Q577" s="28"/>
      <c r="R577" s="28"/>
      <c r="S577" s="28"/>
      <c r="T577" s="9"/>
      <c r="U577" s="9"/>
    </row>
    <row r="578" spans="1:2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51"/>
      <c r="O578" s="28"/>
      <c r="P578" s="28"/>
      <c r="Q578" s="28"/>
      <c r="R578" s="28"/>
      <c r="S578" s="28"/>
      <c r="T578" s="9"/>
      <c r="U578" s="9"/>
    </row>
    <row r="579" spans="1:2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51"/>
      <c r="O579" s="28"/>
      <c r="P579" s="28"/>
      <c r="Q579" s="28"/>
      <c r="R579" s="28"/>
      <c r="S579" s="28"/>
      <c r="T579" s="9"/>
      <c r="U579" s="9"/>
    </row>
    <row r="580" spans="1:2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51"/>
      <c r="O580" s="28"/>
      <c r="P580" s="28"/>
      <c r="Q580" s="28"/>
      <c r="R580" s="28"/>
      <c r="S580" s="28"/>
      <c r="T580" s="9"/>
      <c r="U580" s="9"/>
    </row>
    <row r="581" spans="1:2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51"/>
      <c r="O581" s="28"/>
      <c r="P581" s="28"/>
      <c r="Q581" s="28"/>
      <c r="R581" s="28"/>
      <c r="S581" s="28"/>
      <c r="T581" s="9"/>
      <c r="U581" s="9"/>
    </row>
    <row r="582" spans="1:2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51"/>
      <c r="O582" s="28"/>
      <c r="P582" s="28"/>
      <c r="Q582" s="28"/>
      <c r="R582" s="28"/>
      <c r="S582" s="28"/>
      <c r="T582" s="9"/>
      <c r="U582" s="9"/>
    </row>
    <row r="583" spans="1:2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51"/>
      <c r="O583" s="28"/>
      <c r="P583" s="28"/>
      <c r="Q583" s="28"/>
      <c r="R583" s="28"/>
      <c r="S583" s="28"/>
      <c r="T583" s="9"/>
      <c r="U583" s="9"/>
    </row>
    <row r="584" spans="1:2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51"/>
      <c r="O584" s="28"/>
      <c r="P584" s="28"/>
      <c r="Q584" s="28"/>
      <c r="R584" s="28"/>
      <c r="S584" s="28"/>
      <c r="T584" s="9"/>
      <c r="U584" s="9"/>
    </row>
    <row r="585" spans="1:2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51"/>
      <c r="O585" s="28"/>
      <c r="P585" s="28"/>
      <c r="Q585" s="28"/>
      <c r="R585" s="28"/>
      <c r="S585" s="28"/>
      <c r="T585" s="9"/>
      <c r="U585" s="9"/>
    </row>
    <row r="586" spans="1:2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51"/>
      <c r="O586" s="28"/>
      <c r="P586" s="28"/>
      <c r="Q586" s="28"/>
      <c r="R586" s="28"/>
      <c r="S586" s="28"/>
      <c r="T586" s="9"/>
      <c r="U586" s="9"/>
    </row>
    <row r="587" spans="1:2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51"/>
      <c r="O587" s="28"/>
      <c r="P587" s="28"/>
      <c r="Q587" s="28"/>
      <c r="R587" s="28"/>
      <c r="S587" s="28"/>
      <c r="T587" s="9"/>
      <c r="U587" s="9"/>
    </row>
    <row r="588" spans="1:2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51"/>
      <c r="O588" s="28"/>
      <c r="P588" s="28"/>
      <c r="Q588" s="28"/>
      <c r="R588" s="28"/>
      <c r="S588" s="28"/>
      <c r="T588" s="9"/>
      <c r="U588" s="9"/>
    </row>
    <row r="589" spans="1:2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51"/>
      <c r="O589" s="28"/>
      <c r="P589" s="28"/>
      <c r="Q589" s="28"/>
      <c r="R589" s="28"/>
      <c r="S589" s="28"/>
      <c r="T589" s="9"/>
      <c r="U589" s="9"/>
    </row>
    <row r="590" spans="1:2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51"/>
      <c r="O590" s="28"/>
      <c r="P590" s="28"/>
      <c r="Q590" s="28"/>
      <c r="R590" s="28"/>
      <c r="S590" s="28"/>
      <c r="T590" s="9"/>
      <c r="U590" s="9"/>
    </row>
    <row r="591" spans="1:2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51"/>
      <c r="O591" s="28"/>
      <c r="P591" s="28"/>
      <c r="Q591" s="28"/>
      <c r="R591" s="28"/>
      <c r="S591" s="28"/>
      <c r="T591" s="9"/>
      <c r="U591" s="9"/>
    </row>
    <row r="592" spans="1:2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51"/>
      <c r="O592" s="28"/>
      <c r="P592" s="28"/>
      <c r="Q592" s="28"/>
      <c r="R592" s="28"/>
      <c r="S592" s="28"/>
      <c r="T592" s="9"/>
      <c r="U592" s="9"/>
    </row>
    <row r="593" spans="1:2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51"/>
      <c r="O593" s="28"/>
      <c r="P593" s="28"/>
      <c r="Q593" s="28"/>
      <c r="R593" s="28"/>
      <c r="S593" s="28"/>
      <c r="T593" s="9"/>
      <c r="U593" s="9"/>
    </row>
    <row r="594" spans="1:2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51"/>
      <c r="O594" s="28"/>
      <c r="P594" s="28"/>
      <c r="Q594" s="28"/>
      <c r="R594" s="28"/>
      <c r="S594" s="28"/>
      <c r="T594" s="9"/>
      <c r="U594" s="9"/>
    </row>
    <row r="595" spans="1:2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51"/>
      <c r="O595" s="28"/>
      <c r="P595" s="28"/>
      <c r="Q595" s="28"/>
      <c r="R595" s="28"/>
      <c r="S595" s="28"/>
      <c r="T595" s="9"/>
      <c r="U595" s="9"/>
    </row>
    <row r="596" spans="1:2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51"/>
      <c r="O596" s="28"/>
      <c r="P596" s="28"/>
      <c r="Q596" s="28"/>
      <c r="R596" s="28"/>
      <c r="S596" s="28"/>
      <c r="T596" s="9"/>
      <c r="U596" s="9"/>
    </row>
    <row r="597" spans="1:2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51"/>
      <c r="O597" s="28"/>
      <c r="P597" s="28"/>
      <c r="Q597" s="28"/>
      <c r="R597" s="28"/>
      <c r="S597" s="28"/>
      <c r="T597" s="9"/>
      <c r="U597" s="9"/>
    </row>
    <row r="598" spans="1:2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51"/>
      <c r="O598" s="28"/>
      <c r="P598" s="28"/>
      <c r="Q598" s="28"/>
      <c r="R598" s="28"/>
      <c r="S598" s="28"/>
      <c r="T598" s="9"/>
      <c r="U598" s="9"/>
    </row>
    <row r="599" spans="1:2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51"/>
      <c r="O599" s="28"/>
      <c r="P599" s="28"/>
      <c r="Q599" s="28"/>
      <c r="R599" s="28"/>
      <c r="S599" s="28"/>
      <c r="T599" s="9"/>
      <c r="U599" s="9"/>
    </row>
    <row r="600" spans="1:2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51"/>
      <c r="O600" s="28"/>
      <c r="P600" s="28"/>
      <c r="Q600" s="28"/>
      <c r="R600" s="28"/>
      <c r="S600" s="28"/>
      <c r="T600" s="9"/>
      <c r="U600" s="9"/>
    </row>
    <row r="601" spans="1:2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51"/>
      <c r="O601" s="28"/>
      <c r="P601" s="28"/>
      <c r="Q601" s="28"/>
      <c r="R601" s="28"/>
      <c r="S601" s="28"/>
      <c r="T601" s="9"/>
      <c r="U601" s="9"/>
    </row>
    <row r="602" spans="1:2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51"/>
      <c r="O602" s="28"/>
      <c r="P602" s="28"/>
      <c r="Q602" s="28"/>
      <c r="R602" s="28"/>
      <c r="S602" s="28"/>
      <c r="T602" s="9"/>
      <c r="U602" s="9"/>
    </row>
    <row r="603" spans="1:2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51"/>
      <c r="O603" s="28"/>
      <c r="P603" s="28"/>
      <c r="Q603" s="28"/>
      <c r="R603" s="28"/>
      <c r="S603" s="28"/>
      <c r="T603" s="9"/>
      <c r="U603" s="9"/>
    </row>
    <row r="604" spans="1:2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51"/>
      <c r="O604" s="28"/>
      <c r="P604" s="28"/>
      <c r="Q604" s="28"/>
      <c r="R604" s="28"/>
      <c r="S604" s="28"/>
      <c r="T604" s="9"/>
      <c r="U604" s="9"/>
    </row>
    <row r="605" spans="1:2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51"/>
      <c r="O605" s="28"/>
      <c r="P605" s="28"/>
      <c r="Q605" s="28"/>
      <c r="R605" s="28"/>
      <c r="S605" s="28"/>
      <c r="T605" s="9"/>
      <c r="U605" s="9"/>
    </row>
    <row r="606" spans="1:2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51"/>
      <c r="O606" s="28"/>
      <c r="P606" s="28"/>
      <c r="Q606" s="28"/>
      <c r="R606" s="28"/>
      <c r="S606" s="28"/>
      <c r="T606" s="9"/>
      <c r="U606" s="9"/>
    </row>
    <row r="607" spans="1:2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51"/>
      <c r="O607" s="28"/>
      <c r="P607" s="28"/>
      <c r="Q607" s="28"/>
      <c r="R607" s="28"/>
      <c r="S607" s="28"/>
      <c r="T607" s="9"/>
      <c r="U607" s="9"/>
    </row>
    <row r="608" spans="1:2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51"/>
      <c r="O608" s="28"/>
      <c r="P608" s="28"/>
      <c r="Q608" s="28"/>
      <c r="R608" s="28"/>
      <c r="S608" s="28"/>
      <c r="T608" s="9"/>
      <c r="U608" s="9"/>
    </row>
    <row r="609" spans="1:2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51"/>
      <c r="O609" s="28"/>
      <c r="P609" s="28"/>
      <c r="Q609" s="28"/>
      <c r="R609" s="28"/>
      <c r="S609" s="28"/>
      <c r="T609" s="9"/>
      <c r="U609" s="9"/>
    </row>
    <row r="610" spans="1:2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51"/>
      <c r="O610" s="28"/>
      <c r="P610" s="28"/>
      <c r="Q610" s="28"/>
      <c r="R610" s="28"/>
      <c r="S610" s="28"/>
      <c r="T610" s="9"/>
      <c r="U610" s="9"/>
    </row>
    <row r="611" spans="1:2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51"/>
      <c r="O611" s="28"/>
      <c r="P611" s="28"/>
      <c r="Q611" s="28"/>
      <c r="R611" s="28"/>
      <c r="S611" s="28"/>
      <c r="T611" s="9"/>
      <c r="U611" s="9"/>
    </row>
    <row r="612" spans="1:2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51"/>
      <c r="O612" s="28"/>
      <c r="P612" s="28"/>
      <c r="Q612" s="28"/>
      <c r="R612" s="28"/>
      <c r="S612" s="28"/>
      <c r="T612" s="9"/>
      <c r="U612" s="9"/>
    </row>
    <row r="613" spans="1:2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51"/>
      <c r="O613" s="28"/>
      <c r="P613" s="28"/>
      <c r="Q613" s="28"/>
      <c r="R613" s="28"/>
      <c r="S613" s="28"/>
      <c r="T613" s="9"/>
      <c r="U613" s="9"/>
    </row>
    <row r="614" spans="1:2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51"/>
      <c r="O614" s="28"/>
      <c r="P614" s="28"/>
      <c r="Q614" s="28"/>
      <c r="R614" s="28"/>
      <c r="S614" s="28"/>
      <c r="T614" s="9"/>
      <c r="U614" s="9"/>
    </row>
    <row r="615" spans="1:2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51"/>
      <c r="O615" s="28"/>
      <c r="P615" s="28"/>
      <c r="Q615" s="28"/>
      <c r="R615" s="28"/>
      <c r="S615" s="28"/>
      <c r="T615" s="9"/>
      <c r="U615" s="9"/>
    </row>
    <row r="616" spans="1:2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51"/>
      <c r="O616" s="28"/>
      <c r="P616" s="28"/>
      <c r="Q616" s="28"/>
      <c r="R616" s="28"/>
      <c r="S616" s="28"/>
      <c r="T616" s="9"/>
      <c r="U616" s="9"/>
    </row>
    <row r="617" spans="1:2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51"/>
      <c r="O617" s="28"/>
      <c r="P617" s="28"/>
      <c r="Q617" s="28"/>
      <c r="R617" s="28"/>
      <c r="S617" s="28"/>
      <c r="T617" s="9"/>
      <c r="U617" s="9"/>
    </row>
    <row r="618" spans="1:2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51"/>
      <c r="O618" s="28"/>
      <c r="P618" s="28"/>
      <c r="Q618" s="28"/>
      <c r="R618" s="28"/>
      <c r="S618" s="28"/>
      <c r="T618" s="9"/>
      <c r="U618" s="9"/>
    </row>
    <row r="619" spans="1:2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51"/>
      <c r="O619" s="28"/>
      <c r="P619" s="28"/>
      <c r="Q619" s="28"/>
      <c r="R619" s="28"/>
      <c r="S619" s="28"/>
      <c r="T619" s="9"/>
      <c r="U619" s="9"/>
    </row>
    <row r="620" spans="1:2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51"/>
      <c r="O620" s="28"/>
      <c r="P620" s="28"/>
      <c r="Q620" s="28"/>
      <c r="R620" s="28"/>
      <c r="S620" s="28"/>
      <c r="T620" s="9"/>
      <c r="U620" s="9"/>
    </row>
    <row r="621" spans="1: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51"/>
      <c r="O621" s="28"/>
      <c r="P621" s="28"/>
      <c r="Q621" s="28"/>
      <c r="R621" s="28"/>
      <c r="S621" s="28"/>
      <c r="T621" s="9"/>
      <c r="U621" s="9"/>
    </row>
    <row r="622" spans="1:2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51"/>
      <c r="O622" s="28"/>
      <c r="P622" s="28"/>
      <c r="Q622" s="28"/>
      <c r="R622" s="28"/>
      <c r="S622" s="28"/>
      <c r="T622" s="9"/>
      <c r="U622" s="9"/>
    </row>
    <row r="623" spans="1:2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51"/>
      <c r="O623" s="28"/>
      <c r="P623" s="28"/>
      <c r="Q623" s="28"/>
      <c r="R623" s="28"/>
      <c r="S623" s="28"/>
      <c r="T623" s="9"/>
      <c r="U623" s="9"/>
    </row>
    <row r="624" spans="1:2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51"/>
      <c r="O624" s="28"/>
      <c r="P624" s="28"/>
      <c r="Q624" s="28"/>
      <c r="R624" s="28"/>
      <c r="S624" s="28"/>
      <c r="T624" s="9"/>
      <c r="U624" s="9"/>
    </row>
    <row r="625" spans="1:2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51"/>
      <c r="O625" s="28"/>
      <c r="P625" s="28"/>
      <c r="Q625" s="28"/>
      <c r="R625" s="28"/>
      <c r="S625" s="28"/>
      <c r="T625" s="9"/>
      <c r="U625" s="9"/>
    </row>
    <row r="626" spans="1:2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51"/>
      <c r="O626" s="28"/>
      <c r="P626" s="28"/>
      <c r="Q626" s="28"/>
      <c r="R626" s="28"/>
      <c r="S626" s="28"/>
      <c r="T626" s="9"/>
      <c r="U626" s="9"/>
    </row>
    <row r="627" spans="1:2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51"/>
      <c r="O627" s="28"/>
      <c r="P627" s="28"/>
      <c r="Q627" s="28"/>
      <c r="R627" s="28"/>
      <c r="S627" s="28"/>
      <c r="T627" s="9"/>
      <c r="U627" s="9"/>
    </row>
    <row r="628" spans="1:2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51"/>
      <c r="O628" s="28"/>
      <c r="P628" s="28"/>
      <c r="Q628" s="28"/>
      <c r="R628" s="28"/>
      <c r="S628" s="28"/>
      <c r="T628" s="9"/>
      <c r="U628" s="9"/>
    </row>
    <row r="629" spans="1:2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51"/>
      <c r="O629" s="28"/>
      <c r="P629" s="28"/>
      <c r="Q629" s="28"/>
      <c r="R629" s="28"/>
      <c r="S629" s="28"/>
      <c r="T629" s="9"/>
      <c r="U629" s="9"/>
    </row>
    <row r="630" spans="1:2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51"/>
      <c r="O630" s="28"/>
      <c r="P630" s="28"/>
      <c r="Q630" s="28"/>
      <c r="R630" s="28"/>
      <c r="S630" s="28"/>
      <c r="T630" s="9"/>
      <c r="U630" s="9"/>
    </row>
    <row r="631" spans="1:2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51"/>
      <c r="O631" s="28"/>
      <c r="P631" s="28"/>
      <c r="Q631" s="28"/>
      <c r="R631" s="28"/>
      <c r="S631" s="28"/>
      <c r="T631" s="9"/>
      <c r="U631" s="9"/>
    </row>
    <row r="632" spans="1:2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51"/>
      <c r="O632" s="28"/>
      <c r="P632" s="28"/>
      <c r="Q632" s="28"/>
      <c r="R632" s="28"/>
      <c r="S632" s="28"/>
      <c r="T632" s="9"/>
      <c r="U632" s="9"/>
    </row>
    <row r="633" spans="1:2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51"/>
      <c r="O633" s="28"/>
      <c r="P633" s="28"/>
      <c r="Q633" s="28"/>
      <c r="R633" s="28"/>
      <c r="S633" s="28"/>
      <c r="T633" s="9"/>
      <c r="U633" s="9"/>
    </row>
    <row r="634" spans="1:2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51"/>
      <c r="O634" s="28"/>
      <c r="P634" s="28"/>
      <c r="Q634" s="28"/>
      <c r="R634" s="28"/>
      <c r="S634" s="28"/>
      <c r="T634" s="9"/>
      <c r="U634" s="9"/>
    </row>
    <row r="635" spans="1:2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51"/>
      <c r="O635" s="28"/>
      <c r="P635" s="28"/>
      <c r="Q635" s="28"/>
      <c r="R635" s="28"/>
      <c r="S635" s="28"/>
      <c r="T635" s="9"/>
      <c r="U635" s="9"/>
    </row>
    <row r="636" spans="1:2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51"/>
      <c r="O636" s="28"/>
      <c r="P636" s="28"/>
      <c r="Q636" s="28"/>
      <c r="R636" s="28"/>
      <c r="S636" s="28"/>
      <c r="T636" s="9"/>
      <c r="U636" s="9"/>
    </row>
    <row r="637" spans="1:2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51"/>
      <c r="O637" s="28"/>
      <c r="P637" s="28"/>
      <c r="Q637" s="28"/>
      <c r="R637" s="28"/>
      <c r="S637" s="28"/>
      <c r="T637" s="9"/>
      <c r="U637" s="9"/>
    </row>
    <row r="638" spans="1:2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51"/>
      <c r="O638" s="28"/>
      <c r="P638" s="28"/>
      <c r="Q638" s="28"/>
      <c r="R638" s="28"/>
      <c r="S638" s="28"/>
      <c r="T638" s="9"/>
      <c r="U638" s="9"/>
    </row>
    <row r="639" spans="1:2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51"/>
      <c r="O639" s="28"/>
      <c r="P639" s="28"/>
      <c r="Q639" s="28"/>
      <c r="R639" s="28"/>
      <c r="S639" s="28"/>
      <c r="T639" s="9"/>
      <c r="U639" s="9"/>
    </row>
    <row r="640" spans="1:2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51"/>
      <c r="O640" s="28"/>
      <c r="P640" s="28"/>
      <c r="Q640" s="28"/>
      <c r="R640" s="28"/>
      <c r="S640" s="28"/>
      <c r="T640" s="9"/>
      <c r="U640" s="9"/>
    </row>
    <row r="641" spans="1:2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51"/>
      <c r="O641" s="28"/>
      <c r="P641" s="28"/>
      <c r="Q641" s="28"/>
      <c r="R641" s="28"/>
      <c r="S641" s="28"/>
      <c r="T641" s="9"/>
      <c r="U641" s="9"/>
    </row>
    <row r="642" spans="1:2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51"/>
      <c r="O642" s="28"/>
      <c r="P642" s="28"/>
      <c r="Q642" s="28"/>
      <c r="R642" s="28"/>
      <c r="S642" s="28"/>
      <c r="T642" s="9"/>
      <c r="U642" s="9"/>
    </row>
    <row r="643" spans="1:2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51"/>
      <c r="O643" s="28"/>
      <c r="P643" s="28"/>
      <c r="Q643" s="28"/>
      <c r="R643" s="28"/>
      <c r="S643" s="28"/>
      <c r="T643" s="9"/>
      <c r="U643" s="9"/>
    </row>
    <row r="644" spans="1:2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51"/>
      <c r="O644" s="28"/>
      <c r="P644" s="28"/>
      <c r="Q644" s="28"/>
      <c r="R644" s="28"/>
      <c r="S644" s="28"/>
      <c r="T644" s="9"/>
      <c r="U644" s="9"/>
    </row>
    <row r="645" spans="1:2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51"/>
      <c r="O645" s="28"/>
      <c r="P645" s="28"/>
      <c r="Q645" s="28"/>
      <c r="R645" s="28"/>
      <c r="S645" s="28"/>
      <c r="T645" s="9"/>
      <c r="U645" s="9"/>
    </row>
    <row r="646" spans="1:2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51"/>
      <c r="O646" s="28"/>
      <c r="P646" s="28"/>
      <c r="Q646" s="28"/>
      <c r="R646" s="28"/>
      <c r="S646" s="28"/>
      <c r="T646" s="9"/>
      <c r="U646" s="9"/>
    </row>
    <row r="647" spans="1:2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51"/>
      <c r="O647" s="28"/>
      <c r="P647" s="28"/>
      <c r="Q647" s="28"/>
      <c r="R647" s="28"/>
      <c r="S647" s="28"/>
      <c r="T647" s="9"/>
      <c r="U647" s="9"/>
    </row>
    <row r="648" spans="1:2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51"/>
      <c r="O648" s="28"/>
      <c r="P648" s="28"/>
      <c r="Q648" s="28"/>
      <c r="R648" s="28"/>
      <c r="S648" s="28"/>
      <c r="T648" s="9"/>
      <c r="U648" s="9"/>
    </row>
    <row r="649" spans="1:2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51"/>
      <c r="O649" s="28"/>
      <c r="P649" s="28"/>
      <c r="Q649" s="28"/>
      <c r="R649" s="28"/>
      <c r="S649" s="28"/>
      <c r="T649" s="9"/>
      <c r="U649" s="9"/>
    </row>
    <row r="650" spans="1:2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51"/>
      <c r="O650" s="28"/>
      <c r="P650" s="28"/>
      <c r="Q650" s="28"/>
      <c r="R650" s="28"/>
      <c r="S650" s="28"/>
      <c r="T650" s="9"/>
      <c r="U650" s="9"/>
    </row>
    <row r="651" spans="1:2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51"/>
      <c r="O651" s="28"/>
      <c r="P651" s="28"/>
      <c r="Q651" s="28"/>
      <c r="R651" s="28"/>
      <c r="S651" s="28"/>
      <c r="T651" s="9"/>
      <c r="U651" s="9"/>
    </row>
    <row r="652" spans="1:2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51"/>
      <c r="O652" s="28"/>
      <c r="P652" s="28"/>
      <c r="Q652" s="28"/>
      <c r="R652" s="28"/>
      <c r="S652" s="28"/>
      <c r="T652" s="9"/>
      <c r="U652" s="9"/>
    </row>
    <row r="653" spans="1:2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51"/>
      <c r="O653" s="28"/>
      <c r="P653" s="28"/>
      <c r="Q653" s="28"/>
      <c r="R653" s="28"/>
      <c r="S653" s="28"/>
      <c r="T653" s="9"/>
      <c r="U653" s="9"/>
    </row>
    <row r="654" spans="1:2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51"/>
      <c r="O654" s="28"/>
      <c r="P654" s="28"/>
      <c r="Q654" s="28"/>
      <c r="R654" s="28"/>
      <c r="S654" s="28"/>
      <c r="T654" s="9"/>
      <c r="U654" s="9"/>
    </row>
    <row r="655" spans="1:2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51"/>
      <c r="O655" s="28"/>
      <c r="P655" s="28"/>
      <c r="Q655" s="28"/>
      <c r="R655" s="28"/>
      <c r="S655" s="28"/>
      <c r="T655" s="9"/>
      <c r="U655" s="9"/>
    </row>
    <row r="656" spans="1:2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51"/>
      <c r="O656" s="28"/>
      <c r="P656" s="28"/>
      <c r="Q656" s="28"/>
      <c r="R656" s="28"/>
      <c r="S656" s="28"/>
      <c r="T656" s="9"/>
      <c r="U656" s="9"/>
    </row>
    <row r="657" spans="1:2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51"/>
      <c r="O657" s="28"/>
      <c r="P657" s="28"/>
      <c r="Q657" s="28"/>
      <c r="R657" s="28"/>
      <c r="S657" s="28"/>
      <c r="T657" s="9"/>
      <c r="U657" s="9"/>
    </row>
    <row r="658" spans="1:2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51"/>
      <c r="O658" s="28"/>
      <c r="P658" s="28"/>
      <c r="Q658" s="28"/>
      <c r="R658" s="28"/>
      <c r="S658" s="28"/>
      <c r="T658" s="9"/>
      <c r="U658" s="9"/>
    </row>
    <row r="659" spans="1:2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51"/>
      <c r="O659" s="28"/>
      <c r="P659" s="28"/>
      <c r="Q659" s="28"/>
      <c r="R659" s="28"/>
      <c r="S659" s="28"/>
      <c r="T659" s="9"/>
      <c r="U659" s="9"/>
    </row>
    <row r="660" spans="1:2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51"/>
      <c r="O660" s="28"/>
      <c r="P660" s="28"/>
      <c r="Q660" s="28"/>
      <c r="R660" s="28"/>
      <c r="S660" s="28"/>
      <c r="T660" s="9"/>
      <c r="U660" s="9"/>
    </row>
    <row r="661" spans="1:2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51"/>
      <c r="O661" s="28"/>
      <c r="P661" s="28"/>
      <c r="Q661" s="28"/>
      <c r="R661" s="28"/>
      <c r="S661" s="28"/>
      <c r="T661" s="9"/>
      <c r="U661" s="9"/>
    </row>
    <row r="662" spans="1:2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51"/>
      <c r="O662" s="28"/>
      <c r="P662" s="28"/>
      <c r="Q662" s="28"/>
      <c r="R662" s="28"/>
      <c r="S662" s="28"/>
      <c r="T662" s="9"/>
      <c r="U662" s="9"/>
    </row>
    <row r="663" spans="1:2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51"/>
      <c r="O663" s="28"/>
      <c r="P663" s="28"/>
      <c r="Q663" s="28"/>
      <c r="R663" s="28"/>
      <c r="S663" s="28"/>
      <c r="T663" s="9"/>
      <c r="U663" s="9"/>
    </row>
    <row r="664" spans="1:2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51"/>
      <c r="O664" s="28"/>
      <c r="P664" s="28"/>
      <c r="Q664" s="28"/>
      <c r="R664" s="28"/>
      <c r="S664" s="28"/>
      <c r="T664" s="9"/>
      <c r="U664" s="9"/>
    </row>
    <row r="665" spans="1:2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51"/>
      <c r="O665" s="28"/>
      <c r="P665" s="28"/>
      <c r="Q665" s="28"/>
      <c r="R665" s="28"/>
      <c r="S665" s="28"/>
      <c r="T665" s="9"/>
      <c r="U665" s="9"/>
    </row>
    <row r="666" spans="1:2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51"/>
      <c r="O666" s="28"/>
      <c r="P666" s="28"/>
      <c r="Q666" s="28"/>
      <c r="R666" s="28"/>
      <c r="S666" s="28"/>
      <c r="T666" s="9"/>
      <c r="U666" s="9"/>
    </row>
    <row r="667" spans="1:2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51"/>
      <c r="O667" s="28"/>
      <c r="P667" s="28"/>
      <c r="Q667" s="28"/>
      <c r="R667" s="28"/>
      <c r="S667" s="28"/>
      <c r="T667" s="9"/>
      <c r="U667" s="9"/>
    </row>
    <row r="668" spans="1:2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51"/>
      <c r="O668" s="28"/>
      <c r="P668" s="28"/>
      <c r="Q668" s="28"/>
      <c r="R668" s="28"/>
      <c r="S668" s="28"/>
      <c r="T668" s="9"/>
      <c r="U668" s="9"/>
    </row>
    <row r="669" spans="1:2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51"/>
      <c r="O669" s="28"/>
      <c r="P669" s="28"/>
      <c r="Q669" s="28"/>
      <c r="R669" s="28"/>
      <c r="S669" s="28"/>
      <c r="T669" s="9"/>
      <c r="U669" s="9"/>
    </row>
    <row r="670" spans="1:2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51"/>
      <c r="O670" s="28"/>
      <c r="P670" s="28"/>
      <c r="Q670" s="28"/>
      <c r="R670" s="28"/>
      <c r="S670" s="28"/>
      <c r="T670" s="9"/>
      <c r="U670" s="9"/>
    </row>
    <row r="671" spans="1:2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51"/>
      <c r="O671" s="28"/>
      <c r="P671" s="28"/>
      <c r="Q671" s="28"/>
      <c r="R671" s="28"/>
      <c r="S671" s="28"/>
      <c r="T671" s="9"/>
      <c r="U671" s="9"/>
    </row>
    <row r="672" spans="1:2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51"/>
      <c r="O672" s="28"/>
      <c r="P672" s="28"/>
      <c r="Q672" s="28"/>
      <c r="R672" s="28"/>
      <c r="S672" s="28"/>
      <c r="T672" s="9"/>
      <c r="U672" s="9"/>
    </row>
    <row r="673" spans="1:2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51"/>
      <c r="O673" s="28"/>
      <c r="P673" s="28"/>
      <c r="Q673" s="28"/>
      <c r="R673" s="28"/>
      <c r="S673" s="28"/>
      <c r="T673" s="9"/>
      <c r="U673" s="9"/>
    </row>
    <row r="674" spans="1:2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51"/>
      <c r="O674" s="28"/>
      <c r="P674" s="28"/>
      <c r="Q674" s="28"/>
      <c r="R674" s="28"/>
      <c r="S674" s="28"/>
      <c r="T674" s="9"/>
      <c r="U674" s="9"/>
    </row>
    <row r="675" spans="1:2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51"/>
      <c r="O675" s="28"/>
      <c r="P675" s="28"/>
      <c r="Q675" s="28"/>
      <c r="R675" s="28"/>
      <c r="S675" s="28"/>
      <c r="T675" s="9"/>
      <c r="U675" s="9"/>
    </row>
    <row r="676" spans="1:2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51"/>
      <c r="O676" s="28"/>
      <c r="P676" s="28"/>
      <c r="Q676" s="28"/>
      <c r="R676" s="28"/>
      <c r="S676" s="28"/>
      <c r="T676" s="9"/>
      <c r="U676" s="9"/>
    </row>
    <row r="677" spans="1:2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51"/>
      <c r="O677" s="28"/>
      <c r="P677" s="28"/>
      <c r="Q677" s="28"/>
      <c r="R677" s="28"/>
      <c r="S677" s="28"/>
      <c r="T677" s="9"/>
      <c r="U677" s="9"/>
    </row>
    <row r="678" spans="1:2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51"/>
      <c r="O678" s="28"/>
      <c r="P678" s="28"/>
      <c r="Q678" s="28"/>
      <c r="R678" s="28"/>
      <c r="S678" s="28"/>
      <c r="T678" s="9"/>
      <c r="U678" s="9"/>
    </row>
    <row r="679" spans="1:2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51"/>
      <c r="O679" s="28"/>
      <c r="P679" s="28"/>
      <c r="Q679" s="28"/>
      <c r="R679" s="28"/>
      <c r="S679" s="28"/>
      <c r="T679" s="9"/>
      <c r="U679" s="9"/>
    </row>
    <row r="680" spans="1:2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51"/>
      <c r="O680" s="28"/>
      <c r="P680" s="28"/>
      <c r="Q680" s="28"/>
      <c r="R680" s="28"/>
      <c r="S680" s="28"/>
      <c r="T680" s="9"/>
      <c r="U680" s="9"/>
    </row>
    <row r="681" spans="1:2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51"/>
      <c r="O681" s="28"/>
      <c r="P681" s="28"/>
      <c r="Q681" s="28"/>
      <c r="R681" s="28"/>
      <c r="S681" s="28"/>
      <c r="T681" s="9"/>
      <c r="U681" s="9"/>
    </row>
    <row r="682" spans="1:2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51"/>
      <c r="O682" s="28"/>
      <c r="P682" s="28"/>
      <c r="Q682" s="28"/>
      <c r="R682" s="28"/>
      <c r="S682" s="28"/>
      <c r="T682" s="9"/>
      <c r="U682" s="9"/>
    </row>
    <row r="683" spans="1:2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51"/>
      <c r="O683" s="28"/>
      <c r="P683" s="28"/>
      <c r="Q683" s="28"/>
      <c r="R683" s="28"/>
      <c r="S683" s="28"/>
      <c r="T683" s="9"/>
      <c r="U683" s="9"/>
    </row>
    <row r="684" spans="1:2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51"/>
      <c r="O684" s="28"/>
      <c r="P684" s="28"/>
      <c r="Q684" s="28"/>
      <c r="R684" s="28"/>
      <c r="S684" s="28"/>
      <c r="T684" s="9"/>
      <c r="U684" s="9"/>
    </row>
    <row r="685" spans="1:2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51"/>
      <c r="O685" s="28"/>
      <c r="P685" s="28"/>
      <c r="Q685" s="28"/>
      <c r="R685" s="28"/>
      <c r="S685" s="28"/>
      <c r="T685" s="9"/>
      <c r="U685" s="9"/>
    </row>
    <row r="686" spans="1:2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51"/>
      <c r="O686" s="28"/>
      <c r="P686" s="28"/>
      <c r="Q686" s="28"/>
      <c r="R686" s="28"/>
      <c r="S686" s="28"/>
      <c r="T686" s="9"/>
      <c r="U686" s="9"/>
    </row>
    <row r="687" spans="1:2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51"/>
      <c r="O687" s="28"/>
      <c r="P687" s="28"/>
      <c r="Q687" s="28"/>
      <c r="R687" s="28"/>
      <c r="S687" s="28"/>
      <c r="T687" s="9"/>
      <c r="U687" s="9"/>
    </row>
    <row r="688" spans="1:2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51"/>
      <c r="O688" s="28"/>
      <c r="P688" s="28"/>
      <c r="Q688" s="28"/>
      <c r="R688" s="28"/>
      <c r="S688" s="28"/>
      <c r="T688" s="9"/>
      <c r="U688" s="9"/>
    </row>
    <row r="689" spans="1:2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51"/>
      <c r="O689" s="28"/>
      <c r="P689" s="28"/>
      <c r="Q689" s="28"/>
      <c r="R689" s="28"/>
      <c r="S689" s="28"/>
      <c r="T689" s="9"/>
      <c r="U689" s="9"/>
    </row>
    <row r="690" spans="1:2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51"/>
      <c r="O690" s="28"/>
      <c r="P690" s="28"/>
      <c r="Q690" s="28"/>
      <c r="R690" s="28"/>
      <c r="S690" s="28"/>
      <c r="T690" s="9"/>
      <c r="U690" s="9"/>
    </row>
    <row r="691" spans="1:2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51"/>
      <c r="O691" s="28"/>
      <c r="P691" s="28"/>
      <c r="Q691" s="28"/>
      <c r="R691" s="28"/>
      <c r="S691" s="28"/>
      <c r="T691" s="9"/>
      <c r="U691" s="9"/>
    </row>
    <row r="692" spans="1:2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51"/>
      <c r="O692" s="28"/>
      <c r="P692" s="28"/>
      <c r="Q692" s="28"/>
      <c r="R692" s="28"/>
      <c r="S692" s="28"/>
      <c r="T692" s="9"/>
      <c r="U692" s="9"/>
    </row>
    <row r="693" spans="1:2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51"/>
      <c r="O693" s="28"/>
      <c r="P693" s="28"/>
      <c r="Q693" s="28"/>
      <c r="R693" s="28"/>
      <c r="S693" s="28"/>
      <c r="T693" s="9"/>
      <c r="U693" s="9"/>
    </row>
    <row r="694" spans="1:2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51"/>
      <c r="O694" s="28"/>
      <c r="P694" s="28"/>
      <c r="Q694" s="28"/>
      <c r="R694" s="28"/>
      <c r="S694" s="28"/>
      <c r="T694" s="9"/>
      <c r="U694" s="9"/>
    </row>
    <row r="695" spans="1:2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51"/>
      <c r="O695" s="28"/>
      <c r="P695" s="28"/>
      <c r="Q695" s="28"/>
      <c r="R695" s="28"/>
      <c r="S695" s="28"/>
      <c r="T695" s="9"/>
      <c r="U695" s="9"/>
    </row>
    <row r="696" spans="1:2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51"/>
      <c r="O696" s="28"/>
      <c r="P696" s="28"/>
      <c r="Q696" s="28"/>
      <c r="R696" s="28"/>
      <c r="S696" s="28"/>
      <c r="T696" s="9"/>
      <c r="U696" s="9"/>
    </row>
    <row r="697" spans="1:2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51"/>
      <c r="O697" s="28"/>
      <c r="P697" s="28"/>
      <c r="Q697" s="28"/>
      <c r="R697" s="28"/>
      <c r="S697" s="28"/>
      <c r="T697" s="9"/>
      <c r="U697" s="9"/>
    </row>
    <row r="698" spans="1:2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51"/>
      <c r="O698" s="28"/>
      <c r="P698" s="28"/>
      <c r="Q698" s="28"/>
      <c r="R698" s="28"/>
      <c r="S698" s="28"/>
      <c r="T698" s="9"/>
      <c r="U698" s="9"/>
    </row>
    <row r="699" spans="1:2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51"/>
      <c r="O699" s="28"/>
      <c r="P699" s="28"/>
      <c r="Q699" s="28"/>
      <c r="R699" s="28"/>
      <c r="S699" s="28"/>
      <c r="T699" s="9"/>
      <c r="U699" s="9"/>
    </row>
    <row r="700" spans="1:2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51"/>
      <c r="O700" s="28"/>
      <c r="P700" s="28"/>
      <c r="Q700" s="28"/>
      <c r="R700" s="28"/>
      <c r="S700" s="28"/>
      <c r="T700" s="9"/>
      <c r="U700" s="9"/>
    </row>
    <row r="701" spans="1:2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51"/>
      <c r="O701" s="28"/>
      <c r="P701" s="28"/>
      <c r="Q701" s="28"/>
      <c r="R701" s="28"/>
      <c r="S701" s="28"/>
      <c r="T701" s="9"/>
      <c r="U701" s="9"/>
    </row>
    <row r="702" spans="1:2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51"/>
      <c r="O702" s="28"/>
      <c r="P702" s="28"/>
      <c r="Q702" s="28"/>
      <c r="R702" s="28"/>
      <c r="S702" s="28"/>
      <c r="T702" s="9"/>
      <c r="U702" s="9"/>
    </row>
    <row r="703" spans="1:2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51"/>
      <c r="O703" s="28"/>
      <c r="P703" s="28"/>
      <c r="Q703" s="28"/>
      <c r="R703" s="28"/>
      <c r="S703" s="28"/>
      <c r="T703" s="9"/>
      <c r="U703" s="9"/>
    </row>
    <row r="704" spans="1:2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51"/>
      <c r="O704" s="28"/>
      <c r="P704" s="28"/>
      <c r="Q704" s="28"/>
      <c r="R704" s="28"/>
      <c r="S704" s="28"/>
      <c r="T704" s="9"/>
      <c r="U704" s="9"/>
    </row>
    <row r="705" spans="1:2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51"/>
      <c r="O705" s="28"/>
      <c r="P705" s="28"/>
      <c r="Q705" s="28"/>
      <c r="R705" s="28"/>
      <c r="S705" s="28"/>
      <c r="T705" s="9"/>
      <c r="U705" s="9"/>
    </row>
    <row r="706" spans="1:2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51"/>
      <c r="O706" s="28"/>
      <c r="P706" s="28"/>
      <c r="Q706" s="28"/>
      <c r="R706" s="28"/>
      <c r="S706" s="28"/>
      <c r="T706" s="9"/>
      <c r="U706" s="9"/>
    </row>
    <row r="707" spans="1:2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51"/>
      <c r="O707" s="28"/>
      <c r="P707" s="28"/>
      <c r="Q707" s="28"/>
      <c r="R707" s="28"/>
      <c r="S707" s="28"/>
      <c r="T707" s="9"/>
      <c r="U707" s="9"/>
    </row>
    <row r="708" spans="1:2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51"/>
      <c r="O708" s="28"/>
      <c r="P708" s="28"/>
      <c r="Q708" s="28"/>
      <c r="R708" s="28"/>
      <c r="S708" s="28"/>
      <c r="T708" s="9"/>
      <c r="U708" s="9"/>
    </row>
    <row r="709" spans="1:2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51"/>
      <c r="O709" s="28"/>
      <c r="P709" s="28"/>
      <c r="Q709" s="28"/>
      <c r="R709" s="28"/>
      <c r="S709" s="28"/>
      <c r="T709" s="9"/>
      <c r="U709" s="9"/>
    </row>
    <row r="710" spans="1:2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51"/>
      <c r="O710" s="28"/>
      <c r="P710" s="28"/>
      <c r="Q710" s="28"/>
      <c r="R710" s="28"/>
      <c r="S710" s="28"/>
      <c r="T710" s="9"/>
      <c r="U710" s="9"/>
    </row>
    <row r="711" spans="1:2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51"/>
      <c r="O711" s="28"/>
      <c r="P711" s="28"/>
      <c r="Q711" s="28"/>
      <c r="R711" s="28"/>
      <c r="S711" s="28"/>
      <c r="T711" s="9"/>
      <c r="U711" s="9"/>
    </row>
    <row r="712" spans="1:2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51"/>
      <c r="O712" s="28"/>
      <c r="P712" s="28"/>
      <c r="Q712" s="28"/>
      <c r="R712" s="28"/>
      <c r="S712" s="28"/>
      <c r="T712" s="9"/>
      <c r="U712" s="9"/>
    </row>
    <row r="713" spans="1:2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51"/>
      <c r="O713" s="28"/>
      <c r="P713" s="28"/>
      <c r="Q713" s="28"/>
      <c r="R713" s="28"/>
      <c r="S713" s="28"/>
      <c r="T713" s="9"/>
      <c r="U713" s="9"/>
    </row>
    <row r="714" spans="1:2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51"/>
      <c r="O714" s="28"/>
      <c r="P714" s="28"/>
      <c r="Q714" s="28"/>
      <c r="R714" s="28"/>
      <c r="S714" s="28"/>
      <c r="T714" s="9"/>
      <c r="U714" s="9"/>
    </row>
    <row r="715" spans="1:2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51"/>
      <c r="O715" s="28"/>
      <c r="P715" s="28"/>
      <c r="Q715" s="28"/>
      <c r="R715" s="28"/>
      <c r="S715" s="28"/>
      <c r="T715" s="9"/>
      <c r="U715" s="9"/>
    </row>
    <row r="716" spans="1:2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51"/>
      <c r="O716" s="28"/>
      <c r="P716" s="28"/>
      <c r="Q716" s="28"/>
      <c r="R716" s="28"/>
      <c r="S716" s="28"/>
      <c r="T716" s="9"/>
      <c r="U716" s="9"/>
    </row>
    <row r="717" spans="1:2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51"/>
      <c r="O717" s="28"/>
      <c r="P717" s="28"/>
      <c r="Q717" s="28"/>
      <c r="R717" s="28"/>
      <c r="S717" s="28"/>
      <c r="T717" s="9"/>
      <c r="U717" s="9"/>
    </row>
    <row r="718" spans="1:2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51"/>
      <c r="O718" s="28"/>
      <c r="P718" s="28"/>
      <c r="Q718" s="28"/>
      <c r="R718" s="28"/>
      <c r="S718" s="28"/>
      <c r="T718" s="9"/>
      <c r="U718" s="9"/>
    </row>
    <row r="719" spans="1:2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51"/>
      <c r="O719" s="28"/>
      <c r="P719" s="28"/>
      <c r="Q719" s="28"/>
      <c r="R719" s="28"/>
      <c r="S719" s="28"/>
      <c r="T719" s="9"/>
      <c r="U719" s="9"/>
    </row>
    <row r="720" spans="1:2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52"/>
      <c r="O720" s="28"/>
      <c r="P720" s="28"/>
      <c r="Q720" s="28"/>
      <c r="R720" s="28"/>
      <c r="S720" s="28"/>
      <c r="T720" s="9"/>
      <c r="U720" s="9"/>
    </row>
    <row r="721" spans="1: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0"/>
      <c r="O721" s="28"/>
      <c r="P721" s="28"/>
      <c r="Q721" s="28"/>
      <c r="R721" s="28"/>
      <c r="S721" s="28"/>
      <c r="T721" s="9"/>
      <c r="U721" s="9"/>
    </row>
    <row r="722" spans="1:2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0"/>
      <c r="O722" s="28"/>
      <c r="P722" s="28"/>
      <c r="Q722" s="28"/>
      <c r="R722" s="28"/>
      <c r="S722" s="28"/>
      <c r="T722" s="9"/>
      <c r="U722" s="9"/>
    </row>
    <row r="723" spans="1:2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0"/>
      <c r="O723" s="28"/>
      <c r="P723" s="28"/>
      <c r="Q723" s="28"/>
      <c r="R723" s="28"/>
      <c r="S723" s="28"/>
      <c r="T723" s="9"/>
      <c r="U723" s="9"/>
    </row>
    <row r="724" spans="1:2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0"/>
      <c r="O724" s="28"/>
      <c r="P724" s="28"/>
      <c r="Q724" s="28"/>
      <c r="R724" s="28"/>
      <c r="S724" s="28"/>
      <c r="T724" s="9"/>
      <c r="U724" s="9"/>
    </row>
    <row r="725" spans="1:2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0"/>
      <c r="O725" s="28"/>
      <c r="P725" s="28"/>
      <c r="Q725" s="28"/>
      <c r="R725" s="28"/>
      <c r="S725" s="28"/>
      <c r="T725" s="9"/>
      <c r="U725" s="9"/>
    </row>
    <row r="726" spans="1:2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0"/>
      <c r="O726" s="28"/>
      <c r="P726" s="28"/>
      <c r="Q726" s="28"/>
      <c r="R726" s="28"/>
      <c r="S726" s="28"/>
      <c r="T726" s="9"/>
      <c r="U726" s="9"/>
    </row>
    <row r="727" spans="1:2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0"/>
      <c r="O727" s="28"/>
      <c r="P727" s="28"/>
      <c r="Q727" s="28"/>
      <c r="R727" s="28"/>
      <c r="S727" s="28"/>
      <c r="T727" s="9"/>
      <c r="U727" s="9"/>
    </row>
    <row r="728" spans="1:2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0"/>
      <c r="O728" s="28"/>
      <c r="P728" s="28"/>
      <c r="Q728" s="28"/>
      <c r="R728" s="28"/>
      <c r="S728" s="28"/>
      <c r="T728" s="9"/>
      <c r="U728" s="9"/>
    </row>
    <row r="729" spans="1:2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0"/>
      <c r="O729" s="28"/>
      <c r="P729" s="28"/>
      <c r="Q729" s="28"/>
      <c r="R729" s="28"/>
      <c r="S729" s="28"/>
      <c r="T729" s="9"/>
      <c r="U729" s="9"/>
    </row>
    <row r="730" spans="1:2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0"/>
      <c r="O730" s="28"/>
      <c r="P730" s="28"/>
      <c r="Q730" s="28"/>
      <c r="R730" s="28"/>
      <c r="S730" s="28"/>
      <c r="T730" s="9"/>
      <c r="U730" s="9"/>
    </row>
    <row r="731" spans="1:2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0"/>
      <c r="O731" s="28"/>
      <c r="P731" s="28"/>
      <c r="Q731" s="28"/>
      <c r="R731" s="28"/>
      <c r="S731" s="28"/>
      <c r="T731" s="9"/>
      <c r="U731" s="9"/>
    </row>
    <row r="732" spans="1:2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0"/>
      <c r="O732" s="28"/>
      <c r="P732" s="28"/>
      <c r="Q732" s="28"/>
      <c r="R732" s="28"/>
      <c r="S732" s="28"/>
      <c r="T732" s="9"/>
      <c r="U732" s="9"/>
    </row>
    <row r="733" spans="1:2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0"/>
      <c r="O733" s="28"/>
      <c r="P733" s="28"/>
      <c r="Q733" s="28"/>
      <c r="R733" s="28"/>
      <c r="S733" s="28"/>
      <c r="T733" s="9"/>
      <c r="U733" s="9"/>
    </row>
    <row r="734" spans="1:2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0"/>
      <c r="O734" s="28"/>
      <c r="P734" s="28"/>
      <c r="Q734" s="28"/>
      <c r="R734" s="28"/>
      <c r="S734" s="28"/>
      <c r="T734" s="9"/>
      <c r="U734" s="9"/>
    </row>
    <row r="735" spans="1:2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0"/>
      <c r="O735" s="28"/>
      <c r="P735" s="28"/>
      <c r="Q735" s="28"/>
      <c r="R735" s="28"/>
      <c r="S735" s="28"/>
      <c r="T735" s="9"/>
      <c r="U735" s="9"/>
    </row>
    <row r="736" spans="1:2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0"/>
      <c r="O736" s="28"/>
      <c r="P736" s="28"/>
      <c r="Q736" s="28"/>
      <c r="R736" s="28"/>
      <c r="S736" s="28"/>
      <c r="T736" s="9"/>
      <c r="U736" s="9"/>
    </row>
    <row r="737" spans="1:2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0"/>
      <c r="O737" s="28"/>
      <c r="P737" s="28"/>
      <c r="Q737" s="28"/>
      <c r="R737" s="28"/>
      <c r="S737" s="28"/>
      <c r="T737" s="9"/>
      <c r="U737" s="9"/>
    </row>
    <row r="738" spans="1:2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0"/>
      <c r="O738" s="28"/>
      <c r="P738" s="28"/>
      <c r="Q738" s="28"/>
      <c r="R738" s="28"/>
      <c r="S738" s="28"/>
      <c r="T738" s="9"/>
      <c r="U738" s="9"/>
    </row>
    <row r="739" spans="1:2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O739" s="28"/>
      <c r="P739" s="28"/>
      <c r="Q739" s="28"/>
      <c r="R739" s="28"/>
      <c r="S739" s="28"/>
      <c r="T739" s="9"/>
      <c r="U739" s="9"/>
    </row>
    <row r="740" spans="1:2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O740" s="28"/>
      <c r="P740" s="28"/>
      <c r="Q740" s="28"/>
      <c r="R740" s="28"/>
      <c r="S740" s="28"/>
      <c r="T740" s="9"/>
      <c r="U740" s="9"/>
    </row>
    <row r="741" spans="1:2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O741" s="28"/>
      <c r="P741" s="28"/>
      <c r="Q741" s="28"/>
      <c r="R741" s="28"/>
      <c r="S741" s="28"/>
      <c r="T741" s="9"/>
      <c r="U741" s="9"/>
    </row>
    <row r="742" spans="1:2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O742" s="28"/>
      <c r="P742" s="28"/>
      <c r="Q742" s="28"/>
      <c r="R742" s="28"/>
      <c r="S742" s="28"/>
      <c r="T742" s="9"/>
      <c r="U742" s="9"/>
    </row>
    <row r="743" spans="1:2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O743" s="28"/>
      <c r="P743" s="28"/>
      <c r="Q743" s="28"/>
      <c r="R743" s="28"/>
      <c r="S743" s="28"/>
      <c r="T743" s="9"/>
      <c r="U743" s="9"/>
    </row>
    <row r="744" spans="1:2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O744" s="28"/>
      <c r="P744" s="28"/>
      <c r="Q744" s="28"/>
      <c r="R744" s="28"/>
      <c r="S744" s="28"/>
      <c r="T744" s="9"/>
      <c r="U744" s="9"/>
    </row>
    <row r="745" spans="1:2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O745" s="28"/>
      <c r="P745" s="28"/>
      <c r="Q745" s="28"/>
      <c r="R745" s="28"/>
      <c r="S745" s="28"/>
      <c r="T745" s="9"/>
      <c r="U745" s="9"/>
    </row>
    <row r="746" spans="1:2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O746" s="28"/>
      <c r="P746" s="28"/>
      <c r="Q746" s="28"/>
      <c r="R746" s="28"/>
      <c r="S746" s="28"/>
      <c r="T746" s="9"/>
      <c r="U746" s="9"/>
    </row>
    <row r="747" spans="1:2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O747" s="28"/>
      <c r="P747" s="28"/>
      <c r="Q747" s="28"/>
      <c r="R747" s="28"/>
      <c r="S747" s="28"/>
      <c r="T747" s="9"/>
      <c r="U747" s="9"/>
    </row>
    <row r="748" spans="1:2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O748" s="28"/>
      <c r="P748" s="28"/>
      <c r="Q748" s="28"/>
      <c r="R748" s="28"/>
      <c r="S748" s="28"/>
      <c r="T748" s="9"/>
      <c r="U748" s="9"/>
    </row>
    <row r="749" spans="1:2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O749" s="28"/>
      <c r="P749" s="28"/>
      <c r="Q749" s="28"/>
      <c r="R749" s="28"/>
      <c r="S749" s="28"/>
      <c r="T749" s="9"/>
      <c r="U749" s="9"/>
    </row>
    <row r="750" spans="1:2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O750" s="28"/>
      <c r="P750" s="28"/>
      <c r="Q750" s="28"/>
      <c r="R750" s="28"/>
      <c r="S750" s="28"/>
      <c r="T750" s="9"/>
      <c r="U750" s="9"/>
    </row>
    <row r="751" spans="1:2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O751" s="28"/>
      <c r="P751" s="28"/>
      <c r="Q751" s="28"/>
      <c r="R751" s="28"/>
      <c r="S751" s="28"/>
      <c r="T751" s="9"/>
      <c r="U751" s="9"/>
    </row>
    <row r="752" spans="1:2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O752" s="28"/>
      <c r="P752" s="28"/>
      <c r="Q752" s="28"/>
      <c r="R752" s="28"/>
      <c r="S752" s="28"/>
      <c r="T752" s="9"/>
      <c r="U752" s="9"/>
    </row>
    <row r="753" spans="1:2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O753" s="28"/>
      <c r="P753" s="28"/>
      <c r="Q753" s="28"/>
      <c r="R753" s="28"/>
      <c r="S753" s="28"/>
      <c r="T753" s="9"/>
      <c r="U753" s="9"/>
    </row>
    <row r="754" spans="1:2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O754" s="28"/>
      <c r="P754" s="28"/>
      <c r="Q754" s="28"/>
      <c r="R754" s="28"/>
      <c r="S754" s="28"/>
      <c r="T754" s="9"/>
      <c r="U754" s="9"/>
    </row>
    <row r="755" spans="1:2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O755" s="28"/>
      <c r="P755" s="28"/>
      <c r="Q755" s="28"/>
      <c r="R755" s="28"/>
      <c r="S755" s="28"/>
      <c r="T755" s="9"/>
      <c r="U755" s="9"/>
    </row>
    <row r="756" spans="1:2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O756" s="28"/>
      <c r="P756" s="28"/>
      <c r="Q756" s="28"/>
      <c r="R756" s="28"/>
      <c r="S756" s="28"/>
      <c r="T756" s="9"/>
      <c r="U756" s="9"/>
    </row>
    <row r="757" spans="1:2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O757" s="28"/>
      <c r="P757" s="28"/>
      <c r="Q757" s="28"/>
      <c r="R757" s="28"/>
      <c r="S757" s="28"/>
      <c r="T757" s="9"/>
      <c r="U757" s="9"/>
    </row>
    <row r="758" spans="1:2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O758" s="28"/>
      <c r="P758" s="28"/>
      <c r="Q758" s="28"/>
      <c r="R758" s="28"/>
      <c r="S758" s="28"/>
      <c r="T758" s="9"/>
      <c r="U758" s="9"/>
    </row>
    <row r="759" spans="1:2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O759" s="28"/>
      <c r="P759" s="28"/>
      <c r="Q759" s="28"/>
      <c r="R759" s="28"/>
      <c r="S759" s="28"/>
      <c r="T759" s="9"/>
      <c r="U759" s="9"/>
    </row>
    <row r="760" spans="1:2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O760" s="28"/>
      <c r="P760" s="28"/>
      <c r="Q760" s="28"/>
      <c r="R760" s="28"/>
      <c r="S760" s="28"/>
      <c r="T760" s="9"/>
      <c r="U760" s="9"/>
    </row>
    <row r="761" spans="1:2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O761" s="28"/>
      <c r="P761" s="28"/>
      <c r="Q761" s="28"/>
      <c r="R761" s="28"/>
      <c r="S761" s="28"/>
      <c r="T761" s="9"/>
      <c r="U761" s="9"/>
    </row>
    <row r="762" spans="1:2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O762" s="28"/>
      <c r="P762" s="28"/>
      <c r="Q762" s="28"/>
      <c r="R762" s="28"/>
      <c r="S762" s="28"/>
      <c r="T762" s="9"/>
      <c r="U762" s="9"/>
    </row>
    <row r="763" spans="1:2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O763" s="28"/>
      <c r="P763" s="28"/>
      <c r="Q763" s="28"/>
      <c r="R763" s="28"/>
      <c r="S763" s="28"/>
      <c r="T763" s="9"/>
      <c r="U763" s="9"/>
    </row>
    <row r="764" spans="1:2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O764" s="28"/>
      <c r="P764" s="28"/>
      <c r="Q764" s="28"/>
      <c r="R764" s="28"/>
      <c r="S764" s="28"/>
      <c r="T764" s="9"/>
      <c r="U764" s="9"/>
    </row>
    <row r="765" spans="1:2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O765" s="28"/>
      <c r="P765" s="28"/>
      <c r="Q765" s="28"/>
      <c r="R765" s="28"/>
      <c r="S765" s="28"/>
      <c r="T765" s="9"/>
      <c r="U765" s="9"/>
    </row>
    <row r="766" spans="1:2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O766" s="28"/>
      <c r="P766" s="28"/>
      <c r="Q766" s="28"/>
      <c r="R766" s="28"/>
      <c r="S766" s="28"/>
      <c r="T766" s="9"/>
      <c r="U766" s="9"/>
    </row>
    <row r="767" spans="1:2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O767" s="28"/>
      <c r="P767" s="28"/>
      <c r="Q767" s="28"/>
      <c r="R767" s="28"/>
      <c r="S767" s="28"/>
      <c r="T767" s="9"/>
      <c r="U767" s="9"/>
    </row>
    <row r="768" spans="1:2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O768" s="28"/>
      <c r="P768" s="28"/>
      <c r="Q768" s="28"/>
      <c r="R768" s="28"/>
      <c r="S768" s="28"/>
      <c r="T768" s="9"/>
      <c r="U768" s="9"/>
    </row>
    <row r="769" spans="1:2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O769" s="28"/>
      <c r="P769" s="28"/>
      <c r="Q769" s="28"/>
      <c r="R769" s="28"/>
      <c r="S769" s="28"/>
      <c r="T769" s="9"/>
      <c r="U769" s="9"/>
    </row>
    <row r="770" spans="1:2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O770" s="28"/>
      <c r="P770" s="28"/>
      <c r="Q770" s="28"/>
      <c r="R770" s="28"/>
      <c r="S770" s="28"/>
      <c r="T770" s="9"/>
      <c r="U770" s="9"/>
    </row>
    <row r="771" spans="1:2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O771" s="28"/>
      <c r="P771" s="28"/>
      <c r="Q771" s="28"/>
      <c r="R771" s="28"/>
      <c r="S771" s="28"/>
      <c r="T771" s="9"/>
      <c r="U771" s="9"/>
    </row>
    <row r="772" spans="1:2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O772" s="28"/>
      <c r="P772" s="28"/>
      <c r="Q772" s="28"/>
      <c r="R772" s="28"/>
      <c r="S772" s="28"/>
      <c r="T772" s="9"/>
      <c r="U772" s="9"/>
    </row>
    <row r="773" spans="1:2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O773" s="28"/>
      <c r="P773" s="28"/>
      <c r="Q773" s="28"/>
      <c r="R773" s="28"/>
      <c r="S773" s="28"/>
      <c r="T773" s="9"/>
      <c r="U773" s="9"/>
    </row>
    <row r="774" spans="1:2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O774" s="28"/>
      <c r="P774" s="28"/>
      <c r="Q774" s="28"/>
      <c r="R774" s="28"/>
      <c r="S774" s="28"/>
      <c r="T774" s="9"/>
      <c r="U774" s="9"/>
    </row>
    <row r="775" spans="1:2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O775" s="28"/>
      <c r="P775" s="28"/>
      <c r="Q775" s="28"/>
      <c r="R775" s="28"/>
      <c r="S775" s="28"/>
      <c r="T775" s="9"/>
      <c r="U775" s="9"/>
    </row>
    <row r="776" spans="1:2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O776" s="28"/>
      <c r="P776" s="28"/>
      <c r="Q776" s="28"/>
      <c r="R776" s="28"/>
      <c r="S776" s="28"/>
      <c r="T776" s="9"/>
      <c r="U776" s="9"/>
    </row>
    <row r="777" spans="1:2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O777" s="28"/>
      <c r="P777" s="28"/>
      <c r="Q777" s="28"/>
      <c r="R777" s="28"/>
      <c r="S777" s="28"/>
      <c r="T777" s="9"/>
      <c r="U777" s="9"/>
    </row>
    <row r="778" spans="1:2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O778" s="28"/>
      <c r="P778" s="28"/>
      <c r="Q778" s="28"/>
      <c r="R778" s="28"/>
      <c r="S778" s="28"/>
      <c r="T778" s="9"/>
      <c r="U778" s="9"/>
    </row>
    <row r="779" spans="1:2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O779" s="28"/>
      <c r="P779" s="28"/>
      <c r="Q779" s="28"/>
      <c r="R779" s="28"/>
      <c r="S779" s="28"/>
      <c r="T779" s="9"/>
      <c r="U779" s="9"/>
    </row>
    <row r="780" spans="1:2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O780" s="28"/>
      <c r="P780" s="28"/>
      <c r="Q780" s="28"/>
      <c r="R780" s="28"/>
      <c r="S780" s="28"/>
      <c r="T780" s="9"/>
      <c r="U780" s="9"/>
    </row>
    <row r="781" spans="1:2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O781" s="28"/>
      <c r="P781" s="28"/>
      <c r="Q781" s="28"/>
      <c r="R781" s="28"/>
      <c r="S781" s="28"/>
      <c r="T781" s="9"/>
      <c r="U781" s="9"/>
    </row>
    <row r="782" spans="1:2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O782" s="28"/>
      <c r="P782" s="28"/>
      <c r="Q782" s="28"/>
      <c r="R782" s="28"/>
      <c r="S782" s="28"/>
      <c r="T782" s="9"/>
      <c r="U782" s="9"/>
    </row>
    <row r="783" spans="1:2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O783" s="28"/>
      <c r="P783" s="28"/>
      <c r="Q783" s="28"/>
      <c r="R783" s="28"/>
      <c r="S783" s="28"/>
      <c r="T783" s="9"/>
      <c r="U783" s="9"/>
    </row>
    <row r="784" spans="1:2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O784" s="28"/>
      <c r="P784" s="28"/>
      <c r="Q784" s="28"/>
      <c r="R784" s="28"/>
      <c r="S784" s="28"/>
      <c r="T784" s="9"/>
      <c r="U784" s="9"/>
    </row>
    <row r="785" spans="1:2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O785" s="28"/>
      <c r="P785" s="28"/>
      <c r="Q785" s="28"/>
      <c r="R785" s="28"/>
      <c r="S785" s="28"/>
      <c r="T785" s="9"/>
      <c r="U785" s="9"/>
    </row>
    <row r="786" spans="1:2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O786" s="28"/>
      <c r="P786" s="28"/>
      <c r="Q786" s="28"/>
      <c r="R786" s="28"/>
      <c r="S786" s="28"/>
      <c r="T786" s="9"/>
      <c r="U786" s="9"/>
    </row>
    <row r="787" spans="1:2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O787" s="28"/>
      <c r="P787" s="28"/>
      <c r="Q787" s="28"/>
      <c r="R787" s="28"/>
      <c r="S787" s="28"/>
      <c r="T787" s="9"/>
      <c r="U787" s="9"/>
    </row>
    <row r="788" spans="1:2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O788" s="28"/>
      <c r="P788" s="28"/>
      <c r="Q788" s="28"/>
      <c r="R788" s="28"/>
      <c r="S788" s="28"/>
      <c r="T788" s="9"/>
      <c r="U788" s="9"/>
    </row>
    <row r="789" spans="1:2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O789" s="28"/>
      <c r="P789" s="28"/>
      <c r="Q789" s="28"/>
      <c r="R789" s="28"/>
      <c r="S789" s="28"/>
      <c r="T789" s="9"/>
      <c r="U789" s="9"/>
    </row>
    <row r="790" spans="1:2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O790" s="28"/>
      <c r="P790" s="28"/>
      <c r="Q790" s="28"/>
      <c r="R790" s="28"/>
      <c r="S790" s="28"/>
      <c r="T790" s="9"/>
      <c r="U790" s="9"/>
    </row>
    <row r="791" spans="1:2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O791" s="28"/>
      <c r="P791" s="28"/>
      <c r="Q791" s="28"/>
      <c r="R791" s="28"/>
      <c r="S791" s="28"/>
      <c r="T791" s="9"/>
      <c r="U791" s="9"/>
    </row>
    <row r="792" spans="1:2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O792" s="28"/>
      <c r="P792" s="28"/>
      <c r="Q792" s="28"/>
      <c r="R792" s="28"/>
      <c r="S792" s="28"/>
      <c r="T792" s="9"/>
      <c r="U792" s="9"/>
    </row>
    <row r="793" spans="1:2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O793" s="28"/>
      <c r="P793" s="28"/>
      <c r="Q793" s="28"/>
      <c r="R793" s="28"/>
      <c r="S793" s="28"/>
      <c r="T793" s="9"/>
      <c r="U793" s="9"/>
    </row>
    <row r="794" spans="1:2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O794" s="28"/>
      <c r="P794" s="28"/>
      <c r="Q794" s="28"/>
      <c r="R794" s="28"/>
      <c r="S794" s="28"/>
      <c r="T794" s="9"/>
      <c r="U794" s="9"/>
    </row>
    <row r="795" spans="1:2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O795" s="28"/>
      <c r="P795" s="28"/>
      <c r="Q795" s="28"/>
      <c r="R795" s="28"/>
      <c r="S795" s="28"/>
      <c r="T795" s="9"/>
      <c r="U795" s="9"/>
    </row>
    <row r="796" spans="1:2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O796" s="28"/>
      <c r="P796" s="28"/>
      <c r="Q796" s="28"/>
      <c r="R796" s="28"/>
      <c r="S796" s="28"/>
      <c r="T796" s="9"/>
      <c r="U796" s="9"/>
    </row>
    <row r="797" spans="1:2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O797" s="28"/>
      <c r="P797" s="28"/>
      <c r="Q797" s="28"/>
      <c r="R797" s="28"/>
      <c r="S797" s="28"/>
      <c r="T797" s="9"/>
      <c r="U797" s="9"/>
    </row>
    <row r="798" spans="1:2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O798" s="28"/>
      <c r="P798" s="28"/>
      <c r="Q798" s="28"/>
      <c r="R798" s="28"/>
      <c r="S798" s="28"/>
      <c r="T798" s="9"/>
      <c r="U798" s="9"/>
    </row>
    <row r="799" spans="1:2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O799" s="28"/>
      <c r="P799" s="28"/>
      <c r="Q799" s="28"/>
      <c r="R799" s="28"/>
      <c r="S799" s="28"/>
      <c r="T799" s="9"/>
      <c r="U799" s="9"/>
    </row>
    <row r="800" spans="1:2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O800" s="28"/>
      <c r="P800" s="28"/>
      <c r="Q800" s="28"/>
      <c r="R800" s="28"/>
      <c r="S800" s="28"/>
      <c r="T800" s="9"/>
      <c r="U800" s="9"/>
    </row>
    <row r="801" spans="1:2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O801" s="28"/>
      <c r="P801" s="28"/>
      <c r="Q801" s="28"/>
      <c r="R801" s="28"/>
      <c r="S801" s="28"/>
      <c r="T801" s="9"/>
      <c r="U801" s="9"/>
    </row>
    <row r="802" spans="1:2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O802" s="28"/>
      <c r="P802" s="28"/>
      <c r="Q802" s="28"/>
      <c r="R802" s="28"/>
      <c r="S802" s="28"/>
      <c r="T802" s="9"/>
      <c r="U802" s="9"/>
    </row>
    <row r="803" spans="1:2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O803" s="28"/>
      <c r="P803" s="28"/>
      <c r="Q803" s="28"/>
      <c r="R803" s="28"/>
      <c r="S803" s="28"/>
      <c r="T803" s="9"/>
      <c r="U803" s="9"/>
    </row>
    <row r="804" spans="1:2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O804" s="28"/>
      <c r="P804" s="28"/>
      <c r="Q804" s="28"/>
      <c r="R804" s="28"/>
      <c r="S804" s="28"/>
      <c r="T804" s="9"/>
      <c r="U804" s="9"/>
    </row>
    <row r="805" spans="1:2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O805" s="28"/>
      <c r="P805" s="28"/>
      <c r="Q805" s="28"/>
      <c r="R805" s="28"/>
      <c r="S805" s="28"/>
      <c r="T805" s="9"/>
      <c r="U805" s="9"/>
    </row>
    <row r="806" spans="1:2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O806" s="28"/>
      <c r="P806" s="28"/>
      <c r="Q806" s="28"/>
      <c r="R806" s="28"/>
      <c r="S806" s="28"/>
      <c r="T806" s="9"/>
      <c r="U806" s="9"/>
    </row>
    <row r="807" spans="1:2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O807" s="28"/>
      <c r="P807" s="28"/>
      <c r="Q807" s="28"/>
      <c r="R807" s="28"/>
      <c r="S807" s="28"/>
      <c r="T807" s="9"/>
      <c r="U807" s="9"/>
    </row>
    <row r="808" spans="1:2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O808" s="28"/>
      <c r="P808" s="28"/>
      <c r="Q808" s="28"/>
      <c r="R808" s="28"/>
      <c r="S808" s="28"/>
      <c r="T808" s="9"/>
      <c r="U808" s="9"/>
    </row>
    <row r="809" spans="1:2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O809" s="28"/>
      <c r="P809" s="28"/>
      <c r="Q809" s="28"/>
      <c r="R809" s="28"/>
      <c r="S809" s="28"/>
      <c r="T809" s="9"/>
      <c r="U809" s="9"/>
    </row>
    <row r="810" spans="1:2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O810" s="28"/>
      <c r="P810" s="28"/>
      <c r="Q810" s="28"/>
      <c r="R810" s="28"/>
      <c r="S810" s="28"/>
      <c r="T810" s="9"/>
      <c r="U810" s="9"/>
    </row>
    <row r="811" spans="1:2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O811" s="28"/>
      <c r="P811" s="28"/>
      <c r="Q811" s="28"/>
      <c r="R811" s="28"/>
      <c r="S811" s="28"/>
      <c r="T811" s="9"/>
      <c r="U811" s="9"/>
    </row>
    <row r="812" spans="1:2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O812" s="28"/>
      <c r="P812" s="28"/>
      <c r="Q812" s="28"/>
      <c r="R812" s="28"/>
      <c r="S812" s="28"/>
      <c r="T812" s="9"/>
      <c r="U812" s="9"/>
    </row>
    <row r="813" spans="1:2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O813" s="28"/>
      <c r="P813" s="28"/>
      <c r="Q813" s="28"/>
      <c r="R813" s="28"/>
      <c r="S813" s="28"/>
      <c r="T813" s="9"/>
      <c r="U813" s="9"/>
    </row>
    <row r="814" spans="1:2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O814" s="28"/>
      <c r="P814" s="28"/>
      <c r="Q814" s="28"/>
      <c r="R814" s="28"/>
      <c r="S814" s="28"/>
      <c r="T814" s="9"/>
      <c r="U814" s="9"/>
    </row>
    <row r="815" spans="1:2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O815" s="28"/>
      <c r="P815" s="28"/>
      <c r="Q815" s="28"/>
      <c r="R815" s="28"/>
      <c r="S815" s="28"/>
      <c r="T815" s="9"/>
      <c r="U815" s="9"/>
    </row>
    <row r="816" spans="1:2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O816" s="28"/>
      <c r="P816" s="28"/>
      <c r="Q816" s="28"/>
      <c r="R816" s="28"/>
      <c r="S816" s="28"/>
      <c r="T816" s="9"/>
      <c r="U816" s="9"/>
    </row>
    <row r="817" spans="1:2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O817" s="28"/>
      <c r="P817" s="28"/>
      <c r="Q817" s="28"/>
      <c r="R817" s="28"/>
      <c r="S817" s="28"/>
      <c r="T817" s="9"/>
      <c r="U817" s="9"/>
    </row>
    <row r="818" spans="1:2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O818" s="28"/>
      <c r="P818" s="28"/>
      <c r="Q818" s="28"/>
      <c r="R818" s="28"/>
      <c r="S818" s="28"/>
      <c r="T818" s="9"/>
      <c r="U818" s="9"/>
    </row>
    <row r="819" spans="1:2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O819" s="28"/>
      <c r="P819" s="28"/>
      <c r="Q819" s="28"/>
      <c r="R819" s="28"/>
      <c r="S819" s="28"/>
      <c r="T819" s="9"/>
      <c r="U819" s="9"/>
    </row>
    <row r="820" spans="1:2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O820" s="28"/>
      <c r="P820" s="28"/>
      <c r="Q820" s="28"/>
      <c r="R820" s="28"/>
      <c r="S820" s="28"/>
      <c r="T820" s="9"/>
      <c r="U820" s="9"/>
    </row>
    <row r="821" spans="1: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O821" s="28"/>
      <c r="P821" s="28"/>
      <c r="Q821" s="28"/>
      <c r="R821" s="28"/>
      <c r="S821" s="28"/>
      <c r="T821" s="9"/>
      <c r="U821" s="9"/>
    </row>
    <row r="822" spans="1:2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O822" s="28"/>
      <c r="P822" s="28"/>
      <c r="Q822" s="28"/>
      <c r="R822" s="28"/>
      <c r="S822" s="28"/>
      <c r="T822" s="9"/>
      <c r="U822" s="9"/>
    </row>
    <row r="823" spans="1:2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O823" s="28"/>
      <c r="P823" s="28"/>
      <c r="Q823" s="28"/>
      <c r="R823" s="28"/>
      <c r="S823" s="28"/>
      <c r="T823" s="9"/>
      <c r="U823" s="9"/>
    </row>
    <row r="824" spans="1:2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O824" s="28"/>
      <c r="P824" s="28"/>
      <c r="Q824" s="28"/>
      <c r="R824" s="28"/>
      <c r="S824" s="28"/>
      <c r="T824" s="9"/>
      <c r="U824" s="9"/>
    </row>
    <row r="825" spans="1:2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O825" s="28"/>
      <c r="P825" s="28"/>
      <c r="Q825" s="28"/>
      <c r="R825" s="28"/>
      <c r="S825" s="28"/>
      <c r="T825" s="9"/>
      <c r="U825" s="9"/>
    </row>
    <row r="826" spans="1:2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O826" s="28"/>
      <c r="P826" s="28"/>
      <c r="Q826" s="28"/>
      <c r="R826" s="28"/>
      <c r="S826" s="28"/>
      <c r="T826" s="9"/>
      <c r="U826" s="9"/>
    </row>
    <row r="827" spans="1:2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O827" s="28"/>
      <c r="P827" s="28"/>
      <c r="Q827" s="28"/>
      <c r="R827" s="28"/>
      <c r="S827" s="28"/>
      <c r="T827" s="9"/>
      <c r="U827" s="9"/>
    </row>
    <row r="828" spans="1:2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O828" s="28"/>
      <c r="P828" s="28"/>
      <c r="Q828" s="28"/>
      <c r="R828" s="28"/>
      <c r="S828" s="28"/>
      <c r="T828" s="9"/>
      <c r="U828" s="9"/>
    </row>
    <row r="829" spans="1:2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O829" s="28"/>
      <c r="P829" s="28"/>
      <c r="Q829" s="28"/>
      <c r="R829" s="28"/>
      <c r="S829" s="28"/>
      <c r="T829" s="9"/>
      <c r="U829" s="9"/>
    </row>
    <row r="830" spans="1:2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O830" s="28"/>
      <c r="P830" s="28"/>
      <c r="Q830" s="28"/>
      <c r="R830" s="28"/>
      <c r="S830" s="28"/>
      <c r="T830" s="9"/>
      <c r="U830" s="9"/>
    </row>
    <row r="831" spans="1:2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O831" s="28"/>
      <c r="P831" s="28"/>
      <c r="Q831" s="28"/>
      <c r="R831" s="28"/>
      <c r="S831" s="28"/>
      <c r="T831" s="9"/>
      <c r="U831" s="9"/>
    </row>
    <row r="832" spans="1:2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O832" s="28"/>
      <c r="P832" s="28"/>
      <c r="Q832" s="28"/>
      <c r="R832" s="28"/>
      <c r="S832" s="28"/>
      <c r="T832" s="9"/>
      <c r="U832" s="9"/>
    </row>
    <row r="833" spans="1:2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O833" s="28"/>
      <c r="P833" s="28"/>
      <c r="Q833" s="28"/>
      <c r="R833" s="28"/>
      <c r="S833" s="28"/>
      <c r="T833" s="9"/>
      <c r="U833" s="9"/>
    </row>
    <row r="834" spans="1:2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O834" s="28"/>
      <c r="P834" s="28"/>
      <c r="Q834" s="28"/>
      <c r="R834" s="28"/>
      <c r="S834" s="28"/>
      <c r="T834" s="9"/>
      <c r="U834" s="9"/>
    </row>
    <row r="835" spans="1:2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O835" s="28"/>
      <c r="P835" s="28"/>
      <c r="Q835" s="28"/>
      <c r="R835" s="28"/>
      <c r="S835" s="28"/>
      <c r="T835" s="9"/>
      <c r="U835" s="9"/>
    </row>
    <row r="836" spans="1:2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O836" s="28"/>
      <c r="P836" s="28"/>
      <c r="Q836" s="28"/>
      <c r="R836" s="28"/>
      <c r="S836" s="28"/>
      <c r="T836" s="9"/>
      <c r="U836" s="9"/>
    </row>
    <row r="837" spans="1:2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O837" s="28"/>
      <c r="P837" s="28"/>
      <c r="Q837" s="28"/>
      <c r="R837" s="28"/>
      <c r="S837" s="28"/>
      <c r="T837" s="9"/>
      <c r="U837" s="9"/>
    </row>
    <row r="838" spans="1:2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O838" s="28"/>
      <c r="P838" s="28"/>
      <c r="Q838" s="28"/>
      <c r="R838" s="28"/>
      <c r="S838" s="28"/>
      <c r="T838" s="9"/>
      <c r="U838" s="9"/>
    </row>
    <row r="839" spans="1:2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O839" s="28"/>
      <c r="P839" s="28"/>
      <c r="Q839" s="28"/>
      <c r="R839" s="28"/>
      <c r="S839" s="28"/>
      <c r="T839" s="9"/>
      <c r="U839" s="9"/>
    </row>
    <row r="840" spans="1:2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O840" s="28"/>
      <c r="P840" s="28"/>
      <c r="Q840" s="28"/>
      <c r="R840" s="28"/>
      <c r="S840" s="28"/>
      <c r="T840" s="9"/>
      <c r="U840" s="9"/>
    </row>
    <row r="841" spans="1:2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O841" s="28"/>
      <c r="P841" s="28"/>
      <c r="Q841" s="28"/>
      <c r="R841" s="28"/>
      <c r="S841" s="28"/>
      <c r="T841" s="9"/>
      <c r="U841" s="9"/>
    </row>
    <row r="842" spans="1:2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O842" s="28"/>
      <c r="P842" s="28"/>
      <c r="Q842" s="28"/>
      <c r="R842" s="28"/>
      <c r="S842" s="28"/>
      <c r="T842" s="9"/>
      <c r="U842" s="9"/>
    </row>
    <row r="843" spans="1:2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O843" s="28"/>
      <c r="P843" s="28"/>
      <c r="Q843" s="28"/>
      <c r="R843" s="28"/>
      <c r="S843" s="28"/>
      <c r="T843" s="9"/>
      <c r="U843" s="9"/>
    </row>
    <row r="844" spans="1:2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O844" s="28"/>
      <c r="P844" s="28"/>
      <c r="Q844" s="28"/>
      <c r="R844" s="28"/>
      <c r="S844" s="28"/>
      <c r="T844" s="9"/>
      <c r="U844" s="9"/>
    </row>
    <row r="845" spans="1:2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O845" s="28"/>
      <c r="P845" s="28"/>
      <c r="Q845" s="28"/>
      <c r="R845" s="28"/>
      <c r="S845" s="28"/>
      <c r="T845" s="9"/>
      <c r="U845" s="9"/>
    </row>
    <row r="846" spans="1:2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O846" s="28"/>
      <c r="P846" s="28"/>
      <c r="Q846" s="28"/>
      <c r="R846" s="28"/>
      <c r="S846" s="28"/>
      <c r="T846" s="9"/>
      <c r="U846" s="9"/>
    </row>
    <row r="847" spans="1:2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O847" s="28"/>
      <c r="P847" s="28"/>
      <c r="Q847" s="28"/>
      <c r="R847" s="28"/>
      <c r="S847" s="28"/>
      <c r="T847" s="9"/>
      <c r="U847" s="9"/>
    </row>
    <row r="848" spans="1:2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O848" s="28"/>
      <c r="P848" s="28"/>
      <c r="Q848" s="28"/>
      <c r="R848" s="28"/>
      <c r="S848" s="28"/>
      <c r="T848" s="9"/>
      <c r="U848" s="9"/>
    </row>
    <row r="849" spans="1:2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O849" s="28"/>
      <c r="P849" s="28"/>
      <c r="Q849" s="28"/>
      <c r="R849" s="28"/>
      <c r="S849" s="28"/>
      <c r="T849" s="9"/>
      <c r="U849" s="9"/>
    </row>
    <row r="850" spans="1:2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O850" s="28"/>
      <c r="P850" s="28"/>
      <c r="Q850" s="28"/>
      <c r="R850" s="28"/>
      <c r="S850" s="28"/>
      <c r="T850" s="9"/>
      <c r="U850" s="9"/>
    </row>
    <row r="851" spans="1:2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O851" s="28"/>
      <c r="P851" s="28"/>
      <c r="Q851" s="28"/>
      <c r="R851" s="28"/>
      <c r="S851" s="28"/>
      <c r="T851" s="9"/>
      <c r="U851" s="9"/>
    </row>
    <row r="852" spans="1:2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O852" s="28"/>
      <c r="P852" s="28"/>
      <c r="Q852" s="28"/>
      <c r="R852" s="28"/>
      <c r="S852" s="28"/>
      <c r="T852" s="9"/>
      <c r="U852" s="9"/>
    </row>
    <row r="853" spans="1:2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O853" s="28"/>
      <c r="P853" s="28"/>
      <c r="Q853" s="28"/>
      <c r="R853" s="28"/>
      <c r="S853" s="28"/>
      <c r="T853" s="9"/>
      <c r="U853" s="9"/>
    </row>
    <row r="854" spans="1:2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O854" s="28"/>
      <c r="P854" s="28"/>
      <c r="Q854" s="28"/>
      <c r="R854" s="28"/>
      <c r="S854" s="28"/>
      <c r="T854" s="9"/>
      <c r="U854" s="9"/>
    </row>
    <row r="855" spans="1:2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O855" s="28"/>
      <c r="P855" s="28"/>
      <c r="Q855" s="28"/>
      <c r="R855" s="28"/>
      <c r="S855" s="28"/>
      <c r="T855" s="9"/>
      <c r="U855" s="9"/>
    </row>
    <row r="856" spans="1:2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O856" s="28"/>
      <c r="P856" s="28"/>
      <c r="Q856" s="28"/>
      <c r="R856" s="28"/>
      <c r="S856" s="28"/>
      <c r="T856" s="9"/>
      <c r="U856" s="9"/>
    </row>
    <row r="857" spans="1:2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O857" s="28"/>
      <c r="P857" s="28"/>
      <c r="Q857" s="28"/>
      <c r="R857" s="28"/>
      <c r="S857" s="28"/>
      <c r="T857" s="9"/>
      <c r="U857" s="9"/>
    </row>
    <row r="858" spans="1:2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O858" s="28"/>
      <c r="P858" s="28"/>
      <c r="Q858" s="28"/>
      <c r="R858" s="28"/>
      <c r="S858" s="28"/>
      <c r="T858" s="9"/>
      <c r="U858" s="9"/>
    </row>
  </sheetData>
  <autoFilter ref="A1:S27"/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8"/>
  <sheetViews>
    <sheetView topLeftCell="C1" workbookViewId="0">
      <pane ySplit="1" topLeftCell="A2" activePane="bottomLeft" state="frozen"/>
      <selection pane="bottomLeft" activeCell="C3" sqref="C3"/>
    </sheetView>
  </sheetViews>
  <sheetFormatPr baseColWidth="10" defaultColWidth="8.83203125" defaultRowHeight="14" outlineLevelRow="1" x14ac:dyDescent="0"/>
  <cols>
    <col min="1" max="1" width="9.5" style="29" customWidth="1"/>
    <col min="2" max="2" width="5.83203125" style="6" customWidth="1"/>
    <col min="3" max="3" width="35.6640625" style="6" customWidth="1"/>
    <col min="4" max="4" width="9.1640625" style="6" customWidth="1"/>
    <col min="5" max="5" width="9.83203125" style="6" customWidth="1"/>
    <col min="6" max="6" width="10.83203125" style="29" customWidth="1"/>
    <col min="7" max="7" width="11.6640625" style="29" customWidth="1"/>
    <col min="8" max="8" width="9" style="6" customWidth="1"/>
    <col min="9" max="9" width="10.1640625" style="6" customWidth="1"/>
    <col min="10" max="10" width="11.83203125" style="29" customWidth="1"/>
    <col min="11" max="11" width="10.5" style="6" customWidth="1"/>
    <col min="12" max="12" width="11.5" style="6" customWidth="1"/>
    <col min="13" max="14" width="13.1640625" style="6" customWidth="1"/>
    <col min="15" max="15" width="10.5" style="6" customWidth="1"/>
    <col min="16" max="16" width="9.5" style="6" customWidth="1"/>
    <col min="17" max="17" width="10.5" style="29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ht="25">
      <c r="A1" s="18" t="s">
        <v>105</v>
      </c>
      <c r="B1" s="32" t="s">
        <v>5</v>
      </c>
      <c r="C1" s="32" t="s">
        <v>6</v>
      </c>
      <c r="D1" s="32" t="s">
        <v>7</v>
      </c>
      <c r="E1" s="32" t="s">
        <v>8</v>
      </c>
      <c r="F1" s="18" t="s">
        <v>9</v>
      </c>
      <c r="G1" s="18" t="s">
        <v>10</v>
      </c>
      <c r="H1" s="43" t="s">
        <v>11</v>
      </c>
      <c r="I1" s="43" t="s">
        <v>12</v>
      </c>
      <c r="J1" s="24" t="s">
        <v>13</v>
      </c>
      <c r="K1" s="44" t="s">
        <v>109</v>
      </c>
      <c r="L1" s="44" t="s">
        <v>115</v>
      </c>
      <c r="M1" s="44" t="s">
        <v>14</v>
      </c>
      <c r="N1" s="44" t="s">
        <v>119</v>
      </c>
      <c r="O1" s="44" t="s">
        <v>15</v>
      </c>
      <c r="P1" s="44" t="s">
        <v>16</v>
      </c>
      <c r="Q1" s="25" t="s">
        <v>17</v>
      </c>
      <c r="R1" s="54" t="s">
        <v>18</v>
      </c>
      <c r="S1" s="45" t="s">
        <v>19</v>
      </c>
      <c r="T1" s="231" t="str">
        <f>Master!D2</f>
        <v>FY2012</v>
      </c>
      <c r="U1" s="232">
        <f>Master!B2</f>
        <v>41305</v>
      </c>
      <c r="V1" s="8"/>
    </row>
    <row r="2" spans="1:22" s="78" customFormat="1" ht="15">
      <c r="A2" s="68" t="s">
        <v>78</v>
      </c>
      <c r="B2" s="68">
        <v>15111</v>
      </c>
      <c r="C2" s="70" t="s">
        <v>113</v>
      </c>
      <c r="D2" s="69"/>
      <c r="E2" s="69"/>
      <c r="F2" s="71"/>
      <c r="G2" s="178">
        <v>36891</v>
      </c>
      <c r="H2" s="226">
        <f>MAX((YEAR(Master!B$2)-YEAR(G2))*12+MONTH(Master!B$2)-MONTH(G2),0)</f>
        <v>145</v>
      </c>
      <c r="I2" s="226">
        <f t="shared" ref="I2:I9" si="0">IF(H2&gt;Q2,0,(Q2-H2))</f>
        <v>0</v>
      </c>
      <c r="J2" s="73">
        <v>46392.13</v>
      </c>
      <c r="K2" s="74">
        <v>46392.13</v>
      </c>
      <c r="L2" s="223">
        <f t="shared" ref="L2:L7" si="1">IF(J2-O2=0,J2,0)</f>
        <v>0</v>
      </c>
      <c r="M2" s="75">
        <v>-46374</v>
      </c>
      <c r="N2" s="75"/>
      <c r="O2" s="74">
        <v>0</v>
      </c>
      <c r="P2" s="223">
        <f>IF(R2&lt;Master!E$2,I2*S2,IFERROR(O2/I2*Master!F$2,0))</f>
        <v>0</v>
      </c>
      <c r="Q2" s="69">
        <v>1</v>
      </c>
      <c r="R2" s="233">
        <f t="shared" ref="R2:R9" si="2">DATE(YEAR(G2),MONTH(G2)+Q2,DAY(G2)-1)</f>
        <v>36921</v>
      </c>
      <c r="S2" s="234">
        <f t="shared" ref="S2:S9" si="3">IFERROR(O2/I2,0)</f>
        <v>0</v>
      </c>
      <c r="U2" s="79"/>
      <c r="V2" s="80"/>
    </row>
    <row r="3" spans="1:22" s="78" customFormat="1" ht="15">
      <c r="A3" s="68" t="s">
        <v>78</v>
      </c>
      <c r="B3" s="68">
        <v>15111</v>
      </c>
      <c r="C3" s="179" t="s">
        <v>79</v>
      </c>
      <c r="D3" s="69"/>
      <c r="E3" s="69"/>
      <c r="F3" s="71"/>
      <c r="G3" s="178">
        <v>36891</v>
      </c>
      <c r="H3" s="226">
        <f>MAX((YEAR(Master!B$2)-YEAR(G3))*12+MONTH(Master!B$2)-MONTH(G3),0)</f>
        <v>145</v>
      </c>
      <c r="I3" s="226">
        <f t="shared" si="0"/>
        <v>0</v>
      </c>
      <c r="J3" s="73"/>
      <c r="K3" s="223">
        <f>IF(H3=0,0,J3)</f>
        <v>0</v>
      </c>
      <c r="L3" s="223">
        <f t="shared" si="1"/>
        <v>0</v>
      </c>
      <c r="M3" s="227">
        <f t="shared" ref="M3:M8" si="4">IF(H3&gt;Q3,Q3,H3)*((J3)/Q3)*-1</f>
        <v>0</v>
      </c>
      <c r="N3" s="76"/>
      <c r="O3" s="223">
        <f>IF(G3&gt;Master!B$2,0,(J3)+M3)</f>
        <v>0</v>
      </c>
      <c r="P3" s="223">
        <f>IF(R3&lt;Master!E$2,I3*S3,IFERROR(O3/I3*Master!F$2,0))</f>
        <v>0</v>
      </c>
      <c r="Q3" s="69">
        <v>60</v>
      </c>
      <c r="R3" s="233">
        <f t="shared" si="2"/>
        <v>38716</v>
      </c>
      <c r="S3" s="234">
        <f t="shared" si="3"/>
        <v>0</v>
      </c>
      <c r="U3" s="79"/>
      <c r="V3" s="80"/>
    </row>
    <row r="4" spans="1:22" s="78" customFormat="1" ht="15">
      <c r="A4" s="68" t="s">
        <v>78</v>
      </c>
      <c r="B4" s="68">
        <v>15111</v>
      </c>
      <c r="C4" s="180" t="s">
        <v>80</v>
      </c>
      <c r="D4" s="69"/>
      <c r="E4" s="69"/>
      <c r="F4" s="71"/>
      <c r="G4" s="72">
        <v>40725</v>
      </c>
      <c r="H4" s="226">
        <f>MAX((YEAR(Master!B$2)-YEAR(G4))*12+MONTH(Master!B$2)-MONTH(G4),0)</f>
        <v>18</v>
      </c>
      <c r="I4" s="226">
        <f t="shared" si="0"/>
        <v>2</v>
      </c>
      <c r="J4" s="73">
        <v>2821.67</v>
      </c>
      <c r="K4" s="223">
        <f>IF(H4=0,0,J4)</f>
        <v>2821.67</v>
      </c>
      <c r="L4" s="223">
        <f t="shared" si="1"/>
        <v>0</v>
      </c>
      <c r="M4" s="227">
        <f t="shared" si="4"/>
        <v>-2539.5030000000002</v>
      </c>
      <c r="N4" s="224">
        <f>M4-S4</f>
        <v>-2680.5865000000003</v>
      </c>
      <c r="O4" s="223">
        <f>IF(G4&gt;Master!B$2,0,(J4)+M4)</f>
        <v>282.16699999999992</v>
      </c>
      <c r="P4" s="223">
        <f>IF(R4&lt;Master!E$2,I4*S4,IFERROR(O4/I4*Master!F$2,0))</f>
        <v>282.16699999999992</v>
      </c>
      <c r="Q4" s="69">
        <v>20</v>
      </c>
      <c r="R4" s="233">
        <f t="shared" si="2"/>
        <v>41333</v>
      </c>
      <c r="S4" s="234">
        <f t="shared" si="3"/>
        <v>141.08349999999996</v>
      </c>
      <c r="U4" s="79"/>
      <c r="V4" s="80"/>
    </row>
    <row r="5" spans="1:22" s="78" customFormat="1" ht="15">
      <c r="A5" s="68" t="s">
        <v>78</v>
      </c>
      <c r="B5" s="68">
        <v>15111</v>
      </c>
      <c r="C5" s="179" t="s">
        <v>81</v>
      </c>
      <c r="D5" s="69"/>
      <c r="E5" s="69"/>
      <c r="F5" s="71"/>
      <c r="G5" s="72">
        <v>40725</v>
      </c>
      <c r="H5" s="226">
        <f>MAX((YEAR(Master!B$2)-YEAR(G5))*12+MONTH(Master!B$2)-MONTH(G5),0)</f>
        <v>18</v>
      </c>
      <c r="I5" s="226">
        <f t="shared" si="0"/>
        <v>12</v>
      </c>
      <c r="J5" s="73">
        <v>1024.5</v>
      </c>
      <c r="K5" s="223">
        <f>IF(H5=0,0,J5)</f>
        <v>1024.5</v>
      </c>
      <c r="L5" s="223">
        <f t="shared" si="1"/>
        <v>0</v>
      </c>
      <c r="M5" s="227">
        <f t="shared" si="4"/>
        <v>-614.69999999999993</v>
      </c>
      <c r="N5" s="224">
        <f>M5-S5</f>
        <v>-648.84999999999991</v>
      </c>
      <c r="O5" s="223">
        <f>IF(G5&gt;Master!B$2,0,(J5)+M5)</f>
        <v>409.80000000000007</v>
      </c>
      <c r="P5" s="223">
        <f>IF(R5&lt;Master!E$2,I5*S5,IFERROR(O5/I5*Master!F$2,0))</f>
        <v>170.75000000000003</v>
      </c>
      <c r="Q5" s="69">
        <v>30</v>
      </c>
      <c r="R5" s="233">
        <f t="shared" si="2"/>
        <v>41639</v>
      </c>
      <c r="S5" s="234">
        <f t="shared" si="3"/>
        <v>34.150000000000006</v>
      </c>
      <c r="U5" s="79"/>
      <c r="V5" s="80"/>
    </row>
    <row r="6" spans="1:22" s="78" customFormat="1" ht="15">
      <c r="A6" s="68" t="s">
        <v>78</v>
      </c>
      <c r="B6" s="68">
        <v>15111</v>
      </c>
      <c r="C6" s="179" t="s">
        <v>82</v>
      </c>
      <c r="D6" s="69"/>
      <c r="E6" s="69"/>
      <c r="F6" s="71"/>
      <c r="G6" s="72">
        <v>40725</v>
      </c>
      <c r="H6" s="226">
        <f>MAX((YEAR(Master!B$2)-YEAR(G6))*12+MONTH(Master!B$2)-MONTH(G6),0)</f>
        <v>18</v>
      </c>
      <c r="I6" s="226">
        <f t="shared" si="0"/>
        <v>24</v>
      </c>
      <c r="J6" s="73">
        <v>4221.7</v>
      </c>
      <c r="K6" s="223">
        <f>IF(H6=0,0,J6)</f>
        <v>4221.7</v>
      </c>
      <c r="L6" s="223">
        <f t="shared" si="1"/>
        <v>0</v>
      </c>
      <c r="M6" s="227">
        <f t="shared" si="4"/>
        <v>-1809.3</v>
      </c>
      <c r="N6" s="224">
        <f>M6-S6</f>
        <v>-1909.8166666666666</v>
      </c>
      <c r="O6" s="223">
        <f>IF(G6&gt;Master!B$2,0,(J6)+M6)</f>
        <v>2412.3999999999996</v>
      </c>
      <c r="P6" s="223">
        <f>IF(R6&lt;Master!E$2,I6*S6,IFERROR(O6/I6*Master!F$2,0))</f>
        <v>502.58333333333326</v>
      </c>
      <c r="Q6" s="69">
        <v>42</v>
      </c>
      <c r="R6" s="233">
        <f t="shared" si="2"/>
        <v>42004</v>
      </c>
      <c r="S6" s="234">
        <f t="shared" si="3"/>
        <v>100.51666666666665</v>
      </c>
      <c r="U6" s="79"/>
      <c r="V6" s="80"/>
    </row>
    <row r="7" spans="1:22" s="78" customFormat="1" ht="15">
      <c r="A7" s="68" t="s">
        <v>78</v>
      </c>
      <c r="B7" s="68">
        <v>15111</v>
      </c>
      <c r="C7" s="69" t="s">
        <v>83</v>
      </c>
      <c r="D7" s="69"/>
      <c r="E7" s="69"/>
      <c r="F7" s="71"/>
      <c r="G7" s="72">
        <v>40969</v>
      </c>
      <c r="H7" s="226">
        <f>MAX((YEAR(Master!B$2)-YEAR(G7))*12+MONTH(Master!B$2)-MONTH(G7),0)</f>
        <v>10</v>
      </c>
      <c r="I7" s="226">
        <f t="shared" si="0"/>
        <v>50</v>
      </c>
      <c r="J7" s="73">
        <v>1348.31</v>
      </c>
      <c r="K7" s="223">
        <f>IF(H7=0,0,J7)</f>
        <v>1348.31</v>
      </c>
      <c r="L7" s="243">
        <f t="shared" si="1"/>
        <v>0</v>
      </c>
      <c r="M7" s="227">
        <f t="shared" si="4"/>
        <v>-224.71833333333333</v>
      </c>
      <c r="N7" s="224">
        <f>M7-S7</f>
        <v>-247.19016666666667</v>
      </c>
      <c r="O7" s="223">
        <f>IF(G7&gt;Master!B$2,0,(J7)+M7)</f>
        <v>1123.5916666666667</v>
      </c>
      <c r="P7" s="223">
        <f>IF(R7&lt;Master!E$2,I7*S7,IFERROR(O7/I7*Master!F$2,0))</f>
        <v>112.35916666666667</v>
      </c>
      <c r="Q7" s="69">
        <v>60</v>
      </c>
      <c r="R7" s="233">
        <f t="shared" si="2"/>
        <v>42794</v>
      </c>
      <c r="S7" s="234">
        <f t="shared" si="3"/>
        <v>22.471833333333333</v>
      </c>
      <c r="U7" s="79"/>
      <c r="V7" s="80"/>
    </row>
    <row r="8" spans="1:22" s="78" customFormat="1" ht="15">
      <c r="A8" s="68" t="s">
        <v>78</v>
      </c>
      <c r="B8" s="68">
        <v>15111</v>
      </c>
      <c r="C8" s="181" t="s">
        <v>80</v>
      </c>
      <c r="D8" s="69" t="s">
        <v>110</v>
      </c>
      <c r="E8" s="69"/>
      <c r="F8" s="71"/>
      <c r="G8" s="72">
        <v>41334</v>
      </c>
      <c r="H8" s="226">
        <f>MAX((YEAR(Master!B$2)-YEAR(G8))*12+MONTH(Master!B$2)-MONTH(G8),0)</f>
        <v>0</v>
      </c>
      <c r="I8" s="226">
        <f t="shared" si="0"/>
        <v>1</v>
      </c>
      <c r="J8" s="73">
        <v>18.329999999999998</v>
      </c>
      <c r="K8" s="223">
        <f t="shared" ref="K8:K9" si="5">IF(H8=0,0,J8)</f>
        <v>0</v>
      </c>
      <c r="L8" s="74">
        <v>0</v>
      </c>
      <c r="M8" s="227">
        <f t="shared" si="4"/>
        <v>0</v>
      </c>
      <c r="N8" s="224">
        <f>M8-S8</f>
        <v>0</v>
      </c>
      <c r="O8" s="223">
        <f>IF(G8&gt;Master!B$2,0,(J8)+M8)</f>
        <v>0</v>
      </c>
      <c r="P8" s="74">
        <v>0</v>
      </c>
      <c r="Q8" s="69">
        <v>1</v>
      </c>
      <c r="R8" s="233">
        <f t="shared" si="2"/>
        <v>41364</v>
      </c>
      <c r="S8" s="234">
        <f t="shared" si="3"/>
        <v>0</v>
      </c>
      <c r="U8" s="79"/>
      <c r="V8" s="80"/>
    </row>
    <row r="9" spans="1:22" s="78" customFormat="1" ht="15">
      <c r="A9" s="68" t="s">
        <v>78</v>
      </c>
      <c r="B9" s="68">
        <v>15111</v>
      </c>
      <c r="C9" s="181" t="s">
        <v>111</v>
      </c>
      <c r="D9" s="69"/>
      <c r="E9" s="69"/>
      <c r="F9" s="71"/>
      <c r="G9" s="72">
        <v>41334</v>
      </c>
      <c r="H9" s="226">
        <f>MAX((YEAR(Master!B$2)-YEAR(G9))*12+MONTH(Master!B$2)-MONTH(G9),0)</f>
        <v>0</v>
      </c>
      <c r="I9" s="226">
        <f t="shared" si="0"/>
        <v>1</v>
      </c>
      <c r="J9" s="73">
        <v>-18.329999999999998</v>
      </c>
      <c r="K9" s="223">
        <f t="shared" si="5"/>
        <v>0</v>
      </c>
      <c r="L9" s="223">
        <f>IF(J9-O9=0,J9,0)</f>
        <v>0</v>
      </c>
      <c r="M9" s="75">
        <v>0</v>
      </c>
      <c r="N9" s="76">
        <v>0</v>
      </c>
      <c r="O9" s="74">
        <v>0</v>
      </c>
      <c r="P9" s="223">
        <f>IF(R9&lt;Master!E$2,I9*S9,IFERROR(O9/I9*Master!F$2,0))</f>
        <v>0</v>
      </c>
      <c r="Q9" s="69">
        <v>1</v>
      </c>
      <c r="R9" s="233">
        <f t="shared" si="2"/>
        <v>41364</v>
      </c>
      <c r="S9" s="234">
        <f t="shared" si="3"/>
        <v>0</v>
      </c>
      <c r="U9" s="79"/>
      <c r="V9" s="80"/>
    </row>
    <row r="10" spans="1:22" s="78" customFormat="1" ht="15">
      <c r="A10" s="182"/>
      <c r="B10" s="69"/>
      <c r="C10" s="69"/>
      <c r="D10" s="69"/>
      <c r="E10" s="69"/>
      <c r="F10" s="71"/>
      <c r="G10" s="178"/>
      <c r="H10" s="69"/>
      <c r="I10" s="69"/>
      <c r="J10" s="183"/>
      <c r="K10" s="77"/>
      <c r="L10" s="96"/>
      <c r="M10" s="75"/>
      <c r="N10" s="75"/>
      <c r="O10" s="77"/>
      <c r="P10" s="96"/>
      <c r="Q10" s="69"/>
      <c r="R10" s="49"/>
      <c r="S10" s="77"/>
      <c r="U10" s="79"/>
      <c r="V10" s="80"/>
    </row>
    <row r="11" spans="1:22" s="78" customFormat="1" ht="15">
      <c r="A11" s="182"/>
      <c r="B11" s="69"/>
      <c r="C11" s="69"/>
      <c r="D11" s="69"/>
      <c r="E11" s="69"/>
      <c r="F11" s="92"/>
      <c r="G11" s="178"/>
      <c r="H11" s="69"/>
      <c r="I11" s="69"/>
      <c r="J11" s="183"/>
      <c r="K11" s="69"/>
      <c r="L11" s="96"/>
      <c r="M11" s="75"/>
      <c r="N11" s="75"/>
      <c r="O11" s="77"/>
      <c r="P11" s="96"/>
      <c r="Q11" s="69"/>
      <c r="R11" s="49"/>
      <c r="S11" s="77"/>
      <c r="V11" s="80"/>
    </row>
    <row r="12" spans="1:22" s="78" customFormat="1" ht="15">
      <c r="A12" s="182"/>
      <c r="B12" s="69"/>
      <c r="C12" s="69"/>
      <c r="D12" s="69"/>
      <c r="E12" s="69"/>
      <c r="F12" s="92"/>
      <c r="G12" s="178"/>
      <c r="H12" s="69"/>
      <c r="I12" s="69"/>
      <c r="J12" s="183"/>
      <c r="K12" s="69"/>
      <c r="L12" s="96"/>
      <c r="M12" s="75"/>
      <c r="N12" s="75"/>
      <c r="O12" s="77"/>
      <c r="P12" s="96"/>
      <c r="Q12" s="69"/>
      <c r="R12" s="49"/>
      <c r="S12" s="77"/>
      <c r="V12" s="80"/>
    </row>
    <row r="13" spans="1:22" s="78" customFormat="1" ht="15">
      <c r="A13" s="182"/>
      <c r="B13" s="69"/>
      <c r="C13" s="69"/>
      <c r="D13" s="69"/>
      <c r="E13" s="69"/>
      <c r="F13" s="92"/>
      <c r="G13" s="178"/>
      <c r="H13" s="69"/>
      <c r="I13" s="69"/>
      <c r="J13" s="183"/>
      <c r="K13" s="69"/>
      <c r="L13" s="96"/>
      <c r="M13" s="77"/>
      <c r="N13" s="77"/>
      <c r="O13" s="77"/>
      <c r="P13" s="96"/>
      <c r="Q13" s="69"/>
      <c r="R13" s="49"/>
      <c r="S13" s="77"/>
      <c r="V13" s="80"/>
    </row>
    <row r="14" spans="1:22" s="78" customFormat="1" ht="15" hidden="1" outlineLevel="1">
      <c r="A14" s="182"/>
      <c r="B14" s="69"/>
      <c r="C14" s="184"/>
      <c r="D14" s="69"/>
      <c r="E14" s="69"/>
      <c r="F14" s="92"/>
      <c r="G14" s="178"/>
      <c r="H14" s="69"/>
      <c r="I14" s="69"/>
      <c r="J14" s="183"/>
      <c r="K14" s="69"/>
      <c r="L14" s="96"/>
      <c r="M14" s="75"/>
      <c r="N14" s="75"/>
      <c r="O14" s="77"/>
      <c r="P14" s="96"/>
      <c r="Q14" s="69"/>
      <c r="R14" s="49"/>
      <c r="S14" s="77"/>
      <c r="V14" s="80"/>
    </row>
    <row r="15" spans="1:22" s="78" customFormat="1" ht="15" hidden="1" outlineLevel="1">
      <c r="A15" s="182"/>
      <c r="B15" s="69"/>
      <c r="C15" s="69"/>
      <c r="D15" s="69"/>
      <c r="E15" s="69"/>
      <c r="F15" s="92"/>
      <c r="G15" s="178"/>
      <c r="H15" s="69"/>
      <c r="I15" s="69"/>
      <c r="J15" s="183"/>
      <c r="K15" s="69"/>
      <c r="L15" s="96"/>
      <c r="M15" s="75"/>
      <c r="N15" s="75"/>
      <c r="O15" s="77"/>
      <c r="P15" s="96"/>
      <c r="Q15" s="69"/>
      <c r="R15" s="49"/>
      <c r="S15" s="77"/>
      <c r="V15" s="80"/>
    </row>
    <row r="16" spans="1:22" s="78" customFormat="1" ht="15" hidden="1" outlineLevel="1">
      <c r="A16" s="182"/>
      <c r="B16" s="69"/>
      <c r="C16" s="69"/>
      <c r="D16" s="69"/>
      <c r="E16" s="69"/>
      <c r="F16" s="92"/>
      <c r="G16" s="178"/>
      <c r="H16" s="69"/>
      <c r="I16" s="69"/>
      <c r="J16" s="185"/>
      <c r="K16" s="69"/>
      <c r="L16" s="96"/>
      <c r="M16" s="75"/>
      <c r="N16" s="75"/>
      <c r="O16" s="77"/>
      <c r="P16" s="96"/>
      <c r="Q16" s="69"/>
      <c r="R16" s="49"/>
      <c r="S16" s="77"/>
      <c r="V16" s="80"/>
    </row>
    <row r="17" spans="1:22" s="78" customFormat="1" ht="15" hidden="1" outlineLevel="1">
      <c r="A17" s="182"/>
      <c r="B17" s="69"/>
      <c r="C17" s="69"/>
      <c r="D17" s="69"/>
      <c r="E17" s="69"/>
      <c r="F17" s="92"/>
      <c r="G17" s="178"/>
      <c r="H17" s="69"/>
      <c r="I17" s="69"/>
      <c r="J17" s="185"/>
      <c r="K17" s="69"/>
      <c r="L17" s="96"/>
      <c r="M17" s="75"/>
      <c r="N17" s="75"/>
      <c r="O17" s="77"/>
      <c r="P17" s="96"/>
      <c r="Q17" s="69"/>
      <c r="R17" s="49"/>
      <c r="S17" s="77"/>
      <c r="V17" s="80"/>
    </row>
    <row r="18" spans="1:22" s="78" customFormat="1" ht="15" hidden="1" outlineLevel="1">
      <c r="A18" s="182"/>
      <c r="B18" s="69"/>
      <c r="C18" s="69"/>
      <c r="D18" s="69"/>
      <c r="E18" s="69"/>
      <c r="F18" s="92"/>
      <c r="G18" s="178"/>
      <c r="H18" s="69"/>
      <c r="I18" s="69"/>
      <c r="J18" s="185"/>
      <c r="K18" s="69"/>
      <c r="L18" s="69"/>
      <c r="M18" s="75"/>
      <c r="N18" s="75"/>
      <c r="O18" s="77"/>
      <c r="P18" s="96"/>
      <c r="Q18" s="69"/>
      <c r="R18" s="49"/>
      <c r="S18" s="77"/>
      <c r="V18" s="80"/>
    </row>
    <row r="19" spans="1:22" s="78" customFormat="1" hidden="1" outlineLevel="1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96"/>
      <c r="Q19" s="69"/>
      <c r="R19" s="69"/>
      <c r="S19" s="69"/>
      <c r="V19" s="80"/>
    </row>
    <row r="20" spans="1:22" s="78" customFormat="1" hidden="1" outlineLevel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186"/>
      <c r="Q20" s="69"/>
      <c r="R20" s="69"/>
      <c r="S20" s="69"/>
      <c r="V20" s="80"/>
    </row>
    <row r="21" spans="1:22" s="78" customFormat="1" hidden="1" outlineLevel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V21" s="80"/>
    </row>
    <row r="22" spans="1:22" s="78" customFormat="1" hidden="1" outlineLevel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V22" s="80"/>
    </row>
    <row r="23" spans="1:22" s="78" customFormat="1" hidden="1" outlineLevel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V23" s="80"/>
    </row>
    <row r="24" spans="1:22" s="78" customFormat="1" hidden="1" outlineLevel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V24" s="80"/>
    </row>
    <row r="25" spans="1:22" s="78" customFormat="1" hidden="1" outlineLevel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V25" s="80"/>
    </row>
    <row r="26" spans="1:22" s="78" customFormat="1" hidden="1" outlineLevel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V26" s="80"/>
    </row>
    <row r="27" spans="1:22" s="78" customFormat="1" hidden="1" outlineLevel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V27" s="80"/>
    </row>
    <row r="28" spans="1:22" s="78" customFormat="1" hidden="1" outlineLevel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V28" s="80"/>
    </row>
    <row r="29" spans="1:22" s="78" customFormat="1" hidden="1" outlineLevel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V29" s="80"/>
    </row>
    <row r="30" spans="1:22" s="78" customFormat="1" hidden="1" outlineLevel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V30" s="80"/>
    </row>
    <row r="31" spans="1:22" s="78" customFormat="1" hidden="1" outlineLevel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V31" s="80"/>
    </row>
    <row r="32" spans="1:22" s="78" customFormat="1" hidden="1" outlineLevel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92"/>
      <c r="M32" s="69"/>
      <c r="N32" s="69"/>
      <c r="O32" s="69"/>
      <c r="P32" s="69"/>
      <c r="Q32" s="69"/>
      <c r="R32" s="69"/>
      <c r="S32" s="69"/>
      <c r="V32" s="80"/>
    </row>
    <row r="33" spans="1:25" s="78" customFormat="1" hidden="1" outlineLevel="1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7"/>
      <c r="U33" s="97"/>
      <c r="V33" s="80"/>
      <c r="W33" s="97"/>
      <c r="X33" s="97"/>
      <c r="Y33" s="97"/>
    </row>
    <row r="34" spans="1:25" s="78" customFormat="1" hidden="1" outlineLevel="1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7"/>
      <c r="U34" s="97"/>
      <c r="V34" s="80"/>
      <c r="W34" s="97"/>
      <c r="X34" s="97"/>
      <c r="Y34" s="97"/>
    </row>
    <row r="35" spans="1:25" s="78" customFormat="1" hidden="1" outlineLevel="1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7"/>
      <c r="U35" s="97"/>
      <c r="V35" s="80"/>
      <c r="W35" s="97"/>
      <c r="X35" s="97"/>
      <c r="Y35" s="97"/>
    </row>
    <row r="36" spans="1:25" s="78" customFormat="1" hidden="1" outlineLevel="1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7"/>
      <c r="U36" s="97"/>
      <c r="V36" s="80"/>
      <c r="W36" s="97"/>
      <c r="X36" s="97"/>
      <c r="Y36" s="97"/>
    </row>
    <row r="37" spans="1:25" s="78" customFormat="1" hidden="1" outlineLevel="1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7"/>
      <c r="U37" s="97"/>
      <c r="V37" s="80"/>
      <c r="W37" s="97"/>
      <c r="X37" s="97"/>
      <c r="Y37" s="97"/>
    </row>
    <row r="38" spans="1:25" s="78" customFormat="1" hidden="1" outlineLevel="1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7"/>
      <c r="U38" s="97"/>
      <c r="V38" s="80"/>
      <c r="W38" s="97"/>
      <c r="X38" s="97"/>
      <c r="Y38" s="97"/>
    </row>
    <row r="39" spans="1:25" s="78" customFormat="1" hidden="1" outlineLevel="1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7"/>
      <c r="U39" s="97"/>
      <c r="V39" s="80"/>
      <c r="W39" s="97"/>
      <c r="X39" s="97"/>
      <c r="Y39" s="97"/>
    </row>
    <row r="40" spans="1:25" s="78" customFormat="1" hidden="1" outlineLevel="1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7"/>
      <c r="U40" s="97"/>
      <c r="V40" s="80"/>
      <c r="W40" s="97"/>
      <c r="X40" s="97"/>
      <c r="Y40" s="97"/>
    </row>
    <row r="41" spans="1:25" s="78" customFormat="1" hidden="1" outlineLevel="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7"/>
      <c r="U41" s="97"/>
      <c r="V41" s="80"/>
      <c r="W41" s="97"/>
      <c r="X41" s="97"/>
      <c r="Y41" s="97"/>
    </row>
    <row r="42" spans="1:25" s="78" customFormat="1" hidden="1" outlineLevel="1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7"/>
      <c r="U42" s="97"/>
      <c r="V42" s="80"/>
      <c r="W42" s="97"/>
      <c r="X42" s="97"/>
      <c r="Y42" s="97"/>
    </row>
    <row r="43" spans="1:25" s="78" customFormat="1" hidden="1" outlineLevel="1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7"/>
      <c r="U43" s="97"/>
      <c r="V43" s="80"/>
      <c r="W43" s="97"/>
      <c r="X43" s="97"/>
      <c r="Y43" s="97"/>
    </row>
    <row r="44" spans="1:25" s="78" customFormat="1" hidden="1" outlineLevel="1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7"/>
      <c r="U44" s="97"/>
      <c r="V44" s="80"/>
      <c r="W44" s="97"/>
      <c r="X44" s="97"/>
      <c r="Y44" s="97"/>
    </row>
    <row r="45" spans="1:25" s="78" customFormat="1" hidden="1" outlineLevel="1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7"/>
      <c r="U45" s="97"/>
      <c r="V45" s="80"/>
      <c r="W45" s="97"/>
      <c r="X45" s="97"/>
      <c r="Y45" s="97"/>
    </row>
    <row r="46" spans="1:25" s="78" customFormat="1" hidden="1" outlineLevel="1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7"/>
      <c r="U46" s="97"/>
      <c r="V46" s="80"/>
      <c r="W46" s="97"/>
      <c r="X46" s="97"/>
      <c r="Y46" s="97"/>
    </row>
    <row r="47" spans="1:25" s="78" customFormat="1" hidden="1" outlineLevel="1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7"/>
      <c r="U47" s="97"/>
      <c r="V47" s="80"/>
      <c r="W47" s="97"/>
      <c r="X47" s="97"/>
      <c r="Y47" s="97"/>
    </row>
    <row r="48" spans="1:25" s="78" customFormat="1" hidden="1" outlineLevel="1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7"/>
      <c r="U48" s="97"/>
      <c r="V48" s="80"/>
      <c r="W48" s="97"/>
      <c r="X48" s="97"/>
      <c r="Y48" s="97"/>
    </row>
    <row r="49" spans="1:25" s="78" customFormat="1" hidden="1" outlineLevel="1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7"/>
      <c r="U49" s="97"/>
      <c r="V49" s="80"/>
      <c r="W49" s="97"/>
      <c r="X49" s="97"/>
      <c r="Y49" s="97"/>
    </row>
    <row r="50" spans="1:25" s="78" customFormat="1" hidden="1" outlineLevel="1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7"/>
      <c r="U50" s="97"/>
      <c r="V50" s="80"/>
      <c r="W50" s="97"/>
      <c r="X50" s="97"/>
      <c r="Y50" s="97"/>
    </row>
    <row r="51" spans="1:25" s="78" customFormat="1" hidden="1" outlineLevel="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7"/>
      <c r="U51" s="97"/>
      <c r="V51" s="80"/>
      <c r="W51" s="97"/>
      <c r="X51" s="97"/>
      <c r="Y51" s="97"/>
    </row>
    <row r="52" spans="1:25" s="78" customFormat="1" hidden="1" outlineLevel="1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7"/>
      <c r="U52" s="97"/>
      <c r="V52" s="80"/>
      <c r="W52" s="97"/>
      <c r="X52" s="97"/>
      <c r="Y52" s="97"/>
    </row>
    <row r="53" spans="1:25" s="78" customFormat="1" hidden="1" outlineLevel="1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7"/>
      <c r="U53" s="97"/>
      <c r="V53" s="80"/>
      <c r="W53" s="97"/>
      <c r="X53" s="97"/>
      <c r="Y53" s="97"/>
    </row>
    <row r="54" spans="1:25" s="78" customFormat="1" hidden="1" outlineLevel="1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7"/>
      <c r="U54" s="97"/>
      <c r="V54" s="80"/>
      <c r="W54" s="97"/>
      <c r="X54" s="97"/>
      <c r="Y54" s="97"/>
    </row>
    <row r="55" spans="1:25" s="78" customFormat="1" hidden="1" outlineLevel="1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7"/>
      <c r="U55" s="97"/>
      <c r="V55" s="80"/>
      <c r="W55" s="97"/>
      <c r="X55" s="97"/>
      <c r="Y55" s="97"/>
    </row>
    <row r="56" spans="1:25" s="78" customFormat="1" ht="15" collapsed="1">
      <c r="A56" s="99" t="s">
        <v>104</v>
      </c>
      <c r="B56" s="68"/>
      <c r="C56" s="69"/>
      <c r="D56" s="69"/>
      <c r="E56" s="69"/>
      <c r="F56" s="71"/>
      <c r="G56" s="72"/>
      <c r="H56" s="69"/>
      <c r="I56" s="69"/>
      <c r="J56" s="241">
        <f>SUBTOTAL(9,J2:J9)</f>
        <v>55808.30999999999</v>
      </c>
      <c r="K56" s="204">
        <f>SUBTOTAL(9,K2:K9)</f>
        <v>55808.30999999999</v>
      </c>
      <c r="L56" s="204">
        <f>SUBTOTAL(9,L2:L7)</f>
        <v>0</v>
      </c>
      <c r="M56" s="227">
        <f>SUBTOTAL(9,M2:M9)</f>
        <v>-51562.221333333327</v>
      </c>
      <c r="N56" s="227">
        <f>SUBTOTAL(9,N2:N9)</f>
        <v>-5486.4433333333336</v>
      </c>
      <c r="O56" s="204">
        <f>SUBTOTAL(9,O2:O9)</f>
        <v>4227.9586666666664</v>
      </c>
      <c r="P56" s="204">
        <f>SUBTOTAL(9,P2:P9)</f>
        <v>1067.8594999999998</v>
      </c>
      <c r="Q56" s="69"/>
      <c r="R56" s="49"/>
      <c r="S56" s="234">
        <f>SUBTOTAL(9,S2:S9)</f>
        <v>298.22199999999992</v>
      </c>
      <c r="U56" s="79"/>
      <c r="V56" s="80"/>
    </row>
    <row r="57" spans="1:25" s="78" customFormat="1" ht="15">
      <c r="A57" s="99" t="s">
        <v>99</v>
      </c>
      <c r="B57" s="68"/>
      <c r="C57" s="69"/>
      <c r="D57" s="69"/>
      <c r="E57" s="69"/>
      <c r="F57" s="71"/>
      <c r="G57" s="72"/>
      <c r="H57" s="69"/>
      <c r="I57" s="69"/>
      <c r="J57" s="241">
        <f>SUBTOTAL(9,J2:J9)</f>
        <v>55808.30999999999</v>
      </c>
      <c r="K57" s="204">
        <f>SUBTOTAL(9,K2:K9)</f>
        <v>55808.30999999999</v>
      </c>
      <c r="L57" s="204">
        <f>SUBTOTAL(9,L2:L7)</f>
        <v>0</v>
      </c>
      <c r="M57" s="227">
        <f>SUBTOTAL(9,M2:M9)</f>
        <v>-51562.221333333327</v>
      </c>
      <c r="N57" s="227">
        <f>SUBTOTAL(9,N2:N9)</f>
        <v>-5486.4433333333336</v>
      </c>
      <c r="O57" s="204">
        <f>SUBTOTAL(9,O2:O9)</f>
        <v>4227.9586666666664</v>
      </c>
      <c r="P57" s="204">
        <f>SUBTOTAL(9,P2:P9)</f>
        <v>1067.8594999999998</v>
      </c>
      <c r="Q57" s="69"/>
      <c r="R57" s="49"/>
      <c r="S57" s="234">
        <f>SUBTOTAL(9,S2:S9)</f>
        <v>298.22199999999992</v>
      </c>
      <c r="U57" s="79"/>
      <c r="V57" s="80"/>
    </row>
    <row r="58" spans="1:25" s="78" customFormat="1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7"/>
      <c r="U58" s="97"/>
      <c r="V58" s="80"/>
      <c r="W58" s="97"/>
      <c r="X58" s="97"/>
      <c r="Y58" s="97"/>
    </row>
    <row r="59" spans="1:25" s="78" customFormat="1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7"/>
      <c r="U59" s="97"/>
      <c r="V59" s="80"/>
      <c r="W59" s="97"/>
      <c r="X59" s="97"/>
      <c r="Y59" s="97"/>
    </row>
    <row r="60" spans="1:25" s="78" customFormat="1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7"/>
      <c r="U60" s="97"/>
      <c r="V60" s="80"/>
      <c r="W60" s="97"/>
      <c r="X60" s="97"/>
      <c r="Y60" s="97"/>
    </row>
    <row r="61" spans="1:25" s="78" customFormat="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7"/>
      <c r="U61" s="97"/>
      <c r="V61" s="80"/>
      <c r="W61" s="97"/>
      <c r="X61" s="97"/>
      <c r="Y61" s="97"/>
    </row>
    <row r="62" spans="1:25" s="78" customFormat="1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7"/>
      <c r="U62" s="97"/>
      <c r="V62" s="97"/>
      <c r="W62" s="97"/>
      <c r="X62" s="97"/>
      <c r="Y62" s="97"/>
    </row>
    <row r="63" spans="1: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9"/>
      <c r="U63" s="9"/>
      <c r="V63" s="9"/>
      <c r="W63" s="9"/>
      <c r="X63" s="9"/>
      <c r="Y63" s="9"/>
    </row>
    <row r="64" spans="1: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9"/>
      <c r="U64" s="9"/>
      <c r="V64" s="9"/>
      <c r="W64" s="9"/>
      <c r="X64" s="9"/>
      <c r="Y64" s="9"/>
    </row>
    <row r="65" spans="1: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9"/>
      <c r="U65" s="9"/>
      <c r="V65" s="9"/>
      <c r="W65" s="9"/>
      <c r="X65" s="9"/>
      <c r="Y65" s="9"/>
    </row>
    <row r="66" spans="1: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9"/>
      <c r="U66" s="9"/>
      <c r="V66" s="9"/>
      <c r="W66" s="9"/>
      <c r="X66" s="9"/>
      <c r="Y66" s="9"/>
    </row>
    <row r="67" spans="1: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9"/>
      <c r="U67" s="9"/>
      <c r="V67" s="9"/>
      <c r="W67" s="9"/>
      <c r="X67" s="9"/>
      <c r="Y67" s="9"/>
    </row>
    <row r="68" spans="1: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9"/>
      <c r="U68" s="9"/>
      <c r="V68" s="9"/>
      <c r="W68" s="9"/>
      <c r="X68" s="9"/>
      <c r="Y68" s="9"/>
    </row>
    <row r="69" spans="1: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9"/>
      <c r="U69" s="9"/>
      <c r="V69" s="9"/>
      <c r="W69" s="9"/>
      <c r="X69" s="9"/>
      <c r="Y69" s="9"/>
    </row>
    <row r="70" spans="1: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9"/>
      <c r="U70" s="9"/>
      <c r="V70" s="9"/>
      <c r="W70" s="9"/>
      <c r="X70" s="9"/>
      <c r="Y70" s="9"/>
    </row>
    <row r="71" spans="1: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9"/>
      <c r="U71" s="9"/>
      <c r="V71" s="9"/>
      <c r="W71" s="9"/>
      <c r="X71" s="9"/>
      <c r="Y71" s="9"/>
    </row>
    <row r="72" spans="1: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9"/>
      <c r="U72" s="9"/>
      <c r="V72" s="9"/>
      <c r="W72" s="9"/>
      <c r="X72" s="9"/>
      <c r="Y72" s="9"/>
    </row>
    <row r="73" spans="1: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9"/>
      <c r="U73" s="9"/>
      <c r="V73" s="9"/>
      <c r="W73" s="9"/>
      <c r="X73" s="9"/>
      <c r="Y73" s="9"/>
    </row>
    <row r="74" spans="1: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9"/>
      <c r="U74" s="9"/>
      <c r="V74" s="9"/>
      <c r="W74" s="9"/>
      <c r="X74" s="9"/>
      <c r="Y74" s="9"/>
    </row>
    <row r="75" spans="1: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9"/>
      <c r="U75" s="9"/>
      <c r="V75" s="9"/>
      <c r="W75" s="9"/>
      <c r="X75" s="9"/>
      <c r="Y75" s="9"/>
    </row>
    <row r="76" spans="1: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9"/>
      <c r="U76" s="9"/>
      <c r="V76" s="9"/>
      <c r="W76" s="9"/>
      <c r="X76" s="9"/>
      <c r="Y76" s="9"/>
    </row>
    <row r="77" spans="1: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9"/>
      <c r="U77" s="9"/>
      <c r="V77" s="9"/>
      <c r="W77" s="9"/>
      <c r="X77" s="9"/>
      <c r="Y77" s="9"/>
    </row>
    <row r="78" spans="1: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9"/>
      <c r="U78" s="9"/>
      <c r="V78" s="9"/>
      <c r="W78" s="9"/>
      <c r="X78" s="9"/>
      <c r="Y78" s="9"/>
    </row>
    <row r="79" spans="1: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9"/>
      <c r="U79" s="9"/>
      <c r="V79" s="9"/>
      <c r="W79" s="9"/>
      <c r="X79" s="9"/>
      <c r="Y79" s="9"/>
    </row>
    <row r="80" spans="1: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9"/>
      <c r="U80" s="9"/>
      <c r="V80" s="9"/>
      <c r="W80" s="9"/>
      <c r="X80" s="9"/>
      <c r="Y80" s="9"/>
    </row>
    <row r="81" spans="1: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9"/>
      <c r="U81" s="9"/>
      <c r="V81" s="9"/>
      <c r="W81" s="9"/>
      <c r="X81" s="9"/>
      <c r="Y81" s="9"/>
    </row>
    <row r="82" spans="1: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9"/>
      <c r="U82" s="9"/>
      <c r="V82" s="9"/>
      <c r="W82" s="9"/>
      <c r="X82" s="9"/>
      <c r="Y82" s="9"/>
    </row>
    <row r="83" spans="1: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9"/>
      <c r="U83" s="9"/>
      <c r="V83" s="9"/>
      <c r="W83" s="9"/>
      <c r="X83" s="9"/>
      <c r="Y83" s="9"/>
    </row>
    <row r="84" spans="1: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9"/>
      <c r="U84" s="9"/>
      <c r="V84" s="9"/>
      <c r="W84" s="9"/>
      <c r="X84" s="9"/>
      <c r="Y84" s="9"/>
    </row>
    <row r="85" spans="1: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9"/>
      <c r="U85" s="9"/>
      <c r="V85" s="9"/>
      <c r="W85" s="9"/>
      <c r="X85" s="9"/>
      <c r="Y85" s="9"/>
    </row>
    <row r="86" spans="1: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9"/>
      <c r="U86" s="9"/>
      <c r="V86" s="9"/>
      <c r="W86" s="9"/>
      <c r="X86" s="9"/>
      <c r="Y86" s="9"/>
    </row>
    <row r="87" spans="1: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9"/>
      <c r="U87" s="9"/>
      <c r="V87" s="9"/>
      <c r="W87" s="9"/>
      <c r="X87" s="9"/>
      <c r="Y87" s="9"/>
    </row>
    <row r="88" spans="1: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9"/>
      <c r="U88" s="9"/>
      <c r="V88" s="9"/>
      <c r="W88" s="9"/>
      <c r="X88" s="9"/>
      <c r="Y88" s="9"/>
    </row>
    <row r="89" spans="1: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9"/>
      <c r="U89" s="9"/>
      <c r="V89" s="9"/>
      <c r="W89" s="9"/>
      <c r="X89" s="9"/>
      <c r="Y89" s="9"/>
    </row>
    <row r="90" spans="1: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9"/>
      <c r="U90" s="9"/>
      <c r="V90" s="9"/>
      <c r="W90" s="9"/>
      <c r="X90" s="9"/>
      <c r="Y90" s="9"/>
    </row>
    <row r="91" spans="1: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9"/>
      <c r="U91" s="9"/>
      <c r="V91" s="9"/>
      <c r="W91" s="9"/>
      <c r="X91" s="9"/>
      <c r="Y91" s="9"/>
    </row>
    <row r="92" spans="1: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9"/>
      <c r="U92" s="9"/>
      <c r="V92" s="9"/>
      <c r="W92" s="9"/>
      <c r="X92" s="9"/>
      <c r="Y92" s="9"/>
    </row>
    <row r="93" spans="1: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9"/>
      <c r="U93" s="9"/>
      <c r="V93" s="9"/>
      <c r="W93" s="9"/>
      <c r="X93" s="9"/>
      <c r="Y93" s="9"/>
    </row>
    <row r="94" spans="1: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9"/>
      <c r="U94" s="9"/>
      <c r="V94" s="9"/>
      <c r="W94" s="9"/>
      <c r="X94" s="9"/>
      <c r="Y94" s="9"/>
    </row>
    <row r="95" spans="1: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9"/>
      <c r="U95" s="9"/>
      <c r="V95" s="9"/>
      <c r="W95" s="9"/>
      <c r="X95" s="9"/>
      <c r="Y95" s="9"/>
    </row>
    <row r="96" spans="1: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9"/>
      <c r="U96" s="9"/>
      <c r="V96" s="9"/>
      <c r="W96" s="9"/>
      <c r="X96" s="9"/>
      <c r="Y96" s="9"/>
    </row>
    <row r="97" spans="1: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9"/>
      <c r="U97" s="9"/>
      <c r="V97" s="9"/>
      <c r="W97" s="9"/>
      <c r="X97" s="9"/>
      <c r="Y97" s="9"/>
    </row>
    <row r="98" spans="1: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9"/>
      <c r="U98" s="9"/>
      <c r="V98" s="9"/>
      <c r="W98" s="9"/>
      <c r="X98" s="9"/>
      <c r="Y98" s="9"/>
    </row>
    <row r="99" spans="1: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9"/>
      <c r="U99" s="9"/>
      <c r="V99" s="9"/>
      <c r="W99" s="9"/>
      <c r="X99" s="9"/>
      <c r="Y99" s="9"/>
    </row>
    <row r="100" spans="1: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9"/>
      <c r="U100" s="9"/>
      <c r="V100" s="9"/>
      <c r="W100" s="9"/>
      <c r="X100" s="9"/>
      <c r="Y100" s="9"/>
    </row>
    <row r="101" spans="1: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9"/>
      <c r="U101" s="9"/>
      <c r="V101" s="9"/>
      <c r="W101" s="9"/>
      <c r="X101" s="9"/>
      <c r="Y101" s="9"/>
    </row>
    <row r="102" spans="1: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9"/>
      <c r="U102" s="9"/>
      <c r="V102" s="9"/>
      <c r="W102" s="9"/>
      <c r="X102" s="9"/>
      <c r="Y102" s="9"/>
    </row>
    <row r="103" spans="1: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9"/>
      <c r="U103" s="9"/>
      <c r="V103" s="9"/>
      <c r="W103" s="9"/>
      <c r="X103" s="9"/>
      <c r="Y103" s="9"/>
    </row>
    <row r="104" spans="1: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9"/>
      <c r="U104" s="9"/>
      <c r="V104" s="9"/>
      <c r="W104" s="9"/>
      <c r="X104" s="9"/>
      <c r="Y104" s="9"/>
    </row>
    <row r="105" spans="1: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9"/>
      <c r="U105" s="9"/>
      <c r="V105" s="9"/>
      <c r="W105" s="9"/>
      <c r="X105" s="9"/>
      <c r="Y105" s="9"/>
    </row>
    <row r="106" spans="1: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9"/>
      <c r="U106" s="9"/>
      <c r="V106" s="9"/>
      <c r="W106" s="9"/>
      <c r="X106" s="9"/>
      <c r="Y106" s="9"/>
    </row>
    <row r="107" spans="1: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9"/>
      <c r="U107" s="9"/>
      <c r="V107" s="9"/>
      <c r="W107" s="9"/>
      <c r="X107" s="9"/>
      <c r="Y107" s="9"/>
    </row>
    <row r="108" spans="1: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9"/>
      <c r="U108" s="9"/>
      <c r="V108" s="9"/>
      <c r="W108" s="9"/>
      <c r="X108" s="9"/>
      <c r="Y108" s="9"/>
    </row>
    <row r="109" spans="1: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9"/>
      <c r="U109" s="9"/>
      <c r="V109" s="9"/>
      <c r="W109" s="9"/>
      <c r="X109" s="9"/>
      <c r="Y109" s="9"/>
    </row>
    <row r="110" spans="1: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9"/>
      <c r="U110" s="9"/>
      <c r="V110" s="9"/>
      <c r="W110" s="9"/>
      <c r="X110" s="9"/>
      <c r="Y110" s="9"/>
    </row>
    <row r="111" spans="1: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9"/>
      <c r="U111" s="9"/>
      <c r="V111" s="9"/>
      <c r="W111" s="9"/>
      <c r="X111" s="9"/>
      <c r="Y111" s="9"/>
    </row>
    <row r="112" spans="1: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9"/>
      <c r="U112" s="9"/>
      <c r="V112" s="9"/>
      <c r="W112" s="9"/>
      <c r="X112" s="9"/>
      <c r="Y112" s="9"/>
    </row>
    <row r="113" spans="1: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9"/>
      <c r="U113" s="9"/>
      <c r="V113" s="9"/>
      <c r="W113" s="9"/>
      <c r="X113" s="9"/>
      <c r="Y113" s="9"/>
    </row>
    <row r="114" spans="1: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9"/>
      <c r="U114" s="9"/>
      <c r="V114" s="9"/>
      <c r="W114" s="9"/>
      <c r="X114" s="9"/>
      <c r="Y114" s="9"/>
    </row>
    <row r="115" spans="1: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9"/>
      <c r="U115" s="9"/>
      <c r="V115" s="9"/>
      <c r="W115" s="9"/>
      <c r="X115" s="9"/>
      <c r="Y115" s="9"/>
    </row>
    <row r="116" spans="1: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9"/>
      <c r="U116" s="9"/>
      <c r="V116" s="9"/>
      <c r="W116" s="9"/>
      <c r="X116" s="9"/>
      <c r="Y116" s="9"/>
    </row>
    <row r="117" spans="1: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9"/>
      <c r="U117" s="9"/>
      <c r="V117" s="9"/>
      <c r="W117" s="9"/>
      <c r="X117" s="9"/>
      <c r="Y117" s="9"/>
    </row>
    <row r="118" spans="1: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9"/>
      <c r="U118" s="9"/>
      <c r="V118" s="9"/>
      <c r="W118" s="9"/>
      <c r="X118" s="9"/>
      <c r="Y118" s="9"/>
    </row>
    <row r="119" spans="1: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9"/>
      <c r="U119" s="9"/>
      <c r="V119" s="9"/>
      <c r="W119" s="9"/>
      <c r="X119" s="9"/>
      <c r="Y119" s="9"/>
    </row>
    <row r="120" spans="1: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9"/>
      <c r="U120" s="9"/>
      <c r="V120" s="9"/>
      <c r="W120" s="9"/>
      <c r="X120" s="9"/>
      <c r="Y120" s="9"/>
    </row>
    <row r="121" spans="1: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9"/>
      <c r="U121" s="9"/>
      <c r="V121" s="9"/>
      <c r="W121" s="9"/>
      <c r="X121" s="9"/>
      <c r="Y121" s="9"/>
    </row>
    <row r="122" spans="1: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9"/>
      <c r="U122" s="9"/>
      <c r="V122" s="9"/>
      <c r="W122" s="9"/>
      <c r="X122" s="9"/>
      <c r="Y122" s="9"/>
    </row>
    <row r="123" spans="1: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9"/>
      <c r="U123" s="9"/>
      <c r="V123" s="9"/>
      <c r="W123" s="9"/>
      <c r="X123" s="9"/>
      <c r="Y123" s="9"/>
    </row>
    <row r="124" spans="1: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9"/>
      <c r="U124" s="9"/>
      <c r="V124" s="9"/>
      <c r="W124" s="9"/>
      <c r="X124" s="9"/>
      <c r="Y124" s="9"/>
    </row>
    <row r="125" spans="1: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9"/>
      <c r="U125" s="9"/>
      <c r="V125" s="9"/>
      <c r="W125" s="9"/>
      <c r="X125" s="9"/>
      <c r="Y125" s="9"/>
    </row>
    <row r="126" spans="1: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9"/>
      <c r="U126" s="9"/>
      <c r="V126" s="9"/>
      <c r="W126" s="9"/>
      <c r="X126" s="9"/>
      <c r="Y126" s="9"/>
    </row>
    <row r="127" spans="1: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9"/>
      <c r="U127" s="9"/>
      <c r="V127" s="9"/>
      <c r="W127" s="9"/>
      <c r="X127" s="9"/>
      <c r="Y127" s="9"/>
    </row>
    <row r="128" spans="1: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9"/>
      <c r="U128" s="9"/>
      <c r="V128" s="9"/>
      <c r="W128" s="9"/>
      <c r="X128" s="9"/>
      <c r="Y128" s="9"/>
    </row>
    <row r="129" spans="1: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9"/>
      <c r="U129" s="9"/>
      <c r="V129" s="9"/>
      <c r="W129" s="9"/>
      <c r="X129" s="9"/>
      <c r="Y129" s="9"/>
    </row>
    <row r="130" spans="1: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9"/>
      <c r="U130" s="9"/>
      <c r="V130" s="9"/>
      <c r="W130" s="9"/>
      <c r="X130" s="9"/>
      <c r="Y130" s="9"/>
    </row>
    <row r="131" spans="1: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9"/>
      <c r="U131" s="9"/>
      <c r="V131" s="9"/>
      <c r="W131" s="9"/>
      <c r="X131" s="9"/>
      <c r="Y131" s="9"/>
    </row>
    <row r="132" spans="1: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9"/>
      <c r="U132" s="9"/>
      <c r="V132" s="9"/>
      <c r="W132" s="9"/>
      <c r="X132" s="9"/>
      <c r="Y132" s="9"/>
    </row>
    <row r="133" spans="1: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9"/>
      <c r="U133" s="9"/>
      <c r="V133" s="9"/>
      <c r="W133" s="9"/>
      <c r="X133" s="9"/>
      <c r="Y133" s="9"/>
    </row>
    <row r="134" spans="1: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9"/>
      <c r="U134" s="9"/>
      <c r="V134" s="9"/>
      <c r="W134" s="9"/>
      <c r="X134" s="9"/>
      <c r="Y134" s="9"/>
    </row>
    <row r="135" spans="1: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9"/>
      <c r="U135" s="9"/>
      <c r="V135" s="9"/>
      <c r="W135" s="9"/>
      <c r="X135" s="9"/>
      <c r="Y135" s="9"/>
    </row>
    <row r="136" spans="1: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9"/>
      <c r="U136" s="9"/>
      <c r="V136" s="9"/>
      <c r="W136" s="9"/>
      <c r="X136" s="9"/>
      <c r="Y136" s="9"/>
    </row>
    <row r="137" spans="1: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9"/>
      <c r="U137" s="9"/>
      <c r="V137" s="9"/>
      <c r="W137" s="9"/>
      <c r="X137" s="9"/>
      <c r="Y137" s="9"/>
    </row>
    <row r="138" spans="1: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9"/>
      <c r="U138" s="9"/>
      <c r="V138" s="9"/>
      <c r="W138" s="9"/>
      <c r="X138" s="9"/>
      <c r="Y138" s="9"/>
    </row>
    <row r="139" spans="1: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9"/>
      <c r="U139" s="9"/>
      <c r="V139" s="9"/>
      <c r="W139" s="9"/>
      <c r="X139" s="9"/>
      <c r="Y139" s="9"/>
    </row>
    <row r="140" spans="1: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9"/>
      <c r="U140" s="9"/>
      <c r="V140" s="9"/>
      <c r="W140" s="9"/>
      <c r="X140" s="9"/>
      <c r="Y140" s="9"/>
    </row>
    <row r="141" spans="1: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9"/>
      <c r="U141" s="9"/>
      <c r="V141" s="9"/>
      <c r="W141" s="9"/>
      <c r="X141" s="9"/>
      <c r="Y141" s="9"/>
    </row>
    <row r="142" spans="1: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9"/>
      <c r="U142" s="9"/>
      <c r="V142" s="9"/>
      <c r="W142" s="9"/>
      <c r="X142" s="9"/>
      <c r="Y142" s="9"/>
    </row>
    <row r="143" spans="1: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9"/>
      <c r="U143" s="9"/>
      <c r="V143" s="9"/>
      <c r="W143" s="9"/>
      <c r="X143" s="9"/>
      <c r="Y143" s="9"/>
    </row>
    <row r="144" spans="1: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9"/>
      <c r="U144" s="9"/>
      <c r="V144" s="9"/>
      <c r="W144" s="9"/>
      <c r="X144" s="9"/>
      <c r="Y144" s="9"/>
    </row>
    <row r="145" spans="1: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9"/>
      <c r="U145" s="9"/>
      <c r="V145" s="9"/>
      <c r="W145" s="9"/>
      <c r="X145" s="9"/>
      <c r="Y145" s="9"/>
    </row>
    <row r="146" spans="1: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9"/>
      <c r="U146" s="9"/>
      <c r="V146" s="9"/>
      <c r="W146" s="9"/>
      <c r="X146" s="9"/>
      <c r="Y146" s="9"/>
    </row>
    <row r="147" spans="1: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9"/>
      <c r="U147" s="9"/>
      <c r="V147" s="9"/>
      <c r="W147" s="9"/>
      <c r="X147" s="9"/>
      <c r="Y147" s="9"/>
    </row>
    <row r="148" spans="1: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9"/>
      <c r="U148" s="9"/>
      <c r="V148" s="9"/>
      <c r="W148" s="9"/>
      <c r="X148" s="9"/>
      <c r="Y148" s="9"/>
    </row>
    <row r="149" spans="1: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9"/>
      <c r="U149" s="9"/>
      <c r="V149" s="9"/>
      <c r="W149" s="9"/>
      <c r="X149" s="9"/>
      <c r="Y149" s="9"/>
    </row>
    <row r="150" spans="1: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9"/>
      <c r="U150" s="9"/>
      <c r="V150" s="9"/>
      <c r="W150" s="9"/>
      <c r="X150" s="9"/>
      <c r="Y150" s="9"/>
    </row>
    <row r="151" spans="1: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9"/>
      <c r="U151" s="9"/>
      <c r="V151" s="9"/>
      <c r="W151" s="9"/>
      <c r="X151" s="9"/>
      <c r="Y151" s="9"/>
    </row>
    <row r="152" spans="1: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9"/>
      <c r="U152" s="9"/>
      <c r="V152" s="9"/>
      <c r="W152" s="9"/>
      <c r="X152" s="9"/>
      <c r="Y152" s="9"/>
    </row>
    <row r="153" spans="1: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9"/>
      <c r="U153" s="9"/>
      <c r="V153" s="9"/>
      <c r="W153" s="9"/>
      <c r="X153" s="9"/>
      <c r="Y153" s="9"/>
    </row>
    <row r="154" spans="1: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9"/>
      <c r="U154" s="9"/>
      <c r="V154" s="9"/>
      <c r="W154" s="9"/>
      <c r="X154" s="9"/>
      <c r="Y154" s="9"/>
    </row>
    <row r="155" spans="1: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9"/>
      <c r="U155" s="9"/>
      <c r="V155" s="9"/>
      <c r="W155" s="9"/>
      <c r="X155" s="9"/>
      <c r="Y155" s="9"/>
    </row>
    <row r="156" spans="1: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9"/>
      <c r="U156" s="9"/>
      <c r="V156" s="9"/>
      <c r="W156" s="9"/>
      <c r="X156" s="9"/>
      <c r="Y156" s="9"/>
    </row>
    <row r="157" spans="1: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9"/>
      <c r="U157" s="9"/>
      <c r="V157" s="9"/>
      <c r="W157" s="9"/>
      <c r="X157" s="9"/>
      <c r="Y157" s="9"/>
    </row>
    <row r="158" spans="1: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9"/>
      <c r="U158" s="9"/>
      <c r="V158" s="9"/>
      <c r="W158" s="9"/>
      <c r="X158" s="9"/>
      <c r="Y158" s="9"/>
    </row>
    <row r="159" spans="1: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9"/>
      <c r="U159" s="9"/>
      <c r="V159" s="9"/>
      <c r="W159" s="9"/>
      <c r="X159" s="9"/>
      <c r="Y159" s="9"/>
    </row>
    <row r="160" spans="1: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9"/>
      <c r="U160" s="9"/>
      <c r="V160" s="9"/>
      <c r="W160" s="9"/>
      <c r="X160" s="9"/>
      <c r="Y160" s="9"/>
    </row>
    <row r="161" spans="1: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9"/>
      <c r="U161" s="9"/>
      <c r="V161" s="9"/>
      <c r="W161" s="9"/>
      <c r="X161" s="9"/>
      <c r="Y161" s="9"/>
    </row>
    <row r="162" spans="1: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9"/>
      <c r="U162" s="9"/>
      <c r="V162" s="9"/>
      <c r="W162" s="9"/>
      <c r="X162" s="9"/>
      <c r="Y162" s="9"/>
    </row>
    <row r="163" spans="1: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9"/>
      <c r="U163" s="9"/>
      <c r="V163" s="9"/>
      <c r="W163" s="9"/>
      <c r="X163" s="9"/>
      <c r="Y163" s="9"/>
    </row>
    <row r="164" spans="1: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9"/>
      <c r="U164" s="9"/>
      <c r="V164" s="9"/>
      <c r="W164" s="9"/>
      <c r="X164" s="9"/>
      <c r="Y164" s="9"/>
    </row>
    <row r="165" spans="1: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9"/>
      <c r="U165" s="9"/>
      <c r="V165" s="9"/>
      <c r="W165" s="9"/>
      <c r="X165" s="9"/>
      <c r="Y165" s="9"/>
    </row>
    <row r="166" spans="1: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9"/>
      <c r="U166" s="9"/>
      <c r="V166" s="9"/>
      <c r="W166" s="9"/>
      <c r="X166" s="9"/>
      <c r="Y166" s="9"/>
    </row>
    <row r="167" spans="1: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9"/>
      <c r="U167" s="9"/>
      <c r="V167" s="9"/>
      <c r="W167" s="9"/>
      <c r="X167" s="9"/>
      <c r="Y167" s="9"/>
    </row>
    <row r="168" spans="1: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9"/>
      <c r="U168" s="9"/>
      <c r="V168" s="9"/>
      <c r="W168" s="9"/>
      <c r="X168" s="9"/>
      <c r="Y168" s="9"/>
    </row>
    <row r="169" spans="1: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9"/>
      <c r="U169" s="9"/>
      <c r="V169" s="9"/>
      <c r="W169" s="9"/>
      <c r="X169" s="9"/>
      <c r="Y169" s="9"/>
    </row>
    <row r="170" spans="1: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9"/>
      <c r="U170" s="9"/>
      <c r="V170" s="9"/>
      <c r="W170" s="9"/>
      <c r="X170" s="9"/>
      <c r="Y170" s="9"/>
    </row>
    <row r="171" spans="1: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9"/>
      <c r="U171" s="9"/>
      <c r="V171" s="9"/>
      <c r="W171" s="9"/>
      <c r="X171" s="9"/>
      <c r="Y171" s="9"/>
    </row>
    <row r="172" spans="1: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9"/>
      <c r="U172" s="9"/>
      <c r="V172" s="9"/>
      <c r="W172" s="9"/>
      <c r="X172" s="9"/>
      <c r="Y172" s="9"/>
    </row>
    <row r="173" spans="1: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9"/>
      <c r="U173" s="9"/>
      <c r="V173" s="9"/>
      <c r="W173" s="9"/>
      <c r="X173" s="9"/>
      <c r="Y173" s="9"/>
    </row>
    <row r="174" spans="1: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9"/>
      <c r="U174" s="9"/>
      <c r="V174" s="9"/>
      <c r="W174" s="9"/>
      <c r="X174" s="9"/>
      <c r="Y174" s="9"/>
    </row>
    <row r="175" spans="1: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9"/>
      <c r="U175" s="9"/>
      <c r="V175" s="9"/>
      <c r="W175" s="9"/>
      <c r="X175" s="9"/>
      <c r="Y175" s="9"/>
    </row>
    <row r="176" spans="1: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9"/>
      <c r="U176" s="9"/>
      <c r="V176" s="9"/>
      <c r="W176" s="9"/>
      <c r="X176" s="9"/>
      <c r="Y176" s="9"/>
    </row>
    <row r="177" spans="1: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9"/>
      <c r="U177" s="9"/>
      <c r="V177" s="9"/>
      <c r="W177" s="9"/>
      <c r="X177" s="9"/>
      <c r="Y177" s="9"/>
    </row>
    <row r="178" spans="1: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9"/>
      <c r="U178" s="9"/>
      <c r="V178" s="9"/>
      <c r="W178" s="9"/>
      <c r="X178" s="9"/>
      <c r="Y178" s="9"/>
    </row>
    <row r="179" spans="1: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9"/>
      <c r="U179" s="9"/>
      <c r="V179" s="9"/>
      <c r="W179" s="9"/>
      <c r="X179" s="9"/>
      <c r="Y179" s="9"/>
    </row>
    <row r="180" spans="1: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9"/>
      <c r="U180" s="9"/>
      <c r="V180" s="9"/>
      <c r="W180" s="9"/>
      <c r="X180" s="9"/>
      <c r="Y180" s="9"/>
    </row>
    <row r="181" spans="1: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9"/>
      <c r="U181" s="9"/>
      <c r="V181" s="9"/>
      <c r="W181" s="9"/>
      <c r="X181" s="9"/>
      <c r="Y181" s="9"/>
    </row>
    <row r="182" spans="1: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9"/>
      <c r="U182" s="9"/>
      <c r="V182" s="9"/>
      <c r="W182" s="9"/>
      <c r="X182" s="9"/>
      <c r="Y182" s="9"/>
    </row>
    <row r="183" spans="1: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9"/>
      <c r="U183" s="9"/>
      <c r="V183" s="9"/>
      <c r="W183" s="9"/>
      <c r="X183" s="9"/>
      <c r="Y183" s="9"/>
    </row>
    <row r="184" spans="1: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9"/>
      <c r="U184" s="9"/>
      <c r="V184" s="9"/>
      <c r="W184" s="9"/>
      <c r="X184" s="9"/>
      <c r="Y184" s="9"/>
    </row>
    <row r="185" spans="1: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9"/>
      <c r="U185" s="9"/>
      <c r="V185" s="9"/>
      <c r="W185" s="9"/>
      <c r="X185" s="9"/>
      <c r="Y185" s="9"/>
    </row>
    <row r="186" spans="1: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9"/>
      <c r="U186" s="9"/>
      <c r="V186" s="9"/>
      <c r="W186" s="9"/>
      <c r="X186" s="9"/>
      <c r="Y186" s="9"/>
    </row>
    <row r="187" spans="1: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9"/>
      <c r="U187" s="9"/>
      <c r="V187" s="9"/>
      <c r="W187" s="9"/>
      <c r="X187" s="9"/>
      <c r="Y187" s="9"/>
    </row>
    <row r="188" spans="1: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9"/>
      <c r="U188" s="9"/>
      <c r="V188" s="9"/>
      <c r="W188" s="9"/>
      <c r="X188" s="9"/>
      <c r="Y188" s="9"/>
    </row>
    <row r="189" spans="1: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9"/>
      <c r="U189" s="9"/>
      <c r="V189" s="9"/>
      <c r="W189" s="9"/>
      <c r="X189" s="9"/>
      <c r="Y189" s="9"/>
    </row>
    <row r="190" spans="1: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9"/>
      <c r="U190" s="9"/>
      <c r="V190" s="9"/>
      <c r="W190" s="9"/>
      <c r="X190" s="9"/>
      <c r="Y190" s="9"/>
    </row>
    <row r="191" spans="1: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9"/>
      <c r="U191" s="9"/>
      <c r="V191" s="9"/>
      <c r="W191" s="9"/>
      <c r="X191" s="9"/>
      <c r="Y191" s="9"/>
    </row>
    <row r="192" spans="1: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9"/>
      <c r="U192" s="9"/>
      <c r="V192" s="9"/>
      <c r="W192" s="9"/>
      <c r="X192" s="9"/>
      <c r="Y192" s="9"/>
    </row>
    <row r="193" spans="1: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9"/>
      <c r="U193" s="9"/>
      <c r="V193" s="9"/>
      <c r="W193" s="9"/>
      <c r="X193" s="9"/>
      <c r="Y193" s="9"/>
    </row>
    <row r="194" spans="1: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9"/>
      <c r="U194" s="9"/>
      <c r="V194" s="9"/>
      <c r="W194" s="9"/>
      <c r="X194" s="9"/>
      <c r="Y194" s="9"/>
    </row>
    <row r="195" spans="1: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9"/>
      <c r="U195" s="9"/>
      <c r="V195" s="9"/>
      <c r="W195" s="9"/>
      <c r="X195" s="9"/>
      <c r="Y195" s="9"/>
    </row>
    <row r="196" spans="1: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9"/>
      <c r="U196" s="9"/>
      <c r="V196" s="9"/>
      <c r="W196" s="9"/>
      <c r="X196" s="9"/>
      <c r="Y196" s="9"/>
    </row>
    <row r="197" spans="1: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9"/>
      <c r="U197" s="9"/>
      <c r="V197" s="9"/>
      <c r="W197" s="9"/>
      <c r="X197" s="9"/>
      <c r="Y197" s="9"/>
    </row>
    <row r="198" spans="1: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9"/>
      <c r="U198" s="9"/>
      <c r="V198" s="9"/>
      <c r="W198" s="9"/>
      <c r="X198" s="9"/>
      <c r="Y198" s="9"/>
    </row>
    <row r="199" spans="1: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9"/>
      <c r="U199" s="9"/>
      <c r="V199" s="9"/>
      <c r="W199" s="9"/>
      <c r="X199" s="9"/>
      <c r="Y199" s="9"/>
    </row>
    <row r="200" spans="1: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9"/>
      <c r="U200" s="9"/>
      <c r="V200" s="9"/>
      <c r="W200" s="9"/>
      <c r="X200" s="9"/>
      <c r="Y200" s="9"/>
    </row>
    <row r="201" spans="1: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9"/>
      <c r="U201" s="9"/>
      <c r="V201" s="9"/>
      <c r="W201" s="9"/>
      <c r="X201" s="9"/>
      <c r="Y201" s="9"/>
    </row>
    <row r="202" spans="1: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9"/>
      <c r="U202" s="9"/>
      <c r="V202" s="9"/>
      <c r="W202" s="9"/>
      <c r="X202" s="9"/>
      <c r="Y202" s="9"/>
    </row>
    <row r="203" spans="1: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9"/>
      <c r="U203" s="9"/>
      <c r="V203" s="9"/>
      <c r="W203" s="9"/>
      <c r="X203" s="9"/>
      <c r="Y203" s="9"/>
    </row>
    <row r="204" spans="1: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9"/>
      <c r="U204" s="9"/>
      <c r="V204" s="9"/>
      <c r="W204" s="9"/>
      <c r="X204" s="9"/>
      <c r="Y204" s="9"/>
    </row>
    <row r="205" spans="1: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9"/>
      <c r="U205" s="9"/>
      <c r="V205" s="9"/>
      <c r="W205" s="9"/>
      <c r="X205" s="9"/>
      <c r="Y205" s="9"/>
    </row>
    <row r="206" spans="1: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9"/>
      <c r="U206" s="9"/>
      <c r="V206" s="9"/>
      <c r="W206" s="9"/>
      <c r="X206" s="9"/>
      <c r="Y206" s="9"/>
    </row>
    <row r="207" spans="1: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9"/>
      <c r="U207" s="9"/>
      <c r="V207" s="9"/>
      <c r="W207" s="9"/>
      <c r="X207" s="9"/>
      <c r="Y207" s="9"/>
    </row>
    <row r="208" spans="1: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9"/>
      <c r="U208" s="9"/>
      <c r="V208" s="9"/>
      <c r="W208" s="9"/>
      <c r="X208" s="9"/>
      <c r="Y208" s="9"/>
    </row>
    <row r="209" spans="1: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9"/>
      <c r="U209" s="9"/>
      <c r="V209" s="9"/>
      <c r="W209" s="9"/>
      <c r="X209" s="9"/>
      <c r="Y209" s="9"/>
    </row>
    <row r="210" spans="1: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9"/>
      <c r="U210" s="9"/>
      <c r="V210" s="9"/>
      <c r="W210" s="9"/>
      <c r="X210" s="9"/>
      <c r="Y210" s="9"/>
    </row>
    <row r="211" spans="1: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9"/>
      <c r="U211" s="9"/>
      <c r="V211" s="9"/>
      <c r="W211" s="9"/>
      <c r="X211" s="9"/>
      <c r="Y211" s="9"/>
    </row>
    <row r="212" spans="1: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9"/>
      <c r="U212" s="9"/>
      <c r="V212" s="9"/>
      <c r="W212" s="9"/>
      <c r="X212" s="9"/>
      <c r="Y212" s="9"/>
    </row>
    <row r="213" spans="1: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9"/>
      <c r="U213" s="9"/>
      <c r="V213" s="9"/>
      <c r="W213" s="9"/>
      <c r="X213" s="9"/>
      <c r="Y213" s="9"/>
    </row>
    <row r="214" spans="1: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9"/>
      <c r="U214" s="9"/>
      <c r="V214" s="9"/>
      <c r="W214" s="9"/>
      <c r="X214" s="9"/>
      <c r="Y214" s="9"/>
    </row>
    <row r="215" spans="1: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9"/>
      <c r="U215" s="9"/>
      <c r="V215" s="9"/>
      <c r="W215" s="9"/>
      <c r="X215" s="9"/>
      <c r="Y215" s="9"/>
    </row>
    <row r="216" spans="1: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9"/>
      <c r="U216" s="9"/>
      <c r="V216" s="9"/>
      <c r="W216" s="9"/>
      <c r="X216" s="9"/>
      <c r="Y216" s="9"/>
    </row>
    <row r="217" spans="1: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9"/>
      <c r="U217" s="9"/>
      <c r="V217" s="9"/>
      <c r="W217" s="9"/>
      <c r="X217" s="9"/>
      <c r="Y217" s="9"/>
    </row>
    <row r="218" spans="1: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9"/>
      <c r="U218" s="9"/>
      <c r="V218" s="9"/>
      <c r="W218" s="9"/>
      <c r="X218" s="9"/>
      <c r="Y218" s="9"/>
    </row>
    <row r="219" spans="1: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9"/>
      <c r="U219" s="9"/>
      <c r="V219" s="9"/>
      <c r="W219" s="9"/>
      <c r="X219" s="9"/>
      <c r="Y219" s="9"/>
    </row>
    <row r="220" spans="1: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9"/>
      <c r="U220" s="9"/>
      <c r="V220" s="9"/>
      <c r="W220" s="9"/>
      <c r="X220" s="9"/>
      <c r="Y220" s="9"/>
    </row>
    <row r="221" spans="1: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9"/>
      <c r="U221" s="9"/>
      <c r="V221" s="9"/>
      <c r="W221" s="9"/>
      <c r="X221" s="9"/>
      <c r="Y221" s="9"/>
    </row>
    <row r="222" spans="1: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9"/>
      <c r="U222" s="9"/>
      <c r="V222" s="9"/>
      <c r="W222" s="9"/>
      <c r="X222" s="9"/>
      <c r="Y222" s="9"/>
    </row>
    <row r="223" spans="1: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9"/>
      <c r="U223" s="9"/>
      <c r="V223" s="9"/>
      <c r="W223" s="9"/>
      <c r="X223" s="9"/>
      <c r="Y223" s="9"/>
    </row>
    <row r="224" spans="1: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9"/>
      <c r="U224" s="9"/>
      <c r="V224" s="9"/>
      <c r="W224" s="9"/>
      <c r="X224" s="9"/>
      <c r="Y224" s="9"/>
    </row>
    <row r="225" spans="1: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9"/>
      <c r="U225" s="9"/>
      <c r="V225" s="9"/>
      <c r="W225" s="9"/>
      <c r="X225" s="9"/>
      <c r="Y225" s="9"/>
    </row>
    <row r="226" spans="1: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9"/>
      <c r="U226" s="9"/>
      <c r="V226" s="9"/>
      <c r="W226" s="9"/>
      <c r="X226" s="9"/>
      <c r="Y226" s="9"/>
    </row>
    <row r="227" spans="1: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9"/>
      <c r="U227" s="9"/>
      <c r="V227" s="9"/>
      <c r="W227" s="9"/>
      <c r="X227" s="9"/>
      <c r="Y227" s="9"/>
    </row>
    <row r="228" spans="1: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9"/>
      <c r="U228" s="9"/>
      <c r="V228" s="9"/>
      <c r="W228" s="9"/>
      <c r="X228" s="9"/>
      <c r="Y228" s="9"/>
    </row>
    <row r="229" spans="1: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9"/>
      <c r="U229" s="9"/>
      <c r="V229" s="9"/>
      <c r="W229" s="9"/>
      <c r="X229" s="9"/>
      <c r="Y229" s="9"/>
    </row>
    <row r="230" spans="1: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9"/>
      <c r="U230" s="9"/>
      <c r="V230" s="9"/>
      <c r="W230" s="9"/>
      <c r="X230" s="9"/>
      <c r="Y230" s="9"/>
    </row>
    <row r="231" spans="1: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9"/>
      <c r="U231" s="9"/>
      <c r="V231" s="9"/>
      <c r="W231" s="9"/>
      <c r="X231" s="9"/>
      <c r="Y231" s="9"/>
    </row>
    <row r="232" spans="1: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9"/>
      <c r="U232" s="9"/>
      <c r="V232" s="9"/>
      <c r="W232" s="9"/>
      <c r="X232" s="9"/>
      <c r="Y232" s="9"/>
    </row>
    <row r="233" spans="1: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9"/>
      <c r="U233" s="9"/>
      <c r="V233" s="9"/>
      <c r="W233" s="9"/>
      <c r="X233" s="9"/>
      <c r="Y233" s="9"/>
    </row>
    <row r="234" spans="1: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9"/>
      <c r="U234" s="9"/>
      <c r="V234" s="9"/>
      <c r="W234" s="9"/>
      <c r="X234" s="9"/>
      <c r="Y234" s="9"/>
    </row>
    <row r="235" spans="1: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9"/>
      <c r="U235" s="9"/>
      <c r="V235" s="9"/>
      <c r="W235" s="9"/>
      <c r="X235" s="9"/>
      <c r="Y235" s="9"/>
    </row>
    <row r="236" spans="1: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9"/>
      <c r="U236" s="9"/>
      <c r="V236" s="9"/>
      <c r="W236" s="9"/>
      <c r="X236" s="9"/>
      <c r="Y236" s="9"/>
    </row>
    <row r="237" spans="1: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9"/>
      <c r="U237" s="9"/>
      <c r="V237" s="9"/>
      <c r="W237" s="9"/>
      <c r="X237" s="9"/>
      <c r="Y237" s="9"/>
    </row>
    <row r="238" spans="1: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9"/>
      <c r="U238" s="9"/>
      <c r="V238" s="9"/>
      <c r="W238" s="9"/>
      <c r="X238" s="9"/>
      <c r="Y238" s="9"/>
    </row>
    <row r="239" spans="1: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9"/>
      <c r="U239" s="9"/>
      <c r="V239" s="9"/>
      <c r="W239" s="9"/>
      <c r="X239" s="9"/>
      <c r="Y239" s="9"/>
    </row>
    <row r="240" spans="1: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9"/>
      <c r="U240" s="9"/>
      <c r="V240" s="9"/>
      <c r="W240" s="9"/>
      <c r="X240" s="9"/>
      <c r="Y240" s="9"/>
    </row>
    <row r="241" spans="1: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9"/>
      <c r="U241" s="9"/>
      <c r="V241" s="9"/>
      <c r="W241" s="9"/>
      <c r="X241" s="9"/>
      <c r="Y241" s="9"/>
    </row>
    <row r="242" spans="1: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9"/>
      <c r="U242" s="9"/>
      <c r="V242" s="9"/>
      <c r="W242" s="9"/>
      <c r="X242" s="9"/>
      <c r="Y242" s="9"/>
    </row>
    <row r="243" spans="1: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9"/>
      <c r="U243" s="9"/>
      <c r="V243" s="9"/>
      <c r="W243" s="9"/>
      <c r="X243" s="9"/>
      <c r="Y243" s="9"/>
    </row>
    <row r="244" spans="1: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9"/>
      <c r="U244" s="9"/>
      <c r="V244" s="9"/>
      <c r="W244" s="9"/>
      <c r="X244" s="9"/>
      <c r="Y244" s="9"/>
    </row>
    <row r="245" spans="1: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9"/>
      <c r="U245" s="9"/>
      <c r="V245" s="9"/>
      <c r="W245" s="9"/>
      <c r="X245" s="9"/>
      <c r="Y245" s="9"/>
    </row>
    <row r="246" spans="1: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9"/>
      <c r="U246" s="9"/>
      <c r="V246" s="9"/>
      <c r="W246" s="9"/>
      <c r="X246" s="9"/>
      <c r="Y246" s="9"/>
    </row>
    <row r="247" spans="1: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9"/>
      <c r="U247" s="9"/>
      <c r="V247" s="9"/>
      <c r="W247" s="9"/>
      <c r="X247" s="9"/>
      <c r="Y247" s="9"/>
    </row>
    <row r="248" spans="1: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9"/>
      <c r="U248" s="9"/>
      <c r="V248" s="9"/>
      <c r="W248" s="9"/>
      <c r="X248" s="9"/>
      <c r="Y248" s="9"/>
    </row>
    <row r="249" spans="1: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9"/>
      <c r="U249" s="9"/>
      <c r="V249" s="9"/>
      <c r="W249" s="9"/>
      <c r="X249" s="9"/>
      <c r="Y249" s="9"/>
    </row>
    <row r="250" spans="1: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9"/>
      <c r="U250" s="9"/>
      <c r="V250" s="9"/>
      <c r="W250" s="9"/>
      <c r="X250" s="9"/>
      <c r="Y250" s="9"/>
    </row>
    <row r="251" spans="1: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9"/>
      <c r="U251" s="9"/>
      <c r="V251" s="9"/>
      <c r="W251" s="9"/>
      <c r="X251" s="9"/>
      <c r="Y251" s="9"/>
    </row>
    <row r="252" spans="1: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9"/>
      <c r="U252" s="9"/>
      <c r="V252" s="9"/>
      <c r="W252" s="9"/>
      <c r="X252" s="9"/>
      <c r="Y252" s="9"/>
    </row>
    <row r="253" spans="1: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9"/>
      <c r="U253" s="9"/>
      <c r="V253" s="9"/>
      <c r="W253" s="9"/>
      <c r="X253" s="9"/>
      <c r="Y253" s="9"/>
    </row>
    <row r="254" spans="1: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9"/>
      <c r="U254" s="9"/>
      <c r="V254" s="9"/>
      <c r="W254" s="9"/>
      <c r="X254" s="9"/>
      <c r="Y254" s="9"/>
    </row>
    <row r="255" spans="1: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9"/>
      <c r="U255" s="9"/>
      <c r="V255" s="9"/>
      <c r="W255" s="9"/>
      <c r="X255" s="9"/>
      <c r="Y255" s="9"/>
    </row>
    <row r="256" spans="1: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9"/>
      <c r="U256" s="9"/>
      <c r="V256" s="9"/>
      <c r="W256" s="9"/>
      <c r="X256" s="9"/>
      <c r="Y256" s="9"/>
    </row>
    <row r="257" spans="1: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9"/>
      <c r="U257" s="9"/>
      <c r="V257" s="9"/>
      <c r="W257" s="9"/>
      <c r="X257" s="9"/>
      <c r="Y257" s="9"/>
    </row>
    <row r="258" spans="1: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9"/>
      <c r="U258" s="9"/>
      <c r="V258" s="9"/>
      <c r="W258" s="9"/>
      <c r="X258" s="9"/>
      <c r="Y258" s="9"/>
    </row>
    <row r="259" spans="1: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9"/>
      <c r="U259" s="9"/>
      <c r="V259" s="9"/>
      <c r="W259" s="9"/>
      <c r="X259" s="9"/>
      <c r="Y259" s="9"/>
    </row>
    <row r="260" spans="1: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9"/>
      <c r="U260" s="9"/>
      <c r="V260" s="9"/>
      <c r="W260" s="9"/>
      <c r="X260" s="9"/>
      <c r="Y260" s="9"/>
    </row>
    <row r="261" spans="1: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9"/>
      <c r="U261" s="9"/>
      <c r="V261" s="9"/>
      <c r="W261" s="9"/>
      <c r="X261" s="9"/>
      <c r="Y261" s="9"/>
    </row>
    <row r="262" spans="1: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9"/>
      <c r="U262" s="9"/>
      <c r="V262" s="9"/>
      <c r="W262" s="9"/>
      <c r="X262" s="9"/>
      <c r="Y262" s="9"/>
    </row>
    <row r="263" spans="1: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9"/>
      <c r="U263" s="9"/>
      <c r="V263" s="9"/>
      <c r="W263" s="9"/>
      <c r="X263" s="9"/>
      <c r="Y263" s="9"/>
    </row>
    <row r="264" spans="1: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9"/>
      <c r="U264" s="9"/>
      <c r="V264" s="9"/>
      <c r="W264" s="9"/>
      <c r="X264" s="9"/>
      <c r="Y264" s="9"/>
    </row>
    <row r="265" spans="1: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9"/>
      <c r="U265" s="9"/>
      <c r="V265" s="9"/>
      <c r="W265" s="9"/>
      <c r="X265" s="9"/>
      <c r="Y265" s="9"/>
    </row>
    <row r="266" spans="1: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9"/>
      <c r="U266" s="9"/>
      <c r="V266" s="9"/>
      <c r="W266" s="9"/>
      <c r="X266" s="9"/>
      <c r="Y266" s="9"/>
    </row>
    <row r="267" spans="1: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9"/>
      <c r="U267" s="9"/>
      <c r="V267" s="9"/>
      <c r="W267" s="9"/>
      <c r="X267" s="9"/>
      <c r="Y267" s="9"/>
    </row>
    <row r="268" spans="1: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9"/>
      <c r="U268" s="9"/>
      <c r="V268" s="9"/>
      <c r="W268" s="9"/>
      <c r="X268" s="9"/>
      <c r="Y268" s="9"/>
    </row>
    <row r="269" spans="1: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9"/>
      <c r="U269" s="9"/>
      <c r="V269" s="9"/>
      <c r="W269" s="9"/>
      <c r="X269" s="9"/>
      <c r="Y269" s="9"/>
    </row>
    <row r="270" spans="1: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9"/>
      <c r="U270" s="9"/>
      <c r="V270" s="9"/>
      <c r="W270" s="9"/>
      <c r="X270" s="9"/>
      <c r="Y270" s="9"/>
    </row>
    <row r="271" spans="1: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9"/>
      <c r="U271" s="9"/>
      <c r="V271" s="9"/>
      <c r="W271" s="9"/>
      <c r="X271" s="9"/>
      <c r="Y271" s="9"/>
    </row>
    <row r="272" spans="1: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9"/>
      <c r="U272" s="9"/>
      <c r="V272" s="9"/>
      <c r="W272" s="9"/>
      <c r="X272" s="9"/>
      <c r="Y272" s="9"/>
    </row>
    <row r="273" spans="1: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9"/>
      <c r="U273" s="9"/>
      <c r="V273" s="9"/>
      <c r="W273" s="9"/>
      <c r="X273" s="9"/>
      <c r="Y273" s="9"/>
    </row>
    <row r="274" spans="1: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9"/>
      <c r="U274" s="9"/>
      <c r="V274" s="9"/>
      <c r="W274" s="9"/>
      <c r="X274" s="9"/>
      <c r="Y274" s="9"/>
    </row>
    <row r="275" spans="1: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9"/>
      <c r="U275" s="9"/>
      <c r="V275" s="9"/>
      <c r="W275" s="9"/>
      <c r="X275" s="9"/>
      <c r="Y275" s="9"/>
    </row>
    <row r="276" spans="1: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9"/>
      <c r="U276" s="9"/>
      <c r="V276" s="9"/>
      <c r="W276" s="9"/>
      <c r="X276" s="9"/>
      <c r="Y276" s="9"/>
    </row>
    <row r="277" spans="1: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9"/>
      <c r="U277" s="9"/>
      <c r="V277" s="9"/>
      <c r="W277" s="9"/>
      <c r="X277" s="9"/>
      <c r="Y277" s="9"/>
    </row>
    <row r="278" spans="1: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9"/>
      <c r="U278" s="9"/>
      <c r="V278" s="9"/>
      <c r="W278" s="9"/>
      <c r="X278" s="9"/>
      <c r="Y278" s="9"/>
    </row>
    <row r="279" spans="1: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9"/>
      <c r="U279" s="9"/>
      <c r="V279" s="9"/>
      <c r="W279" s="9"/>
      <c r="X279" s="9"/>
      <c r="Y279" s="9"/>
    </row>
    <row r="280" spans="1: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9"/>
      <c r="U280" s="9"/>
      <c r="V280" s="9"/>
      <c r="W280" s="9"/>
      <c r="X280" s="9"/>
      <c r="Y280" s="9"/>
    </row>
    <row r="281" spans="1: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9"/>
      <c r="U281" s="9"/>
      <c r="V281" s="9"/>
      <c r="W281" s="9"/>
      <c r="X281" s="9"/>
      <c r="Y281" s="9"/>
    </row>
    <row r="282" spans="1: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9"/>
      <c r="U282" s="9"/>
      <c r="V282" s="9"/>
      <c r="W282" s="9"/>
      <c r="X282" s="9"/>
      <c r="Y282" s="9"/>
    </row>
    <row r="283" spans="1: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9"/>
      <c r="U283" s="9"/>
      <c r="V283" s="9"/>
      <c r="W283" s="9"/>
      <c r="X283" s="9"/>
      <c r="Y283" s="9"/>
    </row>
    <row r="284" spans="1: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9"/>
      <c r="U284" s="9"/>
      <c r="V284" s="9"/>
      <c r="W284" s="9"/>
      <c r="X284" s="9"/>
      <c r="Y284" s="9"/>
    </row>
    <row r="285" spans="1: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9"/>
      <c r="U285" s="9"/>
      <c r="V285" s="9"/>
      <c r="W285" s="9"/>
      <c r="X285" s="9"/>
      <c r="Y285" s="9"/>
    </row>
    <row r="286" spans="1: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9"/>
      <c r="U286" s="9"/>
      <c r="V286" s="9"/>
      <c r="W286" s="9"/>
      <c r="X286" s="9"/>
      <c r="Y286" s="9"/>
    </row>
    <row r="287" spans="1: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9"/>
      <c r="U287" s="9"/>
      <c r="V287" s="9"/>
      <c r="W287" s="9"/>
      <c r="X287" s="9"/>
      <c r="Y287" s="9"/>
    </row>
    <row r="288" spans="1: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9"/>
      <c r="U288" s="9"/>
      <c r="V288" s="9"/>
      <c r="W288" s="9"/>
      <c r="X288" s="9"/>
      <c r="Y288" s="9"/>
    </row>
    <row r="289" spans="1: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9"/>
      <c r="U289" s="9"/>
      <c r="V289" s="9"/>
      <c r="W289" s="9"/>
      <c r="X289" s="9"/>
      <c r="Y289" s="9"/>
    </row>
    <row r="290" spans="1: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9"/>
      <c r="U290" s="9"/>
      <c r="V290" s="9"/>
      <c r="W290" s="9"/>
      <c r="X290" s="9"/>
      <c r="Y290" s="9"/>
    </row>
    <row r="291" spans="1: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9"/>
      <c r="U291" s="9"/>
      <c r="V291" s="9"/>
      <c r="W291" s="9"/>
      <c r="X291" s="9"/>
      <c r="Y291" s="9"/>
    </row>
    <row r="292" spans="1: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9"/>
      <c r="U292" s="9"/>
      <c r="V292" s="9"/>
      <c r="W292" s="9"/>
      <c r="X292" s="9"/>
      <c r="Y292" s="9"/>
    </row>
    <row r="293" spans="1: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9"/>
      <c r="U293" s="9"/>
      <c r="V293" s="9"/>
      <c r="W293" s="9"/>
      <c r="X293" s="9"/>
      <c r="Y293" s="9"/>
    </row>
    <row r="294" spans="1: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9"/>
      <c r="U294" s="9"/>
      <c r="V294" s="9"/>
      <c r="W294" s="9"/>
      <c r="X294" s="9"/>
      <c r="Y294" s="9"/>
    </row>
    <row r="295" spans="1: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9"/>
      <c r="U295" s="9"/>
      <c r="V295" s="9"/>
      <c r="W295" s="9"/>
      <c r="X295" s="9"/>
      <c r="Y295" s="9"/>
    </row>
    <row r="296" spans="1: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9"/>
      <c r="U296" s="9"/>
      <c r="V296" s="9"/>
      <c r="W296" s="9"/>
      <c r="X296" s="9"/>
      <c r="Y296" s="9"/>
    </row>
    <row r="297" spans="1: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9"/>
      <c r="U297" s="9"/>
      <c r="V297" s="9"/>
      <c r="W297" s="9"/>
      <c r="X297" s="9"/>
      <c r="Y297" s="9"/>
    </row>
    <row r="298" spans="1: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9"/>
      <c r="U298" s="9"/>
      <c r="V298" s="9"/>
      <c r="W298" s="9"/>
      <c r="X298" s="9"/>
      <c r="Y298" s="9"/>
    </row>
    <row r="299" spans="1: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9"/>
      <c r="U299" s="9"/>
      <c r="V299" s="9"/>
      <c r="W299" s="9"/>
      <c r="X299" s="9"/>
      <c r="Y299" s="9"/>
    </row>
    <row r="300" spans="1: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9"/>
      <c r="U300" s="9"/>
      <c r="V300" s="9"/>
      <c r="W300" s="9"/>
      <c r="X300" s="9"/>
      <c r="Y300" s="9"/>
    </row>
    <row r="301" spans="1: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9"/>
      <c r="U301" s="9"/>
      <c r="V301" s="9"/>
      <c r="W301" s="9"/>
      <c r="X301" s="9"/>
      <c r="Y301" s="9"/>
    </row>
    <row r="302" spans="1: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9"/>
      <c r="U302" s="9"/>
      <c r="V302" s="9"/>
      <c r="W302" s="9"/>
      <c r="X302" s="9"/>
      <c r="Y302" s="9"/>
    </row>
    <row r="303" spans="1: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9"/>
      <c r="U303" s="9"/>
      <c r="V303" s="9"/>
      <c r="W303" s="9"/>
      <c r="X303" s="9"/>
      <c r="Y303" s="9"/>
    </row>
    <row r="304" spans="1: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9"/>
      <c r="U304" s="9"/>
      <c r="V304" s="9"/>
      <c r="W304" s="9"/>
      <c r="X304" s="9"/>
      <c r="Y304" s="9"/>
    </row>
    <row r="305" spans="1: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9"/>
      <c r="U305" s="9"/>
      <c r="V305" s="9"/>
      <c r="W305" s="9"/>
      <c r="X305" s="9"/>
      <c r="Y305" s="9"/>
    </row>
    <row r="306" spans="1: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9"/>
      <c r="U306" s="9"/>
      <c r="V306" s="9"/>
      <c r="W306" s="9"/>
      <c r="X306" s="9"/>
      <c r="Y306" s="9"/>
    </row>
    <row r="307" spans="1: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9"/>
      <c r="U307" s="9"/>
      <c r="V307" s="9"/>
      <c r="W307" s="9"/>
      <c r="X307" s="9"/>
      <c r="Y307" s="9"/>
    </row>
    <row r="308" spans="1: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9"/>
      <c r="U308" s="9"/>
      <c r="V308" s="9"/>
      <c r="W308" s="9"/>
      <c r="X308" s="9"/>
      <c r="Y308" s="9"/>
    </row>
    <row r="309" spans="1: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9"/>
      <c r="U309" s="9"/>
      <c r="V309" s="9"/>
      <c r="W309" s="9"/>
      <c r="X309" s="9"/>
      <c r="Y309" s="9"/>
    </row>
    <row r="310" spans="1: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9"/>
      <c r="U310" s="9"/>
      <c r="V310" s="9"/>
      <c r="W310" s="9"/>
      <c r="X310" s="9"/>
      <c r="Y310" s="9"/>
    </row>
    <row r="311" spans="1: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9"/>
      <c r="U311" s="9"/>
      <c r="V311" s="9"/>
      <c r="W311" s="9"/>
      <c r="X311" s="9"/>
      <c r="Y311" s="9"/>
    </row>
    <row r="312" spans="1: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9"/>
      <c r="U312" s="9"/>
      <c r="V312" s="9"/>
      <c r="W312" s="9"/>
      <c r="X312" s="9"/>
      <c r="Y312" s="9"/>
    </row>
    <row r="313" spans="1: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9"/>
      <c r="U313" s="9"/>
      <c r="V313" s="9"/>
      <c r="W313" s="9"/>
      <c r="X313" s="9"/>
      <c r="Y313" s="9"/>
    </row>
    <row r="314" spans="1: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9"/>
      <c r="U314" s="9"/>
      <c r="V314" s="9"/>
      <c r="W314" s="9"/>
      <c r="X314" s="9"/>
      <c r="Y314" s="9"/>
    </row>
    <row r="315" spans="1: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9"/>
      <c r="U315" s="9"/>
      <c r="V315" s="9"/>
      <c r="W315" s="9"/>
      <c r="X315" s="9"/>
      <c r="Y315" s="9"/>
    </row>
    <row r="316" spans="1: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9"/>
      <c r="U316" s="9"/>
      <c r="V316" s="9"/>
      <c r="W316" s="9"/>
      <c r="X316" s="9"/>
      <c r="Y316" s="9"/>
    </row>
    <row r="317" spans="1: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9"/>
      <c r="U317" s="9"/>
      <c r="V317" s="9"/>
      <c r="W317" s="9"/>
      <c r="X317" s="9"/>
      <c r="Y317" s="9"/>
    </row>
    <row r="318" spans="1: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9"/>
      <c r="U318" s="9"/>
      <c r="V318" s="9"/>
      <c r="W318" s="9"/>
      <c r="X318" s="9"/>
      <c r="Y318" s="9"/>
    </row>
    <row r="319" spans="1: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9"/>
      <c r="U319" s="9"/>
      <c r="V319" s="9"/>
      <c r="W319" s="9"/>
      <c r="X319" s="9"/>
      <c r="Y319" s="9"/>
    </row>
    <row r="320" spans="1: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9"/>
      <c r="U320" s="9"/>
      <c r="V320" s="9"/>
      <c r="W320" s="9"/>
      <c r="X320" s="9"/>
      <c r="Y320" s="9"/>
    </row>
    <row r="321" spans="1: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9"/>
      <c r="U321" s="9"/>
      <c r="V321" s="9"/>
      <c r="W321" s="9"/>
      <c r="X321" s="9"/>
      <c r="Y321" s="9"/>
    </row>
    <row r="322" spans="1: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9"/>
      <c r="U322" s="9"/>
      <c r="V322" s="9"/>
      <c r="W322" s="9"/>
      <c r="X322" s="9"/>
      <c r="Y322" s="9"/>
    </row>
    <row r="323" spans="1: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9"/>
      <c r="U323" s="9"/>
      <c r="V323" s="9"/>
      <c r="W323" s="9"/>
      <c r="X323" s="9"/>
      <c r="Y323" s="9"/>
    </row>
    <row r="324" spans="1: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9"/>
      <c r="U324" s="9"/>
      <c r="V324" s="9"/>
      <c r="W324" s="9"/>
      <c r="X324" s="9"/>
      <c r="Y324" s="9"/>
    </row>
    <row r="325" spans="1: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9"/>
      <c r="U325" s="9"/>
      <c r="V325" s="9"/>
      <c r="W325" s="9"/>
      <c r="X325" s="9"/>
      <c r="Y325" s="9"/>
    </row>
    <row r="326" spans="1: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9"/>
      <c r="U326" s="9"/>
      <c r="V326" s="9"/>
      <c r="W326" s="9"/>
      <c r="X326" s="9"/>
      <c r="Y326" s="9"/>
    </row>
    <row r="327" spans="1: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9"/>
      <c r="U327" s="9"/>
      <c r="V327" s="9"/>
      <c r="W327" s="9"/>
      <c r="X327" s="9"/>
      <c r="Y327" s="9"/>
    </row>
    <row r="328" spans="1: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9"/>
      <c r="U328" s="9"/>
      <c r="V328" s="9"/>
      <c r="W328" s="9"/>
      <c r="X328" s="9"/>
      <c r="Y328" s="9"/>
    </row>
    <row r="329" spans="1: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9"/>
      <c r="U329" s="9"/>
      <c r="V329" s="9"/>
      <c r="W329" s="9"/>
      <c r="X329" s="9"/>
      <c r="Y329" s="9"/>
    </row>
    <row r="330" spans="1: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9"/>
      <c r="U330" s="9"/>
      <c r="V330" s="9"/>
      <c r="W330" s="9"/>
      <c r="X330" s="9"/>
      <c r="Y330" s="9"/>
    </row>
    <row r="331" spans="1: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9"/>
      <c r="U331" s="9"/>
      <c r="V331" s="9"/>
      <c r="W331" s="9"/>
      <c r="X331" s="9"/>
      <c r="Y331" s="9"/>
    </row>
    <row r="332" spans="1: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9"/>
      <c r="U332" s="9"/>
      <c r="V332" s="9"/>
      <c r="W332" s="9"/>
      <c r="X332" s="9"/>
      <c r="Y332" s="9"/>
    </row>
    <row r="333" spans="1: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9"/>
      <c r="U333" s="9"/>
      <c r="V333" s="9"/>
      <c r="W333" s="9"/>
      <c r="X333" s="9"/>
      <c r="Y333" s="9"/>
    </row>
    <row r="334" spans="1: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9"/>
      <c r="U334" s="9"/>
      <c r="V334" s="9"/>
      <c r="W334" s="9"/>
      <c r="X334" s="9"/>
      <c r="Y334" s="9"/>
    </row>
    <row r="335" spans="1: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9"/>
      <c r="U335" s="9"/>
      <c r="V335" s="9"/>
      <c r="W335" s="9"/>
      <c r="X335" s="9"/>
      <c r="Y335" s="9"/>
    </row>
    <row r="336" spans="1: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9"/>
      <c r="U336" s="9"/>
      <c r="V336" s="9"/>
      <c r="W336" s="9"/>
      <c r="X336" s="9"/>
      <c r="Y336" s="9"/>
    </row>
    <row r="337" spans="1: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9"/>
      <c r="U337" s="9"/>
      <c r="V337" s="9"/>
      <c r="W337" s="9"/>
      <c r="X337" s="9"/>
      <c r="Y337" s="9"/>
    </row>
    <row r="338" spans="1: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9"/>
      <c r="U338" s="9"/>
      <c r="V338" s="9"/>
      <c r="W338" s="9"/>
      <c r="X338" s="9"/>
      <c r="Y338" s="9"/>
    </row>
    <row r="339" spans="1: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9"/>
      <c r="U339" s="9"/>
      <c r="V339" s="9"/>
      <c r="W339" s="9"/>
      <c r="X339" s="9"/>
      <c r="Y339" s="9"/>
    </row>
    <row r="340" spans="1: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9"/>
      <c r="U340" s="9"/>
      <c r="V340" s="9"/>
      <c r="W340" s="9"/>
      <c r="X340" s="9"/>
      <c r="Y340" s="9"/>
    </row>
    <row r="341" spans="1: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9"/>
      <c r="U341" s="9"/>
      <c r="V341" s="9"/>
      <c r="W341" s="9"/>
      <c r="X341" s="9"/>
      <c r="Y341" s="9"/>
    </row>
    <row r="342" spans="1: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9"/>
      <c r="U342" s="9"/>
      <c r="V342" s="9"/>
      <c r="W342" s="9"/>
      <c r="X342" s="9"/>
      <c r="Y342" s="9"/>
    </row>
    <row r="343" spans="1: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9"/>
      <c r="U343" s="9"/>
      <c r="V343" s="9"/>
      <c r="W343" s="9"/>
      <c r="X343" s="9"/>
      <c r="Y343" s="9"/>
    </row>
    <row r="344" spans="1: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9"/>
      <c r="U344" s="9"/>
      <c r="V344" s="9"/>
      <c r="W344" s="9"/>
      <c r="X344" s="9"/>
      <c r="Y344" s="9"/>
    </row>
    <row r="345" spans="1: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9"/>
      <c r="U345" s="9"/>
      <c r="V345" s="9"/>
      <c r="W345" s="9"/>
      <c r="X345" s="9"/>
      <c r="Y345" s="9"/>
    </row>
    <row r="346" spans="1: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9"/>
      <c r="U346" s="9"/>
      <c r="V346" s="9"/>
      <c r="W346" s="9"/>
      <c r="X346" s="9"/>
      <c r="Y346" s="9"/>
    </row>
    <row r="347" spans="1: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9"/>
      <c r="U347" s="9"/>
      <c r="V347" s="9"/>
      <c r="W347" s="9"/>
      <c r="X347" s="9"/>
      <c r="Y347" s="9"/>
    </row>
    <row r="348" spans="1: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9"/>
      <c r="U348" s="9"/>
      <c r="V348" s="9"/>
      <c r="W348" s="9"/>
      <c r="X348" s="9"/>
      <c r="Y348" s="9"/>
    </row>
    <row r="349" spans="1: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9"/>
      <c r="U349" s="9"/>
      <c r="V349" s="9"/>
      <c r="W349" s="9"/>
      <c r="X349" s="9"/>
      <c r="Y349" s="9"/>
    </row>
    <row r="350" spans="1: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9"/>
      <c r="U350" s="9"/>
      <c r="V350" s="9"/>
      <c r="W350" s="9"/>
      <c r="X350" s="9"/>
      <c r="Y350" s="9"/>
    </row>
    <row r="351" spans="1: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9"/>
      <c r="U351" s="9"/>
      <c r="V351" s="9"/>
      <c r="W351" s="9"/>
      <c r="X351" s="9"/>
      <c r="Y351" s="9"/>
    </row>
    <row r="352" spans="1: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9"/>
      <c r="U352" s="9"/>
      <c r="V352" s="9"/>
      <c r="W352" s="9"/>
      <c r="X352" s="9"/>
      <c r="Y352" s="9"/>
    </row>
    <row r="353" spans="1: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9"/>
      <c r="U353" s="9"/>
      <c r="V353" s="9"/>
      <c r="W353" s="9"/>
      <c r="X353" s="9"/>
      <c r="Y353" s="9"/>
    </row>
    <row r="354" spans="1: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9"/>
      <c r="U354" s="9"/>
      <c r="V354" s="9"/>
      <c r="W354" s="9"/>
      <c r="X354" s="9"/>
      <c r="Y354" s="9"/>
    </row>
    <row r="355" spans="1: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9"/>
      <c r="U355" s="9"/>
      <c r="V355" s="9"/>
      <c r="W355" s="9"/>
      <c r="X355" s="9"/>
      <c r="Y355" s="9"/>
    </row>
    <row r="356" spans="1: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9"/>
      <c r="U356" s="9"/>
      <c r="V356" s="9"/>
      <c r="W356" s="9"/>
      <c r="X356" s="9"/>
      <c r="Y356" s="9"/>
    </row>
    <row r="357" spans="1: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9"/>
      <c r="U357" s="9"/>
      <c r="V357" s="9"/>
      <c r="W357" s="9"/>
      <c r="X357" s="9"/>
      <c r="Y357" s="9"/>
    </row>
    <row r="358" spans="1: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9"/>
      <c r="U358" s="9"/>
      <c r="V358" s="9"/>
      <c r="W358" s="9"/>
      <c r="X358" s="9"/>
      <c r="Y358" s="9"/>
    </row>
    <row r="359" spans="1: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9"/>
      <c r="U359" s="9"/>
      <c r="V359" s="9"/>
      <c r="W359" s="9"/>
      <c r="X359" s="9"/>
      <c r="Y359" s="9"/>
    </row>
    <row r="360" spans="1: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9"/>
      <c r="U360" s="9"/>
      <c r="V360" s="9"/>
      <c r="W360" s="9"/>
      <c r="X360" s="9"/>
      <c r="Y360" s="9"/>
    </row>
    <row r="361" spans="1: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9"/>
      <c r="U361" s="9"/>
      <c r="V361" s="9"/>
      <c r="W361" s="9"/>
      <c r="X361" s="9"/>
      <c r="Y361" s="9"/>
    </row>
    <row r="362" spans="1: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9"/>
      <c r="U362" s="9"/>
      <c r="V362" s="9"/>
      <c r="W362" s="9"/>
      <c r="X362" s="9"/>
      <c r="Y362" s="9"/>
    </row>
    <row r="363" spans="1: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9"/>
      <c r="U363" s="9"/>
      <c r="V363" s="9"/>
      <c r="W363" s="9"/>
      <c r="X363" s="9"/>
      <c r="Y363" s="9"/>
    </row>
    <row r="364" spans="1: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9"/>
      <c r="U364" s="9"/>
      <c r="V364" s="9"/>
      <c r="W364" s="9"/>
      <c r="X364" s="9"/>
      <c r="Y364" s="9"/>
    </row>
    <row r="365" spans="1: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9"/>
      <c r="U365" s="9"/>
      <c r="V365" s="9"/>
      <c r="W365" s="9"/>
      <c r="X365" s="9"/>
      <c r="Y365" s="9"/>
    </row>
    <row r="366" spans="1: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9"/>
      <c r="U366" s="9"/>
      <c r="V366" s="9"/>
      <c r="W366" s="9"/>
      <c r="X366" s="9"/>
      <c r="Y366" s="9"/>
    </row>
    <row r="367" spans="1: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9"/>
      <c r="U367" s="9"/>
      <c r="V367" s="9"/>
      <c r="W367" s="9"/>
      <c r="X367" s="9"/>
      <c r="Y367" s="9"/>
    </row>
    <row r="368" spans="1: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9"/>
      <c r="U368" s="9"/>
      <c r="V368" s="9"/>
      <c r="W368" s="9"/>
      <c r="X368" s="9"/>
      <c r="Y368" s="9"/>
    </row>
    <row r="369" spans="1: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9"/>
      <c r="U369" s="9"/>
      <c r="V369" s="9"/>
      <c r="W369" s="9"/>
      <c r="X369" s="9"/>
      <c r="Y369" s="9"/>
    </row>
    <row r="370" spans="1: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9"/>
      <c r="U370" s="9"/>
      <c r="V370" s="9"/>
      <c r="W370" s="9"/>
      <c r="X370" s="9"/>
      <c r="Y370" s="9"/>
    </row>
    <row r="371" spans="1: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9"/>
      <c r="U371" s="9"/>
      <c r="V371" s="9"/>
      <c r="W371" s="9"/>
      <c r="X371" s="9"/>
      <c r="Y371" s="9"/>
    </row>
    <row r="372" spans="1: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9"/>
      <c r="U372" s="9"/>
      <c r="V372" s="9"/>
      <c r="W372" s="9"/>
      <c r="X372" s="9"/>
      <c r="Y372" s="9"/>
    </row>
    <row r="373" spans="1: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9"/>
      <c r="U373" s="9"/>
      <c r="V373" s="9"/>
      <c r="W373" s="9"/>
      <c r="X373" s="9"/>
      <c r="Y373" s="9"/>
    </row>
    <row r="374" spans="1: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9"/>
      <c r="U374" s="9"/>
      <c r="V374" s="9"/>
      <c r="W374" s="9"/>
      <c r="X374" s="9"/>
      <c r="Y374" s="9"/>
    </row>
    <row r="375" spans="1: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9"/>
      <c r="U375" s="9"/>
      <c r="V375" s="9"/>
      <c r="W375" s="9"/>
      <c r="X375" s="9"/>
      <c r="Y375" s="9"/>
    </row>
    <row r="376" spans="1: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9"/>
      <c r="U376" s="9"/>
      <c r="V376" s="9"/>
      <c r="W376" s="9"/>
      <c r="X376" s="9"/>
      <c r="Y376" s="9"/>
    </row>
    <row r="377" spans="1: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9"/>
      <c r="U377" s="9"/>
      <c r="V377" s="9"/>
      <c r="W377" s="9"/>
      <c r="X377" s="9"/>
      <c r="Y377" s="9"/>
    </row>
    <row r="378" spans="1: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9"/>
      <c r="U378" s="9"/>
      <c r="V378" s="9"/>
      <c r="W378" s="9"/>
      <c r="X378" s="9"/>
      <c r="Y378" s="9"/>
    </row>
    <row r="379" spans="1: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9"/>
      <c r="U379" s="9"/>
      <c r="V379" s="9"/>
      <c r="W379" s="9"/>
      <c r="X379" s="9"/>
      <c r="Y379" s="9"/>
    </row>
    <row r="380" spans="1: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9"/>
      <c r="U380" s="9"/>
      <c r="V380" s="9"/>
      <c r="W380" s="9"/>
      <c r="X380" s="9"/>
      <c r="Y380" s="9"/>
    </row>
    <row r="381" spans="1: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9"/>
      <c r="U381" s="9"/>
      <c r="V381" s="9"/>
      <c r="W381" s="9"/>
      <c r="X381" s="9"/>
      <c r="Y381" s="9"/>
    </row>
    <row r="382" spans="1: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9"/>
      <c r="U382" s="9"/>
      <c r="V382" s="9"/>
      <c r="W382" s="9"/>
      <c r="X382" s="9"/>
      <c r="Y382" s="9"/>
    </row>
    <row r="383" spans="1: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9"/>
      <c r="U383" s="9"/>
      <c r="V383" s="9"/>
      <c r="W383" s="9"/>
      <c r="X383" s="9"/>
      <c r="Y383" s="9"/>
    </row>
    <row r="384" spans="1: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9"/>
      <c r="U384" s="9"/>
      <c r="V384" s="9"/>
      <c r="W384" s="9"/>
      <c r="X384" s="9"/>
      <c r="Y384" s="9"/>
    </row>
    <row r="385" spans="1: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9"/>
      <c r="U385" s="9"/>
      <c r="V385" s="9"/>
      <c r="W385" s="9"/>
      <c r="X385" s="9"/>
      <c r="Y385" s="9"/>
    </row>
    <row r="386" spans="1: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9"/>
      <c r="U386" s="9"/>
      <c r="V386" s="9"/>
      <c r="W386" s="9"/>
      <c r="X386" s="9"/>
      <c r="Y386" s="9"/>
    </row>
    <row r="387" spans="1: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9"/>
      <c r="U387" s="9"/>
      <c r="V387" s="9"/>
      <c r="W387" s="9"/>
      <c r="X387" s="9"/>
      <c r="Y387" s="9"/>
    </row>
    <row r="388" spans="1: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9"/>
      <c r="U388" s="9"/>
      <c r="V388" s="9"/>
      <c r="W388" s="9"/>
      <c r="X388" s="9"/>
      <c r="Y388" s="9"/>
    </row>
    <row r="389" spans="1: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9"/>
      <c r="U389" s="9"/>
      <c r="V389" s="9"/>
      <c r="W389" s="9"/>
      <c r="X389" s="9"/>
      <c r="Y389" s="9"/>
    </row>
    <row r="390" spans="1: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9"/>
      <c r="U390" s="9"/>
      <c r="V390" s="9"/>
      <c r="W390" s="9"/>
      <c r="X390" s="9"/>
      <c r="Y390" s="9"/>
    </row>
    <row r="391" spans="1: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9"/>
      <c r="U391" s="9"/>
      <c r="V391" s="9"/>
      <c r="W391" s="9"/>
      <c r="X391" s="9"/>
      <c r="Y391" s="9"/>
    </row>
    <row r="392" spans="1: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9"/>
      <c r="U392" s="9"/>
      <c r="V392" s="9"/>
      <c r="W392" s="9"/>
      <c r="X392" s="9"/>
      <c r="Y392" s="9"/>
    </row>
    <row r="393" spans="1: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9"/>
      <c r="U393" s="9"/>
      <c r="V393" s="9"/>
      <c r="W393" s="9"/>
      <c r="X393" s="9"/>
      <c r="Y393" s="9"/>
    </row>
    <row r="394" spans="1: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9"/>
      <c r="U394" s="9"/>
      <c r="V394" s="9"/>
      <c r="W394" s="9"/>
      <c r="X394" s="9"/>
      <c r="Y394" s="9"/>
    </row>
    <row r="395" spans="1: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9"/>
      <c r="U395" s="9"/>
      <c r="V395" s="9"/>
      <c r="W395" s="9"/>
      <c r="X395" s="9"/>
      <c r="Y395" s="9"/>
    </row>
    <row r="396" spans="1: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9"/>
      <c r="U396" s="9"/>
      <c r="V396" s="9"/>
      <c r="W396" s="9"/>
      <c r="X396" s="9"/>
      <c r="Y396" s="9"/>
    </row>
    <row r="397" spans="1: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9"/>
      <c r="U397" s="9"/>
      <c r="V397" s="9"/>
      <c r="W397" s="9"/>
      <c r="X397" s="9"/>
      <c r="Y397" s="9"/>
    </row>
    <row r="398" spans="1: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9"/>
      <c r="U398" s="9"/>
      <c r="V398" s="9"/>
      <c r="W398" s="9"/>
      <c r="X398" s="9"/>
      <c r="Y398" s="9"/>
    </row>
    <row r="399" spans="1: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9"/>
      <c r="U399" s="9"/>
      <c r="V399" s="9"/>
      <c r="W399" s="9"/>
      <c r="X399" s="9"/>
      <c r="Y399" s="9"/>
    </row>
    <row r="400" spans="1: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9"/>
      <c r="U400" s="9"/>
      <c r="V400" s="9"/>
      <c r="W400" s="9"/>
      <c r="X400" s="9"/>
      <c r="Y400" s="9"/>
    </row>
    <row r="401" spans="1: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9"/>
      <c r="U401" s="9"/>
      <c r="V401" s="9"/>
      <c r="W401" s="9"/>
      <c r="X401" s="9"/>
      <c r="Y401" s="9"/>
    </row>
    <row r="402" spans="1: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9"/>
      <c r="U402" s="9"/>
      <c r="V402" s="9"/>
      <c r="W402" s="9"/>
      <c r="X402" s="9"/>
      <c r="Y402" s="9"/>
    </row>
    <row r="403" spans="1: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9"/>
      <c r="U403" s="9"/>
      <c r="V403" s="9"/>
      <c r="W403" s="9"/>
      <c r="X403" s="9"/>
      <c r="Y403" s="9"/>
    </row>
    <row r="404" spans="1: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9"/>
      <c r="U404" s="9"/>
      <c r="V404" s="9"/>
      <c r="W404" s="9"/>
      <c r="X404" s="9"/>
      <c r="Y404" s="9"/>
    </row>
    <row r="405" spans="1: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9"/>
      <c r="U405" s="9"/>
      <c r="V405" s="9"/>
      <c r="W405" s="9"/>
      <c r="X405" s="9"/>
      <c r="Y405" s="9"/>
    </row>
    <row r="406" spans="1: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9"/>
      <c r="U406" s="9"/>
      <c r="V406" s="9"/>
      <c r="W406" s="9"/>
      <c r="X406" s="9"/>
      <c r="Y406" s="9"/>
    </row>
    <row r="407" spans="1: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9"/>
      <c r="U407" s="9"/>
      <c r="V407" s="9"/>
      <c r="W407" s="9"/>
      <c r="X407" s="9"/>
      <c r="Y407" s="9"/>
    </row>
    <row r="408" spans="1: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9"/>
      <c r="U408" s="9"/>
      <c r="V408" s="9"/>
      <c r="W408" s="9"/>
      <c r="X408" s="9"/>
      <c r="Y408" s="9"/>
    </row>
    <row r="409" spans="1: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9"/>
      <c r="U409" s="9"/>
      <c r="V409" s="9"/>
      <c r="W409" s="9"/>
      <c r="X409" s="9"/>
      <c r="Y409" s="9"/>
    </row>
    <row r="410" spans="1: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9"/>
      <c r="U410" s="9"/>
      <c r="V410" s="9"/>
      <c r="W410" s="9"/>
      <c r="X410" s="9"/>
      <c r="Y410" s="9"/>
    </row>
    <row r="411" spans="1: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9"/>
      <c r="U411" s="9"/>
      <c r="V411" s="9"/>
      <c r="W411" s="9"/>
      <c r="X411" s="9"/>
      <c r="Y411" s="9"/>
    </row>
    <row r="412" spans="1: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9"/>
      <c r="U412" s="9"/>
      <c r="V412" s="9"/>
      <c r="W412" s="9"/>
      <c r="X412" s="9"/>
      <c r="Y412" s="9"/>
    </row>
    <row r="413" spans="1: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9"/>
      <c r="U413" s="9"/>
      <c r="V413" s="9"/>
      <c r="W413" s="9"/>
      <c r="X413" s="9"/>
      <c r="Y413" s="9"/>
    </row>
    <row r="414" spans="1: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9"/>
      <c r="U414" s="9"/>
      <c r="V414" s="9"/>
      <c r="W414" s="9"/>
      <c r="X414" s="9"/>
      <c r="Y414" s="9"/>
    </row>
    <row r="415" spans="1: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9"/>
      <c r="U415" s="9"/>
      <c r="V415" s="9"/>
      <c r="W415" s="9"/>
      <c r="X415" s="9"/>
      <c r="Y415" s="9"/>
    </row>
    <row r="416" spans="1: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9"/>
      <c r="U416" s="9"/>
      <c r="V416" s="9"/>
      <c r="W416" s="9"/>
      <c r="X416" s="9"/>
      <c r="Y416" s="9"/>
    </row>
    <row r="417" spans="1: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9"/>
      <c r="U417" s="9"/>
      <c r="V417" s="9"/>
      <c r="W417" s="9"/>
      <c r="X417" s="9"/>
      <c r="Y417" s="9"/>
    </row>
    <row r="418" spans="1: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9"/>
      <c r="U418" s="9"/>
      <c r="V418" s="9"/>
      <c r="W418" s="9"/>
      <c r="X418" s="9"/>
      <c r="Y418" s="9"/>
    </row>
    <row r="419" spans="1: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9"/>
      <c r="U419" s="9"/>
      <c r="V419" s="9"/>
      <c r="W419" s="9"/>
      <c r="X419" s="9"/>
      <c r="Y419" s="9"/>
    </row>
    <row r="420" spans="1: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9"/>
      <c r="U420" s="9"/>
      <c r="V420" s="9"/>
      <c r="W420" s="9"/>
      <c r="X420" s="9"/>
      <c r="Y420" s="9"/>
    </row>
    <row r="421" spans="1: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9"/>
      <c r="U421" s="9"/>
      <c r="V421" s="9"/>
      <c r="W421" s="9"/>
      <c r="X421" s="9"/>
      <c r="Y421" s="9"/>
    </row>
    <row r="422" spans="1: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9"/>
      <c r="U422" s="9"/>
      <c r="V422" s="9"/>
      <c r="W422" s="9"/>
      <c r="X422" s="9"/>
      <c r="Y422" s="9"/>
    </row>
    <row r="423" spans="1: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9"/>
      <c r="U423" s="9"/>
      <c r="V423" s="9"/>
      <c r="W423" s="9"/>
      <c r="X423" s="9"/>
      <c r="Y423" s="9"/>
    </row>
    <row r="424" spans="1: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9"/>
      <c r="U424" s="9"/>
      <c r="V424" s="9"/>
      <c r="W424" s="9"/>
      <c r="X424" s="9"/>
      <c r="Y424" s="9"/>
    </row>
    <row r="425" spans="1: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9"/>
      <c r="U425" s="9"/>
      <c r="V425" s="9"/>
      <c r="W425" s="9"/>
      <c r="X425" s="9"/>
      <c r="Y425" s="9"/>
    </row>
    <row r="426" spans="1: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9"/>
      <c r="U426" s="9"/>
      <c r="V426" s="9"/>
      <c r="W426" s="9"/>
      <c r="X426" s="9"/>
      <c r="Y426" s="9"/>
    </row>
    <row r="427" spans="1: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9"/>
      <c r="U427" s="9"/>
      <c r="V427" s="9"/>
      <c r="W427" s="9"/>
      <c r="X427" s="9"/>
      <c r="Y427" s="9"/>
    </row>
    <row r="428" spans="1: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9"/>
      <c r="U428" s="9"/>
      <c r="V428" s="9"/>
      <c r="W428" s="9"/>
      <c r="X428" s="9"/>
      <c r="Y428" s="9"/>
    </row>
    <row r="429" spans="1: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9"/>
      <c r="U429" s="9"/>
      <c r="V429" s="9"/>
      <c r="W429" s="9"/>
      <c r="X429" s="9"/>
      <c r="Y429" s="9"/>
    </row>
    <row r="430" spans="1: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9"/>
      <c r="U430" s="9"/>
      <c r="V430" s="9"/>
      <c r="W430" s="9"/>
      <c r="X430" s="9"/>
      <c r="Y430" s="9"/>
    </row>
    <row r="431" spans="1: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9"/>
      <c r="U431" s="9"/>
      <c r="V431" s="9"/>
      <c r="W431" s="9"/>
      <c r="X431" s="9"/>
      <c r="Y431" s="9"/>
    </row>
    <row r="432" spans="1: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9"/>
      <c r="U432" s="9"/>
      <c r="V432" s="9"/>
      <c r="W432" s="9"/>
      <c r="X432" s="9"/>
      <c r="Y432" s="9"/>
    </row>
    <row r="433" spans="1: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9"/>
      <c r="U433" s="9"/>
      <c r="V433" s="9"/>
      <c r="W433" s="9"/>
      <c r="X433" s="9"/>
      <c r="Y433" s="9"/>
    </row>
    <row r="434" spans="1: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9"/>
      <c r="U434" s="9"/>
      <c r="V434" s="9"/>
      <c r="W434" s="9"/>
      <c r="X434" s="9"/>
      <c r="Y434" s="9"/>
    </row>
    <row r="435" spans="1: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9"/>
      <c r="U435" s="9"/>
      <c r="V435" s="9"/>
      <c r="W435" s="9"/>
      <c r="X435" s="9"/>
      <c r="Y435" s="9"/>
    </row>
    <row r="436" spans="1: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9"/>
      <c r="U436" s="9"/>
      <c r="V436" s="9"/>
      <c r="W436" s="9"/>
      <c r="X436" s="9"/>
      <c r="Y436" s="9"/>
    </row>
    <row r="437" spans="1: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9"/>
      <c r="U437" s="9"/>
      <c r="V437" s="9"/>
      <c r="W437" s="9"/>
      <c r="X437" s="9"/>
      <c r="Y437" s="9"/>
    </row>
    <row r="438" spans="1: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9"/>
      <c r="U438" s="9"/>
      <c r="V438" s="9"/>
      <c r="W438" s="9"/>
      <c r="X438" s="9"/>
      <c r="Y438" s="9"/>
    </row>
    <row r="439" spans="1: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9"/>
      <c r="U439" s="9"/>
      <c r="V439" s="9"/>
      <c r="W439" s="9"/>
      <c r="X439" s="9"/>
      <c r="Y439" s="9"/>
    </row>
    <row r="440" spans="1: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9"/>
      <c r="U440" s="9"/>
      <c r="V440" s="9"/>
      <c r="W440" s="9"/>
      <c r="X440" s="9"/>
      <c r="Y440" s="9"/>
    </row>
    <row r="441" spans="1: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9"/>
      <c r="U441" s="9"/>
      <c r="V441" s="9"/>
      <c r="W441" s="9"/>
      <c r="X441" s="9"/>
      <c r="Y441" s="9"/>
    </row>
    <row r="442" spans="1: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9"/>
      <c r="U442" s="9"/>
      <c r="V442" s="9"/>
      <c r="W442" s="9"/>
      <c r="X442" s="9"/>
      <c r="Y442" s="9"/>
    </row>
    <row r="443" spans="1: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9"/>
      <c r="U443" s="9"/>
      <c r="V443" s="9"/>
      <c r="W443" s="9"/>
      <c r="X443" s="9"/>
      <c r="Y443" s="9"/>
    </row>
    <row r="444" spans="1: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9"/>
      <c r="U444" s="9"/>
      <c r="V444" s="9"/>
      <c r="W444" s="9"/>
      <c r="X444" s="9"/>
      <c r="Y444" s="9"/>
    </row>
    <row r="445" spans="1: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9"/>
      <c r="U445" s="9"/>
      <c r="V445" s="9"/>
      <c r="W445" s="9"/>
      <c r="X445" s="9"/>
      <c r="Y445" s="9"/>
    </row>
    <row r="446" spans="1: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9"/>
      <c r="U446" s="9"/>
      <c r="V446" s="9"/>
      <c r="W446" s="9"/>
      <c r="X446" s="9"/>
      <c r="Y446" s="9"/>
    </row>
    <row r="447" spans="1: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9"/>
      <c r="U447" s="9"/>
      <c r="V447" s="9"/>
      <c r="W447" s="9"/>
      <c r="X447" s="9"/>
      <c r="Y447" s="9"/>
    </row>
    <row r="448" spans="1: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9"/>
      <c r="U448" s="9"/>
      <c r="V448" s="9"/>
      <c r="W448" s="9"/>
      <c r="X448" s="9"/>
      <c r="Y448" s="9"/>
    </row>
    <row r="449" spans="1: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9"/>
      <c r="U449" s="9"/>
      <c r="V449" s="9"/>
      <c r="W449" s="9"/>
      <c r="X449" s="9"/>
      <c r="Y449" s="9"/>
    </row>
    <row r="450" spans="1: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9"/>
      <c r="U450" s="9"/>
      <c r="V450" s="9"/>
      <c r="W450" s="9"/>
      <c r="X450" s="9"/>
      <c r="Y450" s="9"/>
    </row>
    <row r="451" spans="1: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9"/>
      <c r="U451" s="9"/>
      <c r="V451" s="9"/>
      <c r="W451" s="9"/>
      <c r="X451" s="9"/>
      <c r="Y451" s="9"/>
    </row>
    <row r="452" spans="1: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9"/>
      <c r="U452" s="9"/>
      <c r="V452" s="9"/>
      <c r="W452" s="9"/>
      <c r="X452" s="9"/>
      <c r="Y452" s="9"/>
    </row>
    <row r="453" spans="1: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9"/>
      <c r="U453" s="9"/>
      <c r="V453" s="9"/>
      <c r="W453" s="9"/>
      <c r="X453" s="9"/>
      <c r="Y453" s="9"/>
    </row>
    <row r="454" spans="1: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9"/>
      <c r="U454" s="9"/>
      <c r="V454" s="9"/>
      <c r="W454" s="9"/>
      <c r="X454" s="9"/>
      <c r="Y454" s="9"/>
    </row>
    <row r="455" spans="1: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9"/>
      <c r="U455" s="9"/>
      <c r="V455" s="9"/>
      <c r="W455" s="9"/>
      <c r="X455" s="9"/>
      <c r="Y455" s="9"/>
    </row>
    <row r="456" spans="1: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9"/>
      <c r="U456" s="9"/>
      <c r="V456" s="9"/>
      <c r="W456" s="9"/>
      <c r="X456" s="9"/>
      <c r="Y456" s="9"/>
    </row>
    <row r="457" spans="1: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9"/>
      <c r="U457" s="9"/>
      <c r="V457" s="9"/>
      <c r="W457" s="9"/>
      <c r="X457" s="9"/>
      <c r="Y457" s="9"/>
    </row>
    <row r="458" spans="1: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9"/>
      <c r="U458" s="9"/>
      <c r="V458" s="9"/>
      <c r="W458" s="9"/>
      <c r="X458" s="9"/>
      <c r="Y458" s="9"/>
    </row>
    <row r="459" spans="1: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9"/>
      <c r="U459" s="9"/>
      <c r="V459" s="9"/>
      <c r="W459" s="9"/>
      <c r="X459" s="9"/>
      <c r="Y459" s="9"/>
    </row>
    <row r="460" spans="1: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9"/>
      <c r="U460" s="9"/>
      <c r="V460" s="9"/>
      <c r="W460" s="9"/>
      <c r="X460" s="9"/>
      <c r="Y460" s="9"/>
    </row>
    <row r="461" spans="1: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9"/>
      <c r="U461" s="9"/>
      <c r="V461" s="9"/>
      <c r="W461" s="9"/>
      <c r="X461" s="9"/>
      <c r="Y461" s="9"/>
    </row>
    <row r="462" spans="1: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9"/>
      <c r="U462" s="9"/>
      <c r="V462" s="9"/>
      <c r="W462" s="9"/>
      <c r="X462" s="9"/>
      <c r="Y462" s="9"/>
    </row>
    <row r="463" spans="1: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9"/>
      <c r="U463" s="9"/>
      <c r="V463" s="9"/>
      <c r="W463" s="9"/>
      <c r="X463" s="9"/>
      <c r="Y463" s="9"/>
    </row>
    <row r="464" spans="1: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9"/>
      <c r="U464" s="9"/>
      <c r="V464" s="9"/>
      <c r="W464" s="9"/>
      <c r="X464" s="9"/>
      <c r="Y464" s="9"/>
    </row>
    <row r="465" spans="1: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9"/>
      <c r="U465" s="9"/>
      <c r="V465" s="9"/>
      <c r="W465" s="9"/>
      <c r="X465" s="9"/>
      <c r="Y465" s="9"/>
    </row>
    <row r="466" spans="1: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9"/>
      <c r="U466" s="9"/>
      <c r="V466" s="9"/>
      <c r="W466" s="9"/>
      <c r="X466" s="9"/>
      <c r="Y466" s="9"/>
    </row>
    <row r="467" spans="1: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9"/>
      <c r="U467" s="9"/>
      <c r="V467" s="9"/>
      <c r="W467" s="9"/>
      <c r="X467" s="9"/>
      <c r="Y467" s="9"/>
    </row>
    <row r="468" spans="1: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9"/>
      <c r="U468" s="9"/>
      <c r="V468" s="9"/>
      <c r="W468" s="9"/>
      <c r="X468" s="9"/>
      <c r="Y468" s="9"/>
    </row>
    <row r="469" spans="1: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9"/>
      <c r="U469" s="9"/>
      <c r="V469" s="9"/>
      <c r="W469" s="9"/>
      <c r="X469" s="9"/>
      <c r="Y469" s="9"/>
    </row>
    <row r="470" spans="1: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9"/>
      <c r="U470" s="9"/>
      <c r="V470" s="9"/>
      <c r="W470" s="9"/>
      <c r="X470" s="9"/>
      <c r="Y470" s="9"/>
    </row>
    <row r="471" spans="1: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9"/>
      <c r="U471" s="9"/>
      <c r="V471" s="9"/>
      <c r="W471" s="9"/>
      <c r="X471" s="9"/>
      <c r="Y471" s="9"/>
    </row>
    <row r="472" spans="1: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9"/>
      <c r="U472" s="9"/>
      <c r="V472" s="9"/>
      <c r="W472" s="9"/>
      <c r="X472" s="9"/>
      <c r="Y472" s="9"/>
    </row>
    <row r="473" spans="1: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9"/>
      <c r="U473" s="9"/>
      <c r="V473" s="9"/>
      <c r="W473" s="9"/>
      <c r="X473" s="9"/>
      <c r="Y473" s="9"/>
    </row>
    <row r="474" spans="1: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9"/>
      <c r="U474" s="9"/>
      <c r="V474" s="9"/>
      <c r="W474" s="9"/>
      <c r="X474" s="9"/>
      <c r="Y474" s="9"/>
    </row>
    <row r="475" spans="1: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9"/>
      <c r="U475" s="9"/>
      <c r="V475" s="9"/>
      <c r="W475" s="9"/>
      <c r="X475" s="9"/>
      <c r="Y475" s="9"/>
    </row>
    <row r="476" spans="1: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9"/>
      <c r="U476" s="9"/>
      <c r="V476" s="9"/>
      <c r="W476" s="9"/>
      <c r="X476" s="9"/>
      <c r="Y476" s="9"/>
    </row>
    <row r="477" spans="1: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9"/>
      <c r="U477" s="9"/>
      <c r="V477" s="9"/>
      <c r="W477" s="9"/>
      <c r="X477" s="9"/>
      <c r="Y477" s="9"/>
    </row>
    <row r="478" spans="1: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9"/>
      <c r="U478" s="9"/>
      <c r="V478" s="9"/>
      <c r="W478" s="9"/>
      <c r="X478" s="9"/>
      <c r="Y478" s="9"/>
    </row>
    <row r="479" spans="1: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9"/>
      <c r="U479" s="9"/>
      <c r="V479" s="9"/>
      <c r="W479" s="9"/>
      <c r="X479" s="9"/>
      <c r="Y479" s="9"/>
    </row>
    <row r="480" spans="1: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9"/>
      <c r="U480" s="9"/>
      <c r="V480" s="9"/>
      <c r="W480" s="9"/>
      <c r="X480" s="9"/>
      <c r="Y480" s="9"/>
    </row>
    <row r="481" spans="1: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9"/>
      <c r="U481" s="9"/>
      <c r="V481" s="9"/>
      <c r="W481" s="9"/>
      <c r="X481" s="9"/>
      <c r="Y481" s="9"/>
    </row>
    <row r="482" spans="1: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9"/>
      <c r="U482" s="9"/>
      <c r="V482" s="9"/>
      <c r="W482" s="9"/>
      <c r="X482" s="9"/>
      <c r="Y482" s="9"/>
    </row>
    <row r="483" spans="1: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9"/>
      <c r="U483" s="9"/>
      <c r="V483" s="9"/>
      <c r="W483" s="9"/>
      <c r="X483" s="9"/>
      <c r="Y483" s="9"/>
    </row>
    <row r="484" spans="1: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9"/>
      <c r="U484" s="9"/>
      <c r="V484" s="9"/>
      <c r="W484" s="9"/>
      <c r="X484" s="9"/>
      <c r="Y484" s="9"/>
    </row>
    <row r="485" spans="1: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9"/>
      <c r="U485" s="9"/>
      <c r="V485" s="9"/>
      <c r="W485" s="9"/>
      <c r="X485" s="9"/>
      <c r="Y485" s="9"/>
    </row>
    <row r="486" spans="1: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9"/>
      <c r="U486" s="9"/>
      <c r="V486" s="9"/>
      <c r="W486" s="9"/>
      <c r="X486" s="9"/>
      <c r="Y486" s="9"/>
    </row>
    <row r="487" spans="1: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9"/>
      <c r="U487" s="9"/>
      <c r="V487" s="9"/>
      <c r="W487" s="9"/>
      <c r="X487" s="9"/>
      <c r="Y487" s="9"/>
    </row>
    <row r="488" spans="1: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9"/>
      <c r="U488" s="9"/>
      <c r="V488" s="9"/>
      <c r="W488" s="9"/>
      <c r="X488" s="9"/>
      <c r="Y488" s="9"/>
    </row>
    <row r="489" spans="1: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9"/>
      <c r="U489" s="9"/>
      <c r="V489" s="9"/>
      <c r="W489" s="9"/>
      <c r="X489" s="9"/>
      <c r="Y489" s="9"/>
    </row>
    <row r="490" spans="1: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9"/>
      <c r="U490" s="9"/>
      <c r="V490" s="9"/>
      <c r="W490" s="9"/>
      <c r="X490" s="9"/>
      <c r="Y490" s="9"/>
    </row>
    <row r="491" spans="1: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9"/>
      <c r="U491" s="9"/>
      <c r="V491" s="9"/>
      <c r="W491" s="9"/>
      <c r="X491" s="9"/>
      <c r="Y491" s="9"/>
    </row>
    <row r="492" spans="1: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9"/>
      <c r="U492" s="9"/>
      <c r="V492" s="9"/>
      <c r="W492" s="9"/>
      <c r="X492" s="9"/>
      <c r="Y492" s="9"/>
    </row>
    <row r="493" spans="1: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9"/>
      <c r="U493" s="9"/>
      <c r="V493" s="9"/>
      <c r="W493" s="9"/>
      <c r="X493" s="9"/>
      <c r="Y493" s="9"/>
    </row>
    <row r="494" spans="1: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9"/>
      <c r="U494" s="9"/>
      <c r="V494" s="9"/>
      <c r="W494" s="9"/>
      <c r="X494" s="9"/>
      <c r="Y494" s="9"/>
    </row>
    <row r="495" spans="1: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9"/>
      <c r="U495" s="9"/>
      <c r="V495" s="9"/>
      <c r="W495" s="9"/>
      <c r="X495" s="9"/>
      <c r="Y495" s="9"/>
    </row>
    <row r="496" spans="1: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9"/>
      <c r="U496" s="9"/>
      <c r="V496" s="9"/>
      <c r="W496" s="9"/>
      <c r="X496" s="9"/>
      <c r="Y496" s="9"/>
    </row>
    <row r="497" spans="1: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9"/>
      <c r="U497" s="9"/>
      <c r="V497" s="9"/>
      <c r="W497" s="9"/>
      <c r="X497" s="9"/>
      <c r="Y497" s="9"/>
    </row>
    <row r="498" spans="1: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9"/>
      <c r="U498" s="9"/>
      <c r="V498" s="9"/>
      <c r="W498" s="9"/>
      <c r="X498" s="9"/>
      <c r="Y498" s="9"/>
    </row>
    <row r="499" spans="1: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9"/>
      <c r="U499" s="9"/>
      <c r="V499" s="9"/>
      <c r="W499" s="9"/>
      <c r="X499" s="9"/>
      <c r="Y499" s="9"/>
    </row>
    <row r="500" spans="1: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9"/>
      <c r="U500" s="9"/>
      <c r="V500" s="9"/>
      <c r="W500" s="9"/>
      <c r="X500" s="9"/>
      <c r="Y500" s="9"/>
    </row>
    <row r="501" spans="1: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9"/>
      <c r="U501" s="9"/>
      <c r="V501" s="9"/>
      <c r="W501" s="9"/>
      <c r="X501" s="9"/>
      <c r="Y501" s="9"/>
    </row>
    <row r="502" spans="1: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9"/>
      <c r="U502" s="9"/>
      <c r="V502" s="9"/>
      <c r="W502" s="9"/>
      <c r="X502" s="9"/>
      <c r="Y502" s="9"/>
    </row>
    <row r="503" spans="1: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9"/>
      <c r="U503" s="9"/>
      <c r="V503" s="9"/>
      <c r="W503" s="9"/>
      <c r="X503" s="9"/>
      <c r="Y503" s="9"/>
    </row>
    <row r="504" spans="1: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9"/>
      <c r="U504" s="9"/>
      <c r="V504" s="9"/>
      <c r="W504" s="9"/>
      <c r="X504" s="9"/>
      <c r="Y504" s="9"/>
    </row>
    <row r="505" spans="1: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9"/>
      <c r="U505" s="9"/>
      <c r="V505" s="9"/>
      <c r="W505" s="9"/>
      <c r="X505" s="9"/>
      <c r="Y505" s="9"/>
    </row>
    <row r="506" spans="1: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9"/>
      <c r="U506" s="9"/>
      <c r="V506" s="9"/>
      <c r="W506" s="9"/>
      <c r="X506" s="9"/>
      <c r="Y506" s="9"/>
    </row>
    <row r="507" spans="1: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9"/>
      <c r="U507" s="9"/>
      <c r="V507" s="9"/>
      <c r="W507" s="9"/>
      <c r="X507" s="9"/>
      <c r="Y507" s="9"/>
    </row>
    <row r="508" spans="1: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9"/>
      <c r="U508" s="9"/>
      <c r="V508" s="9"/>
      <c r="W508" s="9"/>
      <c r="X508" s="9"/>
      <c r="Y508" s="9"/>
    </row>
    <row r="509" spans="1: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9"/>
      <c r="U509" s="9"/>
      <c r="V509" s="9"/>
      <c r="W509" s="9"/>
      <c r="X509" s="9"/>
      <c r="Y509" s="9"/>
    </row>
    <row r="510" spans="1: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9"/>
      <c r="U510" s="9"/>
      <c r="V510" s="9"/>
      <c r="W510" s="9"/>
      <c r="X510" s="9"/>
      <c r="Y510" s="9"/>
    </row>
    <row r="511" spans="1: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9"/>
      <c r="U511" s="9"/>
      <c r="V511" s="9"/>
      <c r="W511" s="9"/>
      <c r="X511" s="9"/>
      <c r="Y511" s="9"/>
    </row>
    <row r="512" spans="1: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9"/>
      <c r="U512" s="9"/>
      <c r="V512" s="9"/>
      <c r="W512" s="9"/>
      <c r="X512" s="9"/>
      <c r="Y512" s="9"/>
    </row>
    <row r="513" spans="1: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9"/>
      <c r="U513" s="9"/>
      <c r="V513" s="9"/>
      <c r="W513" s="9"/>
      <c r="X513" s="9"/>
      <c r="Y513" s="9"/>
    </row>
    <row r="514" spans="1: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9"/>
      <c r="U514" s="9"/>
      <c r="V514" s="9"/>
      <c r="W514" s="9"/>
      <c r="X514" s="9"/>
      <c r="Y514" s="9"/>
    </row>
    <row r="515" spans="1:25">
      <c r="L515" s="28"/>
    </row>
    <row r="516" spans="1:25">
      <c r="L516" s="28"/>
    </row>
    <row r="517" spans="1:25">
      <c r="L517" s="28"/>
    </row>
    <row r="518" spans="1:25">
      <c r="L518" s="28"/>
    </row>
    <row r="519" spans="1:25">
      <c r="L519" s="28"/>
    </row>
    <row r="520" spans="1:25">
      <c r="L520" s="28"/>
    </row>
    <row r="521" spans="1:25">
      <c r="L521" s="28"/>
    </row>
    <row r="522" spans="1:25">
      <c r="L522" s="28"/>
    </row>
    <row r="523" spans="1:25">
      <c r="L523" s="28"/>
    </row>
    <row r="524" spans="1:25">
      <c r="L524" s="28"/>
    </row>
    <row r="525" spans="1:25">
      <c r="L525" s="28"/>
    </row>
    <row r="526" spans="1:25">
      <c r="L526" s="28"/>
    </row>
    <row r="527" spans="1:25">
      <c r="L527" s="28"/>
    </row>
    <row r="528" spans="1:25">
      <c r="L528" s="28"/>
    </row>
    <row r="529" spans="12:12">
      <c r="L529" s="28"/>
    </row>
    <row r="530" spans="12:12">
      <c r="L530" s="28"/>
    </row>
    <row r="531" spans="12:12">
      <c r="L531" s="28"/>
    </row>
    <row r="532" spans="12:12">
      <c r="L532" s="28"/>
    </row>
    <row r="533" spans="12:12">
      <c r="L533" s="28"/>
    </row>
    <row r="534" spans="12:12">
      <c r="L534" s="28"/>
    </row>
    <row r="535" spans="12:12">
      <c r="L535" s="28"/>
    </row>
    <row r="536" spans="12:12">
      <c r="L536" s="28"/>
    </row>
    <row r="537" spans="12:12">
      <c r="L537" s="28"/>
    </row>
    <row r="538" spans="12:12">
      <c r="L538" s="28"/>
    </row>
    <row r="539" spans="12:12">
      <c r="L539" s="28"/>
    </row>
    <row r="540" spans="12:12">
      <c r="L540" s="28"/>
    </row>
    <row r="541" spans="12:12">
      <c r="L541" s="28"/>
    </row>
    <row r="542" spans="12:12">
      <c r="L542" s="28"/>
    </row>
    <row r="543" spans="12:12">
      <c r="L543" s="28"/>
    </row>
    <row r="544" spans="12:12">
      <c r="L544" s="28"/>
    </row>
    <row r="545" spans="12:12">
      <c r="L545" s="28"/>
    </row>
    <row r="546" spans="12:12">
      <c r="L546" s="28"/>
    </row>
    <row r="547" spans="12:12">
      <c r="L547" s="28"/>
    </row>
    <row r="548" spans="12:12">
      <c r="L548" s="28"/>
    </row>
    <row r="549" spans="12:12">
      <c r="L549" s="28"/>
    </row>
    <row r="550" spans="12:12">
      <c r="L550" s="28"/>
    </row>
    <row r="551" spans="12:12">
      <c r="L551" s="28"/>
    </row>
    <row r="552" spans="12:12">
      <c r="L552" s="28"/>
    </row>
    <row r="553" spans="12:12">
      <c r="L553" s="28"/>
    </row>
    <row r="554" spans="12:12">
      <c r="L554" s="28"/>
    </row>
    <row r="555" spans="12:12">
      <c r="L555" s="28"/>
    </row>
    <row r="556" spans="12:12">
      <c r="L556" s="28"/>
    </row>
    <row r="557" spans="12:12">
      <c r="L557" s="28"/>
    </row>
    <row r="558" spans="12:12">
      <c r="L558" s="28"/>
    </row>
    <row r="559" spans="12:12">
      <c r="L559" s="28"/>
    </row>
    <row r="560" spans="12:12">
      <c r="L560" s="28"/>
    </row>
    <row r="561" spans="12:12">
      <c r="L561" s="28"/>
    </row>
    <row r="562" spans="12:12">
      <c r="L562" s="28"/>
    </row>
    <row r="563" spans="12:12">
      <c r="L563" s="28"/>
    </row>
    <row r="564" spans="12:12">
      <c r="L564" s="28"/>
    </row>
    <row r="565" spans="12:12">
      <c r="L565" s="28"/>
    </row>
    <row r="566" spans="12:12">
      <c r="L566" s="28"/>
    </row>
    <row r="567" spans="12:12">
      <c r="L567" s="28"/>
    </row>
    <row r="568" spans="12:12">
      <c r="L568" s="28"/>
    </row>
    <row r="569" spans="12:12">
      <c r="L569" s="28"/>
    </row>
    <row r="570" spans="12:12">
      <c r="L570" s="28"/>
    </row>
    <row r="571" spans="12:12">
      <c r="L571" s="28"/>
    </row>
    <row r="572" spans="12:12">
      <c r="L572" s="28"/>
    </row>
    <row r="573" spans="12:12">
      <c r="L573" s="28"/>
    </row>
    <row r="574" spans="12:12">
      <c r="L574" s="28"/>
    </row>
    <row r="575" spans="12:12">
      <c r="L575" s="28"/>
    </row>
    <row r="576" spans="12:12">
      <c r="L576" s="28"/>
    </row>
    <row r="577" spans="12:12">
      <c r="L577" s="28"/>
    </row>
    <row r="578" spans="12:12">
      <c r="L578" s="28"/>
    </row>
    <row r="579" spans="12:12">
      <c r="L579" s="28"/>
    </row>
    <row r="580" spans="12:12">
      <c r="L580" s="28"/>
    </row>
    <row r="581" spans="12:12">
      <c r="L581" s="28"/>
    </row>
    <row r="582" spans="12:12">
      <c r="L582" s="28"/>
    </row>
    <row r="583" spans="12:12">
      <c r="L583" s="28"/>
    </row>
    <row r="584" spans="12:12">
      <c r="L584" s="28"/>
    </row>
    <row r="585" spans="12:12">
      <c r="L585" s="28"/>
    </row>
    <row r="586" spans="12:12">
      <c r="L586" s="28"/>
    </row>
    <row r="587" spans="12:12">
      <c r="L587" s="28"/>
    </row>
    <row r="588" spans="12:12">
      <c r="L588" s="28"/>
    </row>
    <row r="589" spans="12:12">
      <c r="L589" s="28"/>
    </row>
    <row r="590" spans="12:12">
      <c r="L590" s="28"/>
    </row>
    <row r="591" spans="12:12">
      <c r="L591" s="28"/>
    </row>
    <row r="592" spans="12:12">
      <c r="L592" s="28"/>
    </row>
    <row r="593" spans="12:12">
      <c r="L593" s="28"/>
    </row>
    <row r="594" spans="12:12">
      <c r="L594" s="28"/>
    </row>
    <row r="595" spans="12:12">
      <c r="L595" s="28"/>
    </row>
    <row r="596" spans="12:12">
      <c r="L596" s="28"/>
    </row>
    <row r="597" spans="12:12">
      <c r="L597" s="28"/>
    </row>
    <row r="598" spans="12:12">
      <c r="L598" s="28"/>
    </row>
    <row r="599" spans="12:12">
      <c r="L599" s="28"/>
    </row>
    <row r="600" spans="12:12">
      <c r="L600" s="28"/>
    </row>
    <row r="601" spans="12:12">
      <c r="L601" s="28"/>
    </row>
    <row r="602" spans="12:12">
      <c r="L602" s="28"/>
    </row>
    <row r="603" spans="12:12">
      <c r="L603" s="28"/>
    </row>
    <row r="604" spans="12:12">
      <c r="L604" s="28"/>
    </row>
    <row r="605" spans="12:12">
      <c r="L605" s="28"/>
    </row>
    <row r="606" spans="12:12">
      <c r="L606" s="28"/>
    </row>
    <row r="607" spans="12:12">
      <c r="L607" s="28"/>
    </row>
    <row r="608" spans="12:12">
      <c r="L608" s="28"/>
    </row>
    <row r="609" spans="12:12">
      <c r="L609" s="28"/>
    </row>
    <row r="610" spans="12:12">
      <c r="L610" s="28"/>
    </row>
    <row r="611" spans="12:12">
      <c r="L611" s="28"/>
    </row>
    <row r="612" spans="12:12">
      <c r="L612" s="28"/>
    </row>
    <row r="613" spans="12:12">
      <c r="L613" s="28"/>
    </row>
    <row r="614" spans="12:12">
      <c r="L614" s="28"/>
    </row>
    <row r="615" spans="12:12">
      <c r="L615" s="28"/>
    </row>
    <row r="616" spans="12:12">
      <c r="L616" s="28"/>
    </row>
    <row r="617" spans="12:12">
      <c r="L617" s="28"/>
    </row>
    <row r="618" spans="12:12">
      <c r="L618" s="28"/>
    </row>
    <row r="619" spans="12:12">
      <c r="L619" s="28"/>
    </row>
    <row r="620" spans="12:12">
      <c r="L620" s="28"/>
    </row>
    <row r="621" spans="12:12">
      <c r="L621" s="28"/>
    </row>
    <row r="622" spans="12:12">
      <c r="L622" s="28"/>
    </row>
    <row r="623" spans="12:12">
      <c r="L623" s="28"/>
    </row>
    <row r="624" spans="12:12">
      <c r="L624" s="28"/>
    </row>
    <row r="625" spans="12:12">
      <c r="L625" s="28"/>
    </row>
    <row r="626" spans="12:12">
      <c r="L626" s="28"/>
    </row>
    <row r="627" spans="12:12">
      <c r="L627" s="28"/>
    </row>
    <row r="628" spans="12:12">
      <c r="L628" s="28"/>
    </row>
    <row r="629" spans="12:12">
      <c r="L629" s="28"/>
    </row>
    <row r="630" spans="12:12">
      <c r="L630" s="28"/>
    </row>
    <row r="631" spans="12:12">
      <c r="L631" s="28"/>
    </row>
    <row r="632" spans="12:12">
      <c r="L632" s="28"/>
    </row>
    <row r="633" spans="12:12">
      <c r="L633" s="28"/>
    </row>
    <row r="634" spans="12:12">
      <c r="L634" s="28"/>
    </row>
    <row r="635" spans="12:12">
      <c r="L635" s="28"/>
    </row>
    <row r="636" spans="12:12">
      <c r="L636" s="28"/>
    </row>
    <row r="637" spans="12:12">
      <c r="L637" s="28"/>
    </row>
    <row r="638" spans="12:12">
      <c r="L638" s="28"/>
    </row>
    <row r="639" spans="12:12">
      <c r="L639" s="28"/>
    </row>
    <row r="640" spans="12:12">
      <c r="L640" s="28"/>
    </row>
    <row r="641" spans="12:12">
      <c r="L641" s="28"/>
    </row>
    <row r="642" spans="12:12">
      <c r="L642" s="28"/>
    </row>
    <row r="643" spans="12:12">
      <c r="L643" s="28"/>
    </row>
    <row r="644" spans="12:12">
      <c r="L644" s="28"/>
    </row>
    <row r="645" spans="12:12">
      <c r="L645" s="28"/>
    </row>
    <row r="646" spans="12:12">
      <c r="L646" s="28"/>
    </row>
    <row r="647" spans="12:12">
      <c r="L647" s="28"/>
    </row>
    <row r="648" spans="12:12">
      <c r="L648" s="28"/>
    </row>
    <row r="649" spans="12:12">
      <c r="L649" s="28"/>
    </row>
    <row r="650" spans="12:12">
      <c r="L650" s="28"/>
    </row>
    <row r="651" spans="12:12">
      <c r="L651" s="28"/>
    </row>
    <row r="652" spans="12:12">
      <c r="L652" s="28"/>
    </row>
    <row r="653" spans="12:12">
      <c r="L653" s="28"/>
    </row>
    <row r="654" spans="12:12">
      <c r="L654" s="28"/>
    </row>
    <row r="655" spans="12:12">
      <c r="L655" s="28"/>
    </row>
    <row r="656" spans="12:12">
      <c r="L656" s="28"/>
    </row>
    <row r="657" spans="12:12">
      <c r="L657" s="28"/>
    </row>
    <row r="658" spans="12:12">
      <c r="L658" s="28"/>
    </row>
    <row r="659" spans="12:12">
      <c r="L659" s="28"/>
    </row>
    <row r="660" spans="12:12">
      <c r="L660" s="28"/>
    </row>
    <row r="661" spans="12:12">
      <c r="L661" s="28"/>
    </row>
    <row r="662" spans="12:12">
      <c r="L662" s="28"/>
    </row>
    <row r="663" spans="12:12">
      <c r="L663" s="28"/>
    </row>
    <row r="664" spans="12:12">
      <c r="L664" s="28"/>
    </row>
    <row r="665" spans="12:12">
      <c r="L665" s="28"/>
    </row>
    <row r="666" spans="12:12">
      <c r="L666" s="28"/>
    </row>
    <row r="667" spans="12:12">
      <c r="L667" s="28"/>
    </row>
    <row r="668" spans="12:12">
      <c r="L668" s="28"/>
    </row>
    <row r="669" spans="12:12">
      <c r="L669" s="28"/>
    </row>
    <row r="670" spans="12:12">
      <c r="L670" s="28"/>
    </row>
    <row r="671" spans="12:12">
      <c r="L671" s="28"/>
    </row>
    <row r="672" spans="12:12">
      <c r="L672" s="28"/>
    </row>
    <row r="673" spans="12:12">
      <c r="L673" s="28"/>
    </row>
    <row r="674" spans="12:12">
      <c r="L674" s="28"/>
    </row>
    <row r="675" spans="12:12">
      <c r="L675" s="28"/>
    </row>
    <row r="676" spans="12:12">
      <c r="L676" s="28"/>
    </row>
    <row r="677" spans="12:12">
      <c r="L677" s="28"/>
    </row>
    <row r="678" spans="12:12">
      <c r="L678" s="28"/>
    </row>
    <row r="679" spans="12:12">
      <c r="L679" s="28"/>
    </row>
    <row r="680" spans="12:12">
      <c r="L680" s="28"/>
    </row>
    <row r="681" spans="12:12">
      <c r="L681" s="28"/>
    </row>
    <row r="682" spans="12:12">
      <c r="L682" s="28"/>
    </row>
    <row r="683" spans="12:12">
      <c r="L683" s="28"/>
    </row>
    <row r="684" spans="12:12">
      <c r="L684" s="28"/>
    </row>
    <row r="685" spans="12:12">
      <c r="L685" s="28"/>
    </row>
    <row r="686" spans="12:12">
      <c r="L686" s="28"/>
    </row>
    <row r="687" spans="12:12">
      <c r="L687" s="28"/>
    </row>
    <row r="688" spans="12:12">
      <c r="L688" s="28"/>
    </row>
    <row r="689" spans="12:12">
      <c r="L689" s="28"/>
    </row>
    <row r="690" spans="12:12">
      <c r="L690" s="28"/>
    </row>
    <row r="691" spans="12:12">
      <c r="L691" s="28"/>
    </row>
    <row r="692" spans="12:12">
      <c r="L692" s="28"/>
    </row>
    <row r="693" spans="12:12">
      <c r="L693" s="28"/>
    </row>
    <row r="694" spans="12:12">
      <c r="L694" s="28"/>
    </row>
    <row r="695" spans="12:12">
      <c r="L695" s="28"/>
    </row>
    <row r="696" spans="12:12">
      <c r="L696" s="28"/>
    </row>
    <row r="697" spans="12:12">
      <c r="L697" s="28"/>
    </row>
    <row r="698" spans="12:12">
      <c r="L698" s="28"/>
    </row>
    <row r="699" spans="12:12">
      <c r="L699" s="28"/>
    </row>
    <row r="700" spans="12:12">
      <c r="L700" s="28"/>
    </row>
    <row r="701" spans="12:12">
      <c r="L701" s="28"/>
    </row>
    <row r="702" spans="12:12">
      <c r="L702" s="28"/>
    </row>
    <row r="703" spans="12:12">
      <c r="L703" s="28"/>
    </row>
    <row r="704" spans="12:12">
      <c r="L704" s="28"/>
    </row>
    <row r="705" spans="12:12">
      <c r="L705" s="28"/>
    </row>
    <row r="706" spans="12:12">
      <c r="L706" s="28"/>
    </row>
    <row r="707" spans="12:12">
      <c r="L707" s="28"/>
    </row>
    <row r="708" spans="12:12">
      <c r="L708" s="28"/>
    </row>
    <row r="709" spans="12:12">
      <c r="L709" s="28"/>
    </row>
    <row r="710" spans="12:12">
      <c r="L710" s="28"/>
    </row>
    <row r="711" spans="12:12">
      <c r="L711" s="28"/>
    </row>
    <row r="712" spans="12:12">
      <c r="L712" s="28"/>
    </row>
    <row r="713" spans="12:12">
      <c r="L713" s="28"/>
    </row>
    <row r="714" spans="12:12">
      <c r="L714" s="28"/>
    </row>
    <row r="715" spans="12:12">
      <c r="L715" s="28"/>
    </row>
    <row r="716" spans="12:12">
      <c r="L716" s="28"/>
    </row>
    <row r="717" spans="12:12">
      <c r="L717" s="28"/>
    </row>
    <row r="718" spans="12:12">
      <c r="L718" s="28"/>
    </row>
    <row r="719" spans="12:12">
      <c r="L719" s="28"/>
    </row>
    <row r="720" spans="12:12">
      <c r="L720" s="28"/>
    </row>
    <row r="721" spans="12:12">
      <c r="L721" s="28"/>
    </row>
    <row r="722" spans="12:12">
      <c r="L722" s="28"/>
    </row>
    <row r="723" spans="12:12">
      <c r="L723" s="28"/>
    </row>
    <row r="724" spans="12:12">
      <c r="L724" s="28"/>
    </row>
    <row r="725" spans="12:12">
      <c r="L725" s="28"/>
    </row>
    <row r="726" spans="12:12">
      <c r="L726" s="28"/>
    </row>
    <row r="727" spans="12:12">
      <c r="L727" s="28"/>
    </row>
    <row r="728" spans="12:12">
      <c r="L728" s="28"/>
    </row>
    <row r="729" spans="12:12">
      <c r="L729" s="28"/>
    </row>
    <row r="730" spans="12:12">
      <c r="L730" s="28"/>
    </row>
    <row r="731" spans="12:12">
      <c r="L731" s="28"/>
    </row>
    <row r="732" spans="12:12">
      <c r="L732" s="28"/>
    </row>
    <row r="733" spans="12:12">
      <c r="L733" s="28"/>
    </row>
    <row r="734" spans="12:12">
      <c r="L734" s="28"/>
    </row>
    <row r="735" spans="12:12">
      <c r="L735" s="28"/>
    </row>
    <row r="736" spans="12:12">
      <c r="L736" s="28"/>
    </row>
    <row r="737" spans="12:12">
      <c r="L737" s="28"/>
    </row>
    <row r="738" spans="12:12">
      <c r="L738" s="28"/>
    </row>
    <row r="739" spans="12:12">
      <c r="L739" s="28"/>
    </row>
    <row r="740" spans="12:12">
      <c r="L740" s="28"/>
    </row>
    <row r="741" spans="12:12">
      <c r="L741" s="28"/>
    </row>
    <row r="742" spans="12:12">
      <c r="L742" s="28"/>
    </row>
    <row r="743" spans="12:12">
      <c r="L743" s="28"/>
    </row>
    <row r="744" spans="12:12">
      <c r="L744" s="28"/>
    </row>
    <row r="745" spans="12:12">
      <c r="L745" s="28"/>
    </row>
    <row r="746" spans="12:12">
      <c r="L746" s="28"/>
    </row>
    <row r="747" spans="12:12">
      <c r="L747" s="28"/>
    </row>
    <row r="748" spans="12:12">
      <c r="L748" s="28"/>
    </row>
    <row r="749" spans="12:12">
      <c r="L749" s="28"/>
    </row>
    <row r="750" spans="12:12">
      <c r="L750" s="28"/>
    </row>
    <row r="751" spans="12:12">
      <c r="L751" s="28"/>
    </row>
    <row r="752" spans="12:12">
      <c r="L752" s="28"/>
    </row>
    <row r="753" spans="12:12">
      <c r="L753" s="28"/>
    </row>
    <row r="754" spans="12:12">
      <c r="L754" s="28"/>
    </row>
    <row r="755" spans="12:12">
      <c r="L755" s="28"/>
    </row>
    <row r="756" spans="12:12">
      <c r="L756" s="28"/>
    </row>
    <row r="757" spans="12:12">
      <c r="L757" s="28"/>
    </row>
    <row r="758" spans="12:12">
      <c r="L758" s="28"/>
    </row>
    <row r="759" spans="12:12">
      <c r="L759" s="28"/>
    </row>
    <row r="760" spans="12:12">
      <c r="L760" s="28"/>
    </row>
    <row r="761" spans="12:12">
      <c r="L761" s="28"/>
    </row>
    <row r="762" spans="12:12">
      <c r="L762" s="28"/>
    </row>
    <row r="763" spans="12:12">
      <c r="L763" s="28"/>
    </row>
    <row r="764" spans="12:12">
      <c r="L764" s="28"/>
    </row>
    <row r="765" spans="12:12">
      <c r="L765" s="28"/>
    </row>
    <row r="766" spans="12:12">
      <c r="L766" s="28"/>
    </row>
    <row r="767" spans="12:12">
      <c r="L767" s="28"/>
    </row>
    <row r="768" spans="12:12">
      <c r="L768" s="28"/>
    </row>
    <row r="769" spans="12:12">
      <c r="L769" s="28"/>
    </row>
    <row r="770" spans="12:12">
      <c r="L770" s="28"/>
    </row>
    <row r="771" spans="12:12">
      <c r="L771" s="28"/>
    </row>
    <row r="772" spans="12:12">
      <c r="L772" s="28"/>
    </row>
    <row r="773" spans="12:12">
      <c r="L773" s="28"/>
    </row>
    <row r="774" spans="12:12">
      <c r="L774" s="28"/>
    </row>
    <row r="775" spans="12:12">
      <c r="L775" s="28"/>
    </row>
    <row r="776" spans="12:12">
      <c r="L776" s="28"/>
    </row>
    <row r="777" spans="12:12">
      <c r="L777" s="28"/>
    </row>
    <row r="778" spans="12:12">
      <c r="L778" s="28"/>
    </row>
    <row r="779" spans="12:12">
      <c r="L779" s="28"/>
    </row>
    <row r="780" spans="12:12">
      <c r="L780" s="28"/>
    </row>
    <row r="781" spans="12:12">
      <c r="L781" s="28"/>
    </row>
    <row r="782" spans="12:12">
      <c r="L782" s="28"/>
    </row>
    <row r="783" spans="12:12">
      <c r="L783" s="28"/>
    </row>
    <row r="784" spans="12:12">
      <c r="L784" s="28"/>
    </row>
    <row r="785" spans="12:12">
      <c r="L785" s="28"/>
    </row>
    <row r="786" spans="12:12">
      <c r="L786" s="28"/>
    </row>
    <row r="787" spans="12:12">
      <c r="L787" s="28"/>
    </row>
    <row r="788" spans="12:12">
      <c r="L788" s="28"/>
    </row>
    <row r="789" spans="12:12">
      <c r="L789" s="28"/>
    </row>
    <row r="790" spans="12:12">
      <c r="L790" s="28"/>
    </row>
    <row r="791" spans="12:12">
      <c r="L791" s="28"/>
    </row>
    <row r="792" spans="12:12">
      <c r="L792" s="28"/>
    </row>
    <row r="793" spans="12:12">
      <c r="L793" s="28"/>
    </row>
    <row r="794" spans="12:12">
      <c r="L794" s="28"/>
    </row>
    <row r="795" spans="12:12">
      <c r="L795" s="28"/>
    </row>
    <row r="796" spans="12:12">
      <c r="L796" s="28"/>
    </row>
    <row r="797" spans="12:12">
      <c r="L797" s="28"/>
    </row>
    <row r="798" spans="12:12">
      <c r="L798" s="28"/>
    </row>
    <row r="799" spans="12:12">
      <c r="L799" s="28"/>
    </row>
    <row r="800" spans="12:12">
      <c r="L800" s="28"/>
    </row>
    <row r="801" spans="12:12">
      <c r="L801" s="28"/>
    </row>
    <row r="802" spans="12:12">
      <c r="L802" s="28"/>
    </row>
    <row r="803" spans="12:12">
      <c r="L803" s="28"/>
    </row>
    <row r="804" spans="12:12">
      <c r="L804" s="28"/>
    </row>
    <row r="805" spans="12:12">
      <c r="L805" s="28"/>
    </row>
    <row r="806" spans="12:12">
      <c r="L806" s="28"/>
    </row>
    <row r="807" spans="12:12">
      <c r="L807" s="28"/>
    </row>
    <row r="808" spans="12:12">
      <c r="L808" s="28"/>
    </row>
    <row r="809" spans="12:12">
      <c r="L809" s="28"/>
    </row>
    <row r="810" spans="12:12">
      <c r="L810" s="28"/>
    </row>
    <row r="811" spans="12:12">
      <c r="L811" s="28"/>
    </row>
    <row r="812" spans="12:12">
      <c r="L812" s="28"/>
    </row>
    <row r="813" spans="12:12">
      <c r="L813" s="28"/>
    </row>
    <row r="814" spans="12:12">
      <c r="L814" s="28"/>
    </row>
    <row r="815" spans="12:12">
      <c r="L815" s="28"/>
    </row>
    <row r="816" spans="12:12">
      <c r="L816" s="28"/>
    </row>
    <row r="817" spans="12:12">
      <c r="L817" s="28"/>
    </row>
    <row r="818" spans="12:12">
      <c r="L818" s="28"/>
    </row>
    <row r="819" spans="12:12">
      <c r="L819" s="28"/>
    </row>
    <row r="820" spans="12:12">
      <c r="L820" s="28"/>
    </row>
    <row r="821" spans="12:12">
      <c r="L821" s="28"/>
    </row>
    <row r="822" spans="12:12">
      <c r="L822" s="28"/>
    </row>
    <row r="823" spans="12:12">
      <c r="L823" s="28"/>
    </row>
    <row r="824" spans="12:12">
      <c r="L824" s="28"/>
    </row>
    <row r="825" spans="12:12">
      <c r="L825" s="28"/>
    </row>
    <row r="826" spans="12:12">
      <c r="L826" s="28"/>
    </row>
    <row r="827" spans="12:12">
      <c r="L827" s="28"/>
    </row>
    <row r="828" spans="12:12">
      <c r="L828" s="28"/>
    </row>
    <row r="829" spans="12:12">
      <c r="L829" s="28"/>
    </row>
    <row r="830" spans="12:12">
      <c r="L830" s="28"/>
    </row>
    <row r="831" spans="12:12">
      <c r="L831" s="28"/>
    </row>
    <row r="832" spans="12:12">
      <c r="L832" s="28"/>
    </row>
    <row r="833" spans="12:12">
      <c r="L833" s="28"/>
    </row>
    <row r="834" spans="12:12">
      <c r="L834" s="28"/>
    </row>
    <row r="835" spans="12:12">
      <c r="L835" s="28"/>
    </row>
    <row r="836" spans="12:12">
      <c r="L836" s="28"/>
    </row>
    <row r="837" spans="12:12">
      <c r="L837" s="28"/>
    </row>
    <row r="838" spans="12:12">
      <c r="L838" s="28"/>
    </row>
    <row r="839" spans="12:12">
      <c r="L839" s="28"/>
    </row>
    <row r="840" spans="12:12">
      <c r="L840" s="28"/>
    </row>
    <row r="841" spans="12:12">
      <c r="L841" s="28"/>
    </row>
    <row r="842" spans="12:12">
      <c r="L842" s="28"/>
    </row>
    <row r="843" spans="12:12">
      <c r="L843" s="28"/>
    </row>
    <row r="844" spans="12:12">
      <c r="L844" s="28"/>
    </row>
    <row r="845" spans="12:12">
      <c r="L845" s="28"/>
    </row>
    <row r="846" spans="12:12">
      <c r="L846" s="28"/>
    </row>
    <row r="847" spans="12:12">
      <c r="L847" s="28"/>
    </row>
    <row r="848" spans="12:12">
      <c r="L848" s="28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50"/>
  <sheetViews>
    <sheetView workbookViewId="0"/>
  </sheetViews>
  <sheetFormatPr baseColWidth="10" defaultColWidth="8.83203125" defaultRowHeight="14" outlineLevelRow="1" x14ac:dyDescent="0"/>
  <cols>
    <col min="1" max="1" width="9" style="29" customWidth="1"/>
    <col min="2" max="2" width="24" style="6" bestFit="1" customWidth="1"/>
    <col min="3" max="3" width="45.6640625" style="6" customWidth="1"/>
    <col min="4" max="4" width="5.6640625" style="6" customWidth="1"/>
    <col min="5" max="5" width="9.83203125" style="6" customWidth="1"/>
    <col min="6" max="6" width="10.83203125" style="29" customWidth="1"/>
    <col min="7" max="7" width="10.6640625" style="29" customWidth="1"/>
    <col min="8" max="8" width="9" style="6" customWidth="1"/>
    <col min="9" max="9" width="10.1640625" style="6" customWidth="1"/>
    <col min="10" max="10" width="11.5" style="29" customWidth="1"/>
    <col min="11" max="11" width="10.5" style="6" customWidth="1"/>
    <col min="12" max="12" width="11.5" style="6" customWidth="1"/>
    <col min="13" max="14" width="13.1640625" style="6" customWidth="1"/>
    <col min="15" max="16" width="10.5" style="6" customWidth="1"/>
    <col min="17" max="17" width="10.5" style="29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ht="25">
      <c r="A1" s="18" t="s">
        <v>105</v>
      </c>
      <c r="B1" s="33" t="s">
        <v>158</v>
      </c>
      <c r="C1" s="33" t="s">
        <v>6</v>
      </c>
      <c r="D1" s="33" t="s">
        <v>7</v>
      </c>
      <c r="E1" s="33" t="s">
        <v>8</v>
      </c>
      <c r="F1" s="33" t="s">
        <v>9</v>
      </c>
      <c r="G1" s="33" t="s">
        <v>84</v>
      </c>
      <c r="H1" s="55" t="s">
        <v>11</v>
      </c>
      <c r="I1" s="55" t="s">
        <v>12</v>
      </c>
      <c r="J1" s="35" t="s">
        <v>13</v>
      </c>
      <c r="K1" s="56" t="s">
        <v>109</v>
      </c>
      <c r="L1" s="57" t="s">
        <v>115</v>
      </c>
      <c r="M1" s="56" t="s">
        <v>14</v>
      </c>
      <c r="N1" s="57" t="s">
        <v>140</v>
      </c>
      <c r="O1" s="56" t="s">
        <v>15</v>
      </c>
      <c r="P1" s="56" t="s">
        <v>16</v>
      </c>
      <c r="Q1" s="36" t="s">
        <v>17</v>
      </c>
      <c r="R1" s="58" t="s">
        <v>18</v>
      </c>
      <c r="S1" s="56" t="s">
        <v>19</v>
      </c>
      <c r="T1" s="244" t="str">
        <f>Master!D2</f>
        <v>FY2012</v>
      </c>
      <c r="U1" s="232">
        <f>Master!B2</f>
        <v>41305</v>
      </c>
      <c r="V1" s="8"/>
    </row>
    <row r="2" spans="1:22" s="78" customFormat="1" ht="15">
      <c r="A2" s="174" t="s">
        <v>103</v>
      </c>
      <c r="B2" s="182" t="s">
        <v>86</v>
      </c>
      <c r="C2" s="275"/>
      <c r="D2" s="69"/>
      <c r="E2" s="69"/>
      <c r="F2" s="71"/>
      <c r="G2" s="178">
        <v>40878</v>
      </c>
      <c r="H2" s="226">
        <f>MAX((YEAR(Master!B$2)-YEAR(G2))*12+MONTH(Master!B$2)-MONTH(G2),0)</f>
        <v>13</v>
      </c>
      <c r="I2" s="226">
        <f>IF(H2&gt;Q2,0,(Q2-H2))</f>
        <v>11</v>
      </c>
      <c r="J2" s="183">
        <v>1945.19</v>
      </c>
      <c r="K2" s="223">
        <f t="shared" ref="K2:K15" si="0">IF(H2=0,0,J2)</f>
        <v>1945.19</v>
      </c>
      <c r="L2" s="223">
        <f t="shared" ref="L2:L15" si="1">IF(J2-O2=0,J2,0)</f>
        <v>0</v>
      </c>
      <c r="M2" s="227">
        <f t="shared" ref="M2:M15" si="2">IF(H2&gt;Q2,Q2,H2)*((J2)/Q2)*-1</f>
        <v>-1053.6445833333332</v>
      </c>
      <c r="N2" s="224">
        <f t="shared" ref="N2:N15" si="3">M2-S2</f>
        <v>-1134.6941666666667</v>
      </c>
      <c r="O2" s="223">
        <f>IF(G2&gt;Master!B$2,0,(J2)+M2)</f>
        <v>891.54541666666682</v>
      </c>
      <c r="P2" s="223">
        <f>IF(R2&lt;Master!E$2,I2*S2,IFERROR(O2/I2*Master!F$2,0))</f>
        <v>405.2479166666667</v>
      </c>
      <c r="Q2" s="69">
        <v>24</v>
      </c>
      <c r="R2" s="233">
        <f t="shared" ref="R2:R15" si="4">DATE(YEAR(G2),MONTH(G2)+Q2,DAY(G2)-1)</f>
        <v>41608</v>
      </c>
      <c r="S2" s="234">
        <f>IFERROR(O2/I2,0)</f>
        <v>81.049583333333345</v>
      </c>
      <c r="U2" s="79"/>
      <c r="V2" s="80"/>
    </row>
    <row r="3" spans="1:22" s="78" customFormat="1" ht="15">
      <c r="A3" s="174" t="s">
        <v>103</v>
      </c>
      <c r="B3" s="182" t="s">
        <v>87</v>
      </c>
      <c r="C3" s="276" t="s">
        <v>159</v>
      </c>
      <c r="D3" s="69"/>
      <c r="E3" s="69"/>
      <c r="F3" s="71"/>
      <c r="G3" s="178">
        <v>40878</v>
      </c>
      <c r="H3" s="226">
        <f>MAX((YEAR(Master!B$2)-YEAR(G3))*12+MONTH(Master!B$2)-MONTH(G3),0)</f>
        <v>13</v>
      </c>
      <c r="I3" s="226">
        <f t="shared" ref="I3:I15" si="5">IF(H3&gt;Q3,0,(Q3-H3))</f>
        <v>11</v>
      </c>
      <c r="J3" s="183">
        <v>525</v>
      </c>
      <c r="K3" s="223">
        <f t="shared" si="0"/>
        <v>525</v>
      </c>
      <c r="L3" s="223">
        <f t="shared" si="1"/>
        <v>0</v>
      </c>
      <c r="M3" s="227">
        <f t="shared" si="2"/>
        <v>-284.375</v>
      </c>
      <c r="N3" s="224">
        <f t="shared" si="3"/>
        <v>-306.25</v>
      </c>
      <c r="O3" s="223">
        <f>IF(G3&gt;Master!B$2,0,(J3)+M3)</f>
        <v>240.625</v>
      </c>
      <c r="P3" s="223">
        <f>IF(R3&lt;Master!E$2,I3*S3,IFERROR(O3/I3*Master!F$2,0))</f>
        <v>109.375</v>
      </c>
      <c r="Q3" s="69">
        <v>24</v>
      </c>
      <c r="R3" s="233">
        <f t="shared" si="4"/>
        <v>41608</v>
      </c>
      <c r="S3" s="234">
        <f t="shared" ref="S3:S15" si="6">IFERROR(O3/I3,0)</f>
        <v>21.875</v>
      </c>
      <c r="U3" s="79"/>
      <c r="V3" s="80"/>
    </row>
    <row r="4" spans="1:22" s="78" customFormat="1" ht="15">
      <c r="A4" s="174" t="s">
        <v>103</v>
      </c>
      <c r="B4" s="182" t="s">
        <v>87</v>
      </c>
      <c r="C4" s="276" t="s">
        <v>160</v>
      </c>
      <c r="D4" s="69"/>
      <c r="E4" s="69"/>
      <c r="F4" s="71"/>
      <c r="G4" s="178">
        <v>40878</v>
      </c>
      <c r="H4" s="226">
        <f>MAX((YEAR(Master!B$2)-YEAR(G4))*12+MONTH(Master!B$2)-MONTH(G4),0)</f>
        <v>13</v>
      </c>
      <c r="I4" s="226">
        <f t="shared" si="5"/>
        <v>11</v>
      </c>
      <c r="J4" s="183">
        <v>868.34</v>
      </c>
      <c r="K4" s="223">
        <f t="shared" si="0"/>
        <v>868.34</v>
      </c>
      <c r="L4" s="223">
        <f t="shared" si="1"/>
        <v>0</v>
      </c>
      <c r="M4" s="227">
        <f t="shared" si="2"/>
        <v>-470.3508333333333</v>
      </c>
      <c r="N4" s="224">
        <f t="shared" si="3"/>
        <v>-506.53166666666664</v>
      </c>
      <c r="O4" s="223">
        <f>IF(G4&gt;Master!B$2,0,(J4)+M4)</f>
        <v>397.98916666666673</v>
      </c>
      <c r="P4" s="223">
        <f>IF(R4&lt;Master!E$2,I4*S4,IFERROR(O4/I4*Master!F$2,0))</f>
        <v>180.9041666666667</v>
      </c>
      <c r="Q4" s="69">
        <v>24</v>
      </c>
      <c r="R4" s="233">
        <f t="shared" si="4"/>
        <v>41608</v>
      </c>
      <c r="S4" s="234">
        <f t="shared" si="6"/>
        <v>36.180833333333339</v>
      </c>
      <c r="U4" s="79"/>
      <c r="V4" s="80"/>
    </row>
    <row r="5" spans="1:22" s="78" customFormat="1" ht="15">
      <c r="A5" s="174" t="s">
        <v>103</v>
      </c>
      <c r="B5" s="182" t="s">
        <v>87</v>
      </c>
      <c r="C5" s="276" t="s">
        <v>161</v>
      </c>
      <c r="D5" s="69"/>
      <c r="E5" s="69"/>
      <c r="F5" s="71"/>
      <c r="G5" s="178">
        <v>40878</v>
      </c>
      <c r="H5" s="226">
        <f>MAX((YEAR(Master!B$2)-YEAR(G5))*12+MONTH(Master!B$2)-MONTH(G5),0)</f>
        <v>13</v>
      </c>
      <c r="I5" s="226">
        <f t="shared" si="5"/>
        <v>11</v>
      </c>
      <c r="J5" s="183">
        <v>1736.67</v>
      </c>
      <c r="K5" s="223">
        <f t="shared" si="0"/>
        <v>1736.67</v>
      </c>
      <c r="L5" s="223">
        <f t="shared" si="1"/>
        <v>0</v>
      </c>
      <c r="M5" s="227">
        <f t="shared" si="2"/>
        <v>-940.69624999999996</v>
      </c>
      <c r="N5" s="224">
        <f t="shared" si="3"/>
        <v>-1013.0575</v>
      </c>
      <c r="O5" s="223">
        <f>IF(G5&gt;Master!B$2,0,(J5)+M5)</f>
        <v>795.97375000000011</v>
      </c>
      <c r="P5" s="223">
        <f>IF(R5&lt;Master!E$2,I5*S5,IFERROR(O5/I5*Master!F$2,0))</f>
        <v>361.80625000000009</v>
      </c>
      <c r="Q5" s="69">
        <v>24</v>
      </c>
      <c r="R5" s="233">
        <f t="shared" si="4"/>
        <v>41608</v>
      </c>
      <c r="S5" s="234">
        <f t="shared" si="6"/>
        <v>72.361250000000013</v>
      </c>
      <c r="U5" s="79"/>
      <c r="V5" s="80"/>
    </row>
    <row r="6" spans="1:22" s="78" customFormat="1" ht="15">
      <c r="A6" s="174" t="s">
        <v>103</v>
      </c>
      <c r="B6" s="182" t="s">
        <v>86</v>
      </c>
      <c r="C6" s="276" t="s">
        <v>162</v>
      </c>
      <c r="D6" s="69"/>
      <c r="E6" s="69"/>
      <c r="F6" s="71"/>
      <c r="G6" s="178">
        <v>40909</v>
      </c>
      <c r="H6" s="226">
        <f>MAX((YEAR(Master!B$2)-YEAR(G6))*12+MONTH(Master!B$2)-MONTH(G6),0)</f>
        <v>12</v>
      </c>
      <c r="I6" s="226">
        <f t="shared" si="5"/>
        <v>11</v>
      </c>
      <c r="J6" s="183">
        <v>318.75</v>
      </c>
      <c r="K6" s="223">
        <f t="shared" si="0"/>
        <v>318.75</v>
      </c>
      <c r="L6" s="223">
        <f t="shared" si="1"/>
        <v>0</v>
      </c>
      <c r="M6" s="227">
        <f t="shared" si="2"/>
        <v>-166.30434782608694</v>
      </c>
      <c r="N6" s="224">
        <f t="shared" si="3"/>
        <v>-180.16304347826085</v>
      </c>
      <c r="O6" s="223">
        <f>IF(G6&gt;Master!B$2,0,(J6)+M6)</f>
        <v>152.44565217391306</v>
      </c>
      <c r="P6" s="223">
        <f>IF(R6&lt;Master!E$2,I6*S6,IFERROR(O6/I6*Master!F$2,0))</f>
        <v>69.293478260869563</v>
      </c>
      <c r="Q6" s="69">
        <v>23</v>
      </c>
      <c r="R6" s="233">
        <f t="shared" si="4"/>
        <v>41608</v>
      </c>
      <c r="S6" s="234">
        <f t="shared" si="6"/>
        <v>13.858695652173914</v>
      </c>
      <c r="U6" s="79"/>
      <c r="V6" s="80"/>
    </row>
    <row r="7" spans="1:22" s="78" customFormat="1" ht="15">
      <c r="A7" s="174" t="s">
        <v>103</v>
      </c>
      <c r="B7" s="182" t="s">
        <v>88</v>
      </c>
      <c r="C7" s="276" t="s">
        <v>163</v>
      </c>
      <c r="D7" s="69"/>
      <c r="E7" s="69"/>
      <c r="F7" s="71"/>
      <c r="G7" s="178">
        <v>40940</v>
      </c>
      <c r="H7" s="226">
        <f>MAX((YEAR(Master!B$2)-YEAR(G7))*12+MONTH(Master!B$2)-MONTH(G7),0)</f>
        <v>11</v>
      </c>
      <c r="I7" s="226">
        <f t="shared" si="5"/>
        <v>11</v>
      </c>
      <c r="J7" s="183">
        <v>1420</v>
      </c>
      <c r="K7" s="223">
        <f t="shared" si="0"/>
        <v>1420</v>
      </c>
      <c r="L7" s="223">
        <f t="shared" si="1"/>
        <v>0</v>
      </c>
      <c r="M7" s="227">
        <f t="shared" si="2"/>
        <v>-710</v>
      </c>
      <c r="N7" s="224">
        <f t="shared" si="3"/>
        <v>-774.5454545454545</v>
      </c>
      <c r="O7" s="223">
        <f>IF(G7&gt;Master!B$2,0,(J7)+M7)</f>
        <v>710</v>
      </c>
      <c r="P7" s="223">
        <f>IF(R7&lt;Master!E$2,I7*S7,IFERROR(O7/I7*Master!F$2,0))</f>
        <v>322.72727272727275</v>
      </c>
      <c r="Q7" s="69">
        <v>22</v>
      </c>
      <c r="R7" s="233">
        <f t="shared" si="4"/>
        <v>41608</v>
      </c>
      <c r="S7" s="234">
        <f t="shared" si="6"/>
        <v>64.545454545454547</v>
      </c>
      <c r="U7" s="79"/>
      <c r="V7" s="80"/>
    </row>
    <row r="8" spans="1:22" s="78" customFormat="1" ht="15">
      <c r="A8" s="174" t="s">
        <v>103</v>
      </c>
      <c r="B8" s="182" t="s">
        <v>89</v>
      </c>
      <c r="C8" s="276" t="s">
        <v>164</v>
      </c>
      <c r="D8" s="69"/>
      <c r="E8" s="69"/>
      <c r="F8" s="92"/>
      <c r="G8" s="178">
        <v>41000</v>
      </c>
      <c r="H8" s="226">
        <f>MAX((YEAR(Master!B$2)-YEAR(G8))*12+MONTH(Master!B$2)-MONTH(G8),0)</f>
        <v>9</v>
      </c>
      <c r="I8" s="226">
        <f t="shared" si="5"/>
        <v>11</v>
      </c>
      <c r="J8" s="183">
        <v>2337.5</v>
      </c>
      <c r="K8" s="223">
        <f t="shared" si="0"/>
        <v>2337.5</v>
      </c>
      <c r="L8" s="223">
        <f t="shared" si="1"/>
        <v>0</v>
      </c>
      <c r="M8" s="227">
        <f t="shared" si="2"/>
        <v>-1051.875</v>
      </c>
      <c r="N8" s="224">
        <f t="shared" si="3"/>
        <v>-1168.75</v>
      </c>
      <c r="O8" s="223">
        <f>IF(G8&gt;Master!B$2,0,(J8)+M8)</f>
        <v>1285.625</v>
      </c>
      <c r="P8" s="223">
        <f>IF(R8&lt;Master!E$2,I8*S8,IFERROR(O8/I8*Master!F$2,0))</f>
        <v>584.375</v>
      </c>
      <c r="Q8" s="69">
        <v>20</v>
      </c>
      <c r="R8" s="233">
        <f t="shared" si="4"/>
        <v>41608</v>
      </c>
      <c r="S8" s="234">
        <f t="shared" si="6"/>
        <v>116.875</v>
      </c>
      <c r="V8" s="80"/>
    </row>
    <row r="9" spans="1:22" s="78" customFormat="1" ht="15">
      <c r="A9" s="174" t="s">
        <v>103</v>
      </c>
      <c r="B9" s="182" t="s">
        <v>90</v>
      </c>
      <c r="C9" s="276" t="s">
        <v>165</v>
      </c>
      <c r="D9" s="69"/>
      <c r="E9" s="69"/>
      <c r="F9" s="92"/>
      <c r="G9" s="178">
        <v>41000</v>
      </c>
      <c r="H9" s="226">
        <f>MAX((YEAR(Master!B$2)-YEAR(G9))*12+MONTH(Master!B$2)-MONTH(G9),0)</f>
        <v>9</v>
      </c>
      <c r="I9" s="226">
        <f t="shared" ref="I9:I10" si="7">IF(H9&gt;Q9,0,(Q9-H9))</f>
        <v>11</v>
      </c>
      <c r="J9" s="183">
        <v>403</v>
      </c>
      <c r="K9" s="223">
        <f t="shared" si="0"/>
        <v>403</v>
      </c>
      <c r="L9" s="223">
        <f t="shared" si="1"/>
        <v>0</v>
      </c>
      <c r="M9" s="227">
        <f t="shared" si="2"/>
        <v>-181.35</v>
      </c>
      <c r="N9" s="224">
        <f t="shared" si="3"/>
        <v>-201.5</v>
      </c>
      <c r="O9" s="223">
        <f>IF(G9&gt;Master!B$2,0,(J9)+M9)</f>
        <v>221.65</v>
      </c>
      <c r="P9" s="223">
        <f>IF(R9&lt;Master!E$2,I9*S9,IFERROR(O9/I9*Master!F$2,0))</f>
        <v>100.75000000000001</v>
      </c>
      <c r="Q9" s="69">
        <v>20</v>
      </c>
      <c r="R9" s="233">
        <f t="shared" ref="R9:R10" si="8">DATE(YEAR(G9),MONTH(G9)+Q9,DAY(G9)-1)</f>
        <v>41608</v>
      </c>
      <c r="S9" s="234">
        <f t="shared" ref="S9:S10" si="9">IFERROR(O9/I9,0)</f>
        <v>20.150000000000002</v>
      </c>
      <c r="V9" s="80"/>
    </row>
    <row r="10" spans="1:22" s="78" customFormat="1" ht="15">
      <c r="A10" s="174" t="s">
        <v>103</v>
      </c>
      <c r="B10" s="182" t="s">
        <v>91</v>
      </c>
      <c r="C10" s="276" t="s">
        <v>166</v>
      </c>
      <c r="D10" s="69"/>
      <c r="E10" s="69"/>
      <c r="F10" s="92"/>
      <c r="G10" s="178">
        <v>41000</v>
      </c>
      <c r="H10" s="226">
        <f>MAX((YEAR(Master!B$2)-YEAR(G10))*12+MONTH(Master!B$2)-MONTH(G10),0)</f>
        <v>9</v>
      </c>
      <c r="I10" s="226">
        <f t="shared" si="7"/>
        <v>11</v>
      </c>
      <c r="J10" s="183">
        <v>3270</v>
      </c>
      <c r="K10" s="223">
        <f t="shared" si="0"/>
        <v>3270</v>
      </c>
      <c r="L10" s="223">
        <f t="shared" si="1"/>
        <v>0</v>
      </c>
      <c r="M10" s="227">
        <f t="shared" si="2"/>
        <v>-1471.5</v>
      </c>
      <c r="N10" s="224">
        <f t="shared" si="3"/>
        <v>-1635</v>
      </c>
      <c r="O10" s="223">
        <f>IF(G10&gt;Master!B$2,0,(J10)+M10)</f>
        <v>1798.5</v>
      </c>
      <c r="P10" s="223">
        <f>IF(R10&lt;Master!E$2,I10*S10,IFERROR(O10/I10*Master!F$2,0))</f>
        <v>817.5</v>
      </c>
      <c r="Q10" s="69">
        <v>20</v>
      </c>
      <c r="R10" s="233">
        <f t="shared" si="8"/>
        <v>41608</v>
      </c>
      <c r="S10" s="234">
        <f t="shared" si="9"/>
        <v>163.5</v>
      </c>
      <c r="V10" s="80"/>
    </row>
    <row r="11" spans="1:22" s="78" customFormat="1" ht="15">
      <c r="A11" s="174" t="s">
        <v>103</v>
      </c>
      <c r="B11" s="182" t="s">
        <v>92</v>
      </c>
      <c r="C11" s="276" t="s">
        <v>167</v>
      </c>
      <c r="D11" s="69"/>
      <c r="E11" s="69"/>
      <c r="F11" s="92"/>
      <c r="G11" s="178">
        <v>41000</v>
      </c>
      <c r="H11" s="226">
        <f>MAX((YEAR(Master!B$2)-YEAR(G11))*12+MONTH(Master!B$2)-MONTH(G11),0)</f>
        <v>9</v>
      </c>
      <c r="I11" s="226">
        <f t="shared" si="5"/>
        <v>11</v>
      </c>
      <c r="J11" s="183">
        <v>4745.3100000000004</v>
      </c>
      <c r="K11" s="223">
        <f t="shared" si="0"/>
        <v>4745.3100000000004</v>
      </c>
      <c r="L11" s="223">
        <f t="shared" si="1"/>
        <v>0</v>
      </c>
      <c r="M11" s="227">
        <f t="shared" si="2"/>
        <v>-2135.3895000000002</v>
      </c>
      <c r="N11" s="224">
        <f t="shared" si="3"/>
        <v>-2372.6550000000002</v>
      </c>
      <c r="O11" s="223">
        <f>IF(G11&gt;Master!B$2,0,(J11)+M11)</f>
        <v>2609.9205000000002</v>
      </c>
      <c r="P11" s="223">
        <f>IF(R11&lt;Master!E$2,I11*S11,IFERROR(O11/I11*Master!F$2,0))</f>
        <v>1186.3275000000001</v>
      </c>
      <c r="Q11" s="69">
        <v>20</v>
      </c>
      <c r="R11" s="233">
        <f t="shared" si="4"/>
        <v>41608</v>
      </c>
      <c r="S11" s="234">
        <f t="shared" si="6"/>
        <v>237.2655</v>
      </c>
      <c r="V11" s="80"/>
    </row>
    <row r="12" spans="1:22" s="78" customFormat="1" ht="15">
      <c r="A12" s="174" t="s">
        <v>103</v>
      </c>
      <c r="B12" s="182" t="s">
        <v>93</v>
      </c>
      <c r="C12" s="275"/>
      <c r="D12" s="69"/>
      <c r="E12" s="69"/>
      <c r="F12" s="92"/>
      <c r="G12" s="178">
        <v>41000</v>
      </c>
      <c r="H12" s="226">
        <f>MAX((YEAR(Master!B$2)-YEAR(G12))*12+MONTH(Master!B$2)-MONTH(G12),0)</f>
        <v>9</v>
      </c>
      <c r="I12" s="226">
        <f t="shared" si="5"/>
        <v>11</v>
      </c>
      <c r="J12" s="183">
        <v>1700</v>
      </c>
      <c r="K12" s="223">
        <f t="shared" si="0"/>
        <v>1700</v>
      </c>
      <c r="L12" s="223">
        <f t="shared" si="1"/>
        <v>0</v>
      </c>
      <c r="M12" s="227">
        <f t="shared" si="2"/>
        <v>-765</v>
      </c>
      <c r="N12" s="224">
        <f t="shared" si="3"/>
        <v>-850</v>
      </c>
      <c r="O12" s="223">
        <f>IF(G12&gt;Master!B$2,0,(J12)+M12)</f>
        <v>935</v>
      </c>
      <c r="P12" s="223">
        <f>IF(R12&lt;Master!E$2,I12*S12,IFERROR(O12/I12*Master!F$2,0))</f>
        <v>425</v>
      </c>
      <c r="Q12" s="69">
        <v>20</v>
      </c>
      <c r="R12" s="233">
        <f t="shared" si="4"/>
        <v>41608</v>
      </c>
      <c r="S12" s="234">
        <f t="shared" si="6"/>
        <v>85</v>
      </c>
      <c r="V12" s="80"/>
    </row>
    <row r="13" spans="1:22" s="78" customFormat="1" ht="15">
      <c r="A13" s="174" t="s">
        <v>103</v>
      </c>
      <c r="B13" s="182" t="s">
        <v>93</v>
      </c>
      <c r="C13" s="276" t="s">
        <v>168</v>
      </c>
      <c r="D13" s="69"/>
      <c r="E13" s="69"/>
      <c r="F13" s="92"/>
      <c r="G13" s="178">
        <v>41061</v>
      </c>
      <c r="H13" s="226">
        <f>MAX((YEAR(Master!B$2)-YEAR(G13))*12+MONTH(Master!B$2)-MONTH(G13),0)</f>
        <v>7</v>
      </c>
      <c r="I13" s="226">
        <f t="shared" si="5"/>
        <v>11</v>
      </c>
      <c r="J13" s="185">
        <v>128</v>
      </c>
      <c r="K13" s="223">
        <f t="shared" si="0"/>
        <v>128</v>
      </c>
      <c r="L13" s="223">
        <f t="shared" si="1"/>
        <v>0</v>
      </c>
      <c r="M13" s="227">
        <f t="shared" si="2"/>
        <v>-49.777777777777771</v>
      </c>
      <c r="N13" s="224">
        <f t="shared" si="3"/>
        <v>-56.888888888888886</v>
      </c>
      <c r="O13" s="223">
        <f>IF(G13&gt;Master!B$2,0,(J13)+M13)</f>
        <v>78.222222222222229</v>
      </c>
      <c r="P13" s="223">
        <f>IF(R13&lt;Master!E$2,I13*S13,IFERROR(O13/I13*Master!F$2,0))</f>
        <v>35.555555555555557</v>
      </c>
      <c r="Q13" s="69">
        <v>18</v>
      </c>
      <c r="R13" s="233">
        <f t="shared" si="4"/>
        <v>41608</v>
      </c>
      <c r="S13" s="234">
        <f t="shared" si="6"/>
        <v>7.1111111111111116</v>
      </c>
      <c r="V13" s="80"/>
    </row>
    <row r="14" spans="1:22" s="78" customFormat="1" ht="15">
      <c r="A14" s="174" t="s">
        <v>103</v>
      </c>
      <c r="B14" s="182" t="s">
        <v>90</v>
      </c>
      <c r="C14" s="276" t="s">
        <v>169</v>
      </c>
      <c r="D14" s="69"/>
      <c r="E14" s="69"/>
      <c r="F14" s="92"/>
      <c r="G14" s="178">
        <v>41122</v>
      </c>
      <c r="H14" s="226">
        <f>MAX((YEAR(Master!B$2)-YEAR(G14))*12+MONTH(Master!B$2)-MONTH(G14),0)</f>
        <v>5</v>
      </c>
      <c r="I14" s="226">
        <f t="shared" si="5"/>
        <v>11</v>
      </c>
      <c r="J14" s="185">
        <v>295</v>
      </c>
      <c r="K14" s="223">
        <f t="shared" si="0"/>
        <v>295</v>
      </c>
      <c r="L14" s="223">
        <f t="shared" si="1"/>
        <v>0</v>
      </c>
      <c r="M14" s="227">
        <f t="shared" si="2"/>
        <v>-92.1875</v>
      </c>
      <c r="N14" s="224">
        <f t="shared" si="3"/>
        <v>-110.625</v>
      </c>
      <c r="O14" s="223">
        <f>IF(G14&gt;Master!B$2,0,(J14)+M14)</f>
        <v>202.8125</v>
      </c>
      <c r="P14" s="223">
        <f>IF(R14&lt;Master!E$2,I14*S14,IFERROR(O14/I14*Master!F$2,0))</f>
        <v>92.1875</v>
      </c>
      <c r="Q14" s="69">
        <v>16</v>
      </c>
      <c r="R14" s="233">
        <f t="shared" si="4"/>
        <v>41608</v>
      </c>
      <c r="S14" s="234">
        <f t="shared" si="6"/>
        <v>18.4375</v>
      </c>
      <c r="V14" s="80"/>
    </row>
    <row r="15" spans="1:22" s="78" customFormat="1" ht="15">
      <c r="A15" s="174" t="s">
        <v>103</v>
      </c>
      <c r="B15" s="182" t="s">
        <v>90</v>
      </c>
      <c r="C15" s="276" t="s">
        <v>170</v>
      </c>
      <c r="D15" s="69"/>
      <c r="E15" s="69"/>
      <c r="F15" s="92"/>
      <c r="G15" s="178">
        <v>41153</v>
      </c>
      <c r="H15" s="226">
        <f>MAX((YEAR(Master!B$2)-YEAR(G15))*12+MONTH(Master!B$2)-MONTH(G15),0)</f>
        <v>4</v>
      </c>
      <c r="I15" s="226">
        <f t="shared" si="5"/>
        <v>11</v>
      </c>
      <c r="J15" s="185">
        <v>1289</v>
      </c>
      <c r="K15" s="223">
        <f t="shared" si="0"/>
        <v>1289</v>
      </c>
      <c r="L15" s="223">
        <f t="shared" si="1"/>
        <v>0</v>
      </c>
      <c r="M15" s="227">
        <f t="shared" si="2"/>
        <v>-343.73333333333335</v>
      </c>
      <c r="N15" s="224">
        <f t="shared" si="3"/>
        <v>-429.66666666666669</v>
      </c>
      <c r="O15" s="223">
        <f>IF(G15&gt;Master!B$2,0,(J15)+M15)</f>
        <v>945.26666666666665</v>
      </c>
      <c r="P15" s="223">
        <f>IF(R15&lt;Master!E$2,I15*S15,IFERROR(O15/I15*Master!F$2,0))</f>
        <v>429.66666666666669</v>
      </c>
      <c r="Q15" s="69">
        <v>15</v>
      </c>
      <c r="R15" s="233">
        <f t="shared" si="4"/>
        <v>41608</v>
      </c>
      <c r="S15" s="234">
        <f t="shared" si="6"/>
        <v>85.933333333333337</v>
      </c>
      <c r="V15" s="80"/>
    </row>
    <row r="16" spans="1:22" s="78" customForma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96"/>
      <c r="M16" s="69"/>
      <c r="N16" s="187"/>
      <c r="O16" s="69"/>
      <c r="P16" s="69"/>
      <c r="Q16" s="69"/>
      <c r="R16" s="69"/>
      <c r="S16" s="69"/>
      <c r="V16" s="80"/>
    </row>
    <row r="17" spans="1:22" s="78" customForma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96"/>
      <c r="M17" s="69"/>
      <c r="N17" s="187"/>
      <c r="O17" s="69"/>
      <c r="P17" s="69"/>
      <c r="Q17" s="69"/>
      <c r="R17" s="69"/>
      <c r="S17" s="69"/>
      <c r="V17" s="80"/>
    </row>
    <row r="18" spans="1:22" s="78" customForma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187"/>
      <c r="O18" s="69"/>
      <c r="P18" s="69"/>
      <c r="Q18" s="69"/>
      <c r="R18" s="69"/>
      <c r="S18" s="69"/>
      <c r="V18" s="80"/>
    </row>
    <row r="19" spans="1:22" s="78" customFormat="1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187"/>
      <c r="O19" s="69"/>
      <c r="P19" s="69"/>
      <c r="Q19" s="69"/>
      <c r="R19" s="69"/>
      <c r="S19" s="69"/>
      <c r="V19" s="80"/>
    </row>
    <row r="20" spans="1:22" s="78" customForma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187"/>
      <c r="O20" s="69"/>
      <c r="P20" s="69"/>
      <c r="Q20" s="69"/>
      <c r="R20" s="69"/>
      <c r="S20" s="69"/>
      <c r="V20" s="80"/>
    </row>
    <row r="21" spans="1:22" s="78" customFormat="1" hidden="1" outlineLevel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187"/>
      <c r="O21" s="69"/>
      <c r="P21" s="69"/>
      <c r="Q21" s="69"/>
      <c r="R21" s="69"/>
      <c r="S21" s="69"/>
      <c r="V21" s="80"/>
    </row>
    <row r="22" spans="1:22" s="78" customFormat="1" hidden="1" outlineLevel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187"/>
      <c r="O22" s="69"/>
      <c r="P22" s="69"/>
      <c r="Q22" s="69"/>
      <c r="R22" s="69"/>
      <c r="S22" s="69"/>
      <c r="V22" s="80"/>
    </row>
    <row r="23" spans="1:22" s="78" customFormat="1" hidden="1" outlineLevel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187"/>
      <c r="O23" s="69"/>
      <c r="P23" s="69"/>
      <c r="Q23" s="69"/>
      <c r="R23" s="69"/>
      <c r="S23" s="69"/>
      <c r="V23" s="80"/>
    </row>
    <row r="24" spans="1:22" s="78" customFormat="1" hidden="1" outlineLevel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187"/>
      <c r="O24" s="69"/>
      <c r="P24" s="69"/>
      <c r="Q24" s="69"/>
      <c r="R24" s="69"/>
      <c r="S24" s="69"/>
      <c r="V24" s="80"/>
    </row>
    <row r="25" spans="1:22" s="78" customFormat="1" hidden="1" outlineLevel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187"/>
      <c r="O25" s="69"/>
      <c r="P25" s="69"/>
      <c r="Q25" s="69"/>
      <c r="R25" s="69"/>
      <c r="S25" s="69"/>
      <c r="V25" s="80"/>
    </row>
    <row r="26" spans="1:22" s="78" customFormat="1" hidden="1" outlineLevel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187"/>
      <c r="O26" s="69"/>
      <c r="P26" s="69"/>
      <c r="Q26" s="69"/>
      <c r="R26" s="69"/>
      <c r="S26" s="69"/>
      <c r="V26" s="80"/>
    </row>
    <row r="27" spans="1:22" s="78" customFormat="1" hidden="1" outlineLevel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187"/>
      <c r="O27" s="69"/>
      <c r="P27" s="69"/>
      <c r="Q27" s="69"/>
      <c r="R27" s="69"/>
      <c r="S27" s="69"/>
      <c r="V27" s="80"/>
    </row>
    <row r="28" spans="1:22" s="78" customFormat="1" hidden="1" outlineLevel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187"/>
      <c r="O28" s="69"/>
      <c r="P28" s="69"/>
      <c r="Q28" s="69"/>
      <c r="R28" s="69"/>
      <c r="S28" s="69"/>
      <c r="V28" s="80"/>
    </row>
    <row r="29" spans="1:22" s="78" customFormat="1" hidden="1" outlineLevel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187"/>
      <c r="O29" s="69"/>
      <c r="P29" s="69"/>
      <c r="Q29" s="69"/>
      <c r="R29" s="69"/>
      <c r="S29" s="69"/>
      <c r="V29" s="80"/>
    </row>
    <row r="30" spans="1:22" s="78" customFormat="1" hidden="1" outlineLevel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187"/>
      <c r="O30" s="69"/>
      <c r="P30" s="69"/>
      <c r="Q30" s="69"/>
      <c r="R30" s="69"/>
      <c r="S30" s="69"/>
      <c r="V30" s="80"/>
    </row>
    <row r="31" spans="1:22" s="78" customFormat="1" hidden="1" outlineLevel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187"/>
      <c r="O31" s="69"/>
      <c r="P31" s="69"/>
      <c r="Q31" s="69"/>
      <c r="R31" s="69"/>
      <c r="S31" s="69"/>
      <c r="V31" s="80"/>
    </row>
    <row r="32" spans="1:22" s="78" customFormat="1" hidden="1" outlineLevel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92"/>
      <c r="M32" s="69"/>
      <c r="N32" s="187"/>
      <c r="O32" s="69"/>
      <c r="P32" s="69"/>
      <c r="Q32" s="69"/>
      <c r="R32" s="69"/>
      <c r="S32" s="69"/>
      <c r="V32" s="80"/>
    </row>
    <row r="33" spans="1:26" s="78" customFormat="1" hidden="1" outlineLevel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92"/>
      <c r="M33" s="69"/>
      <c r="N33" s="187"/>
      <c r="O33" s="69"/>
      <c r="P33" s="69"/>
      <c r="Q33" s="69"/>
      <c r="R33" s="69"/>
      <c r="S33" s="69"/>
      <c r="V33" s="80"/>
    </row>
    <row r="34" spans="1:26" s="78" customFormat="1" hidden="1" outlineLevel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92"/>
      <c r="M34" s="69"/>
      <c r="N34" s="187"/>
      <c r="O34" s="69"/>
      <c r="P34" s="69"/>
      <c r="Q34" s="69"/>
      <c r="R34" s="69"/>
      <c r="S34" s="69"/>
      <c r="V34" s="80"/>
    </row>
    <row r="35" spans="1:26" s="78" customFormat="1" hidden="1" outlineLevel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92"/>
      <c r="M35" s="69"/>
      <c r="N35" s="187"/>
      <c r="O35" s="69"/>
      <c r="P35" s="69"/>
      <c r="Q35" s="69"/>
      <c r="R35" s="69"/>
      <c r="S35" s="69"/>
      <c r="V35" s="80"/>
    </row>
    <row r="36" spans="1:26" s="78" customFormat="1" hidden="1" outlineLevel="1">
      <c r="A36" s="174"/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88"/>
      <c r="O36" s="174"/>
      <c r="P36" s="174"/>
      <c r="Q36" s="174"/>
      <c r="R36" s="174"/>
      <c r="S36" s="174"/>
      <c r="T36" s="189"/>
      <c r="U36" s="189"/>
      <c r="V36" s="190"/>
      <c r="W36" s="189"/>
      <c r="X36" s="189"/>
      <c r="Y36" s="189"/>
      <c r="Z36" s="189"/>
    </row>
    <row r="37" spans="1:26" s="78" customFormat="1" hidden="1" outlineLevel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88"/>
      <c r="O37" s="174"/>
      <c r="P37" s="174"/>
      <c r="Q37" s="174"/>
      <c r="R37" s="174"/>
      <c r="S37" s="174"/>
      <c r="T37" s="189"/>
      <c r="U37" s="189"/>
      <c r="V37" s="190"/>
      <c r="W37" s="189"/>
      <c r="X37" s="189"/>
      <c r="Y37" s="189"/>
      <c r="Z37" s="189"/>
    </row>
    <row r="38" spans="1:26" s="78" customFormat="1" hidden="1" outlineLevel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88"/>
      <c r="O38" s="174"/>
      <c r="P38" s="174"/>
      <c r="Q38" s="174"/>
      <c r="R38" s="174"/>
      <c r="S38" s="174"/>
      <c r="T38" s="189"/>
      <c r="U38" s="189"/>
      <c r="V38" s="190"/>
      <c r="W38" s="189"/>
      <c r="X38" s="189"/>
      <c r="Y38" s="189"/>
      <c r="Z38" s="189"/>
    </row>
    <row r="39" spans="1:26" s="78" customFormat="1" hidden="1" outlineLevel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88"/>
      <c r="O39" s="174"/>
      <c r="P39" s="174"/>
      <c r="Q39" s="174"/>
      <c r="R39" s="174"/>
      <c r="S39" s="174"/>
      <c r="T39" s="189"/>
      <c r="U39" s="189"/>
      <c r="V39" s="190"/>
      <c r="W39" s="189"/>
      <c r="X39" s="189"/>
      <c r="Y39" s="189"/>
      <c r="Z39" s="189"/>
    </row>
    <row r="40" spans="1:26" s="78" customFormat="1" hidden="1" outlineLevel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88"/>
      <c r="O40" s="174"/>
      <c r="P40" s="174"/>
      <c r="Q40" s="174"/>
      <c r="R40" s="174"/>
      <c r="S40" s="174"/>
      <c r="T40" s="189"/>
      <c r="U40" s="189"/>
      <c r="V40" s="190"/>
      <c r="W40" s="189"/>
      <c r="X40" s="189"/>
      <c r="Y40" s="189"/>
      <c r="Z40" s="189"/>
    </row>
    <row r="41" spans="1:26" s="78" customFormat="1" hidden="1" outlineLevel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88"/>
      <c r="O41" s="174"/>
      <c r="P41" s="174"/>
      <c r="Q41" s="174"/>
      <c r="R41" s="174"/>
      <c r="S41" s="174"/>
      <c r="T41" s="189"/>
      <c r="U41" s="189"/>
      <c r="V41" s="190"/>
      <c r="W41" s="189"/>
      <c r="X41" s="189"/>
      <c r="Y41" s="189"/>
      <c r="Z41" s="189"/>
    </row>
    <row r="42" spans="1:26" s="78" customFormat="1" hidden="1" outlineLevel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88"/>
      <c r="O42" s="174"/>
      <c r="P42" s="174"/>
      <c r="Q42" s="174"/>
      <c r="R42" s="174"/>
      <c r="S42" s="174"/>
      <c r="T42" s="189"/>
      <c r="U42" s="189"/>
      <c r="V42" s="190"/>
      <c r="W42" s="189"/>
      <c r="X42" s="189"/>
      <c r="Y42" s="189"/>
      <c r="Z42" s="189"/>
    </row>
    <row r="43" spans="1:26" s="78" customFormat="1" hidden="1" outlineLevel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88"/>
      <c r="O43" s="174"/>
      <c r="P43" s="174"/>
      <c r="Q43" s="174"/>
      <c r="R43" s="174"/>
      <c r="S43" s="174"/>
      <c r="T43" s="189"/>
      <c r="U43" s="189"/>
      <c r="V43" s="190"/>
      <c r="W43" s="189"/>
      <c r="X43" s="189"/>
      <c r="Y43" s="189"/>
      <c r="Z43" s="189"/>
    </row>
    <row r="44" spans="1:26" s="78" customFormat="1" hidden="1" outlineLevel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88"/>
      <c r="O44" s="174"/>
      <c r="P44" s="174"/>
      <c r="Q44" s="174"/>
      <c r="R44" s="174"/>
      <c r="S44" s="174"/>
      <c r="T44" s="189"/>
      <c r="U44" s="189"/>
      <c r="V44" s="190"/>
      <c r="W44" s="189"/>
      <c r="X44" s="189"/>
      <c r="Y44" s="189"/>
      <c r="Z44" s="189"/>
    </row>
    <row r="45" spans="1:26" s="78" customFormat="1" hidden="1" outlineLevel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88"/>
      <c r="O45" s="174"/>
      <c r="P45" s="174"/>
      <c r="Q45" s="174"/>
      <c r="R45" s="174"/>
      <c r="S45" s="174"/>
      <c r="T45" s="189"/>
      <c r="U45" s="189"/>
      <c r="V45" s="190"/>
      <c r="W45" s="189"/>
      <c r="X45" s="189"/>
      <c r="Y45" s="189"/>
      <c r="Z45" s="189"/>
    </row>
    <row r="46" spans="1:26" s="78" customFormat="1" hidden="1" outlineLevel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88"/>
      <c r="O46" s="174"/>
      <c r="P46" s="174"/>
      <c r="Q46" s="174"/>
      <c r="R46" s="174"/>
      <c r="S46" s="174"/>
      <c r="T46" s="189"/>
      <c r="U46" s="189"/>
      <c r="V46" s="190"/>
      <c r="W46" s="189"/>
      <c r="X46" s="189"/>
      <c r="Y46" s="189"/>
      <c r="Z46" s="189"/>
    </row>
    <row r="47" spans="1:26" s="78" customFormat="1" hidden="1" outlineLevel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88"/>
      <c r="O47" s="174"/>
      <c r="P47" s="174"/>
      <c r="Q47" s="174"/>
      <c r="R47" s="174"/>
      <c r="S47" s="174"/>
      <c r="T47" s="189"/>
      <c r="U47" s="189"/>
      <c r="V47" s="190"/>
      <c r="W47" s="189"/>
      <c r="X47" s="189"/>
      <c r="Y47" s="189"/>
      <c r="Z47" s="189"/>
    </row>
    <row r="48" spans="1:26" s="78" customFormat="1" hidden="1" outlineLevel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88"/>
      <c r="O48" s="174"/>
      <c r="P48" s="174"/>
      <c r="Q48" s="174"/>
      <c r="R48" s="174"/>
      <c r="S48" s="174"/>
      <c r="T48" s="189"/>
      <c r="U48" s="189"/>
      <c r="V48" s="190"/>
      <c r="W48" s="189"/>
      <c r="X48" s="189"/>
      <c r="Y48" s="189"/>
      <c r="Z48" s="189"/>
    </row>
    <row r="49" spans="1:26" s="78" customFormat="1" hidden="1" outlineLevel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89"/>
      <c r="U49" s="189"/>
      <c r="V49" s="190"/>
      <c r="W49" s="189"/>
      <c r="X49" s="189"/>
      <c r="Y49" s="189"/>
      <c r="Z49" s="189"/>
    </row>
    <row r="50" spans="1:26" s="78" customFormat="1" hidden="1" outlineLevel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89"/>
      <c r="U50" s="189"/>
      <c r="V50" s="190"/>
      <c r="W50" s="189"/>
      <c r="X50" s="189"/>
      <c r="Y50" s="189"/>
      <c r="Z50" s="189"/>
    </row>
    <row r="51" spans="1:26" s="78" customFormat="1" hidden="1" outlineLevel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89"/>
      <c r="U51" s="189"/>
      <c r="V51" s="190"/>
      <c r="W51" s="189"/>
      <c r="X51" s="189"/>
      <c r="Y51" s="189"/>
      <c r="Z51" s="189"/>
    </row>
    <row r="52" spans="1:26" s="78" customFormat="1" hidden="1" outlineLevel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89"/>
      <c r="U52" s="189"/>
      <c r="V52" s="190"/>
      <c r="W52" s="189"/>
      <c r="X52" s="189"/>
      <c r="Y52" s="189"/>
      <c r="Z52" s="189"/>
    </row>
    <row r="53" spans="1:26" s="78" customFormat="1" hidden="1" outlineLevel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89"/>
      <c r="U53" s="189"/>
      <c r="V53" s="190"/>
      <c r="W53" s="189"/>
      <c r="X53" s="189"/>
      <c r="Y53" s="189"/>
      <c r="Z53" s="189"/>
    </row>
    <row r="54" spans="1:26" s="78" customFormat="1" hidden="1" outlineLevel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89"/>
      <c r="U54" s="189"/>
      <c r="V54" s="190"/>
      <c r="W54" s="189"/>
      <c r="X54" s="189"/>
      <c r="Y54" s="189"/>
      <c r="Z54" s="189"/>
    </row>
    <row r="55" spans="1:26" s="78" customFormat="1" hidden="1" outlineLevel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89"/>
      <c r="U55" s="189"/>
      <c r="V55" s="190"/>
      <c r="W55" s="189"/>
      <c r="X55" s="189"/>
      <c r="Y55" s="189"/>
      <c r="Z55" s="189"/>
    </row>
    <row r="56" spans="1:26" s="78" customFormat="1" hidden="1" outlineLevel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89"/>
      <c r="U56" s="189"/>
      <c r="V56" s="190"/>
      <c r="W56" s="189"/>
      <c r="X56" s="189"/>
      <c r="Y56" s="189"/>
      <c r="Z56" s="189"/>
    </row>
    <row r="57" spans="1:26" s="78" customFormat="1" hidden="1" outlineLevel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89"/>
      <c r="U57" s="189"/>
      <c r="V57" s="189"/>
      <c r="W57" s="189"/>
      <c r="X57" s="189"/>
      <c r="Y57" s="189"/>
      <c r="Z57" s="189"/>
    </row>
    <row r="58" spans="1:26" s="78" customFormat="1" hidden="1" outlineLevel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89"/>
      <c r="U58" s="189"/>
      <c r="V58" s="189"/>
      <c r="W58" s="189"/>
      <c r="X58" s="189"/>
      <c r="Y58" s="189"/>
      <c r="Z58" s="189"/>
    </row>
    <row r="59" spans="1:26" s="78" customFormat="1" ht="15" collapsed="1">
      <c r="A59" s="191" t="s">
        <v>108</v>
      </c>
      <c r="B59" s="69"/>
      <c r="C59" s="182"/>
      <c r="D59" s="69"/>
      <c r="E59" s="69"/>
      <c r="F59" s="92"/>
      <c r="G59" s="178"/>
      <c r="H59" s="69"/>
      <c r="I59" s="69"/>
      <c r="J59" s="245">
        <f t="shared" ref="J59:P59" si="10">SUBTOTAL(9,J2:J15)</f>
        <v>20981.760000000002</v>
      </c>
      <c r="K59" s="204">
        <f t="shared" si="10"/>
        <v>20981.760000000002</v>
      </c>
      <c r="L59" s="204">
        <f t="shared" si="10"/>
        <v>0</v>
      </c>
      <c r="M59" s="227">
        <f t="shared" si="10"/>
        <v>-9716.1841256038642</v>
      </c>
      <c r="N59" s="246">
        <f t="shared" si="10"/>
        <v>-10740.327386912604</v>
      </c>
      <c r="O59" s="204">
        <f t="shared" si="10"/>
        <v>11265.575874396136</v>
      </c>
      <c r="P59" s="204">
        <f t="shared" si="10"/>
        <v>5120.7163065436989</v>
      </c>
      <c r="Q59" s="69"/>
      <c r="R59" s="49"/>
      <c r="S59" s="234">
        <f>SUBTOTAL(9,S2:S15)</f>
        <v>1024.1432613087395</v>
      </c>
      <c r="V59" s="80"/>
    </row>
    <row r="60" spans="1:26" s="78" customFormat="1" ht="15">
      <c r="A60" s="191" t="s">
        <v>99</v>
      </c>
      <c r="B60" s="69"/>
      <c r="C60" s="182"/>
      <c r="D60" s="69"/>
      <c r="E60" s="69"/>
      <c r="F60" s="92"/>
      <c r="G60" s="178"/>
      <c r="H60" s="69"/>
      <c r="I60" s="69"/>
      <c r="J60" s="245">
        <f t="shared" ref="J60:P60" si="11">SUBTOTAL(9,J2:J15)</f>
        <v>20981.760000000002</v>
      </c>
      <c r="K60" s="204">
        <f t="shared" si="11"/>
        <v>20981.760000000002</v>
      </c>
      <c r="L60" s="204">
        <f t="shared" si="11"/>
        <v>0</v>
      </c>
      <c r="M60" s="227">
        <f t="shared" si="11"/>
        <v>-9716.1841256038642</v>
      </c>
      <c r="N60" s="246">
        <f t="shared" si="11"/>
        <v>-10740.327386912604</v>
      </c>
      <c r="O60" s="204">
        <f t="shared" si="11"/>
        <v>11265.575874396136</v>
      </c>
      <c r="P60" s="204">
        <f t="shared" si="11"/>
        <v>5120.7163065436989</v>
      </c>
      <c r="Q60" s="69"/>
      <c r="R60" s="49"/>
      <c r="S60" s="234">
        <f>SUBTOTAL(9,S2:S15)</f>
        <v>1024.1432613087395</v>
      </c>
      <c r="V60" s="80"/>
    </row>
    <row r="61" spans="1:26" s="78" customFormat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89"/>
      <c r="U61" s="189"/>
      <c r="V61" s="189"/>
      <c r="W61" s="189"/>
      <c r="X61" s="189"/>
      <c r="Y61" s="189"/>
      <c r="Z61" s="189"/>
    </row>
    <row r="62" spans="1:26" s="78" customFormat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89"/>
      <c r="U62" s="189"/>
      <c r="V62" s="189"/>
      <c r="W62" s="189"/>
      <c r="X62" s="189"/>
      <c r="Y62" s="189"/>
      <c r="Z62" s="189"/>
    </row>
    <row r="63" spans="1:26" s="78" customFormat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89"/>
      <c r="U63" s="189"/>
      <c r="V63" s="189"/>
      <c r="W63" s="189"/>
      <c r="X63" s="189"/>
      <c r="Y63" s="189"/>
      <c r="Z63" s="189"/>
    </row>
    <row r="64" spans="1:26" s="78" customFormat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89"/>
      <c r="U64" s="189"/>
      <c r="V64" s="189"/>
      <c r="W64" s="189"/>
      <c r="X64" s="189"/>
      <c r="Y64" s="189"/>
      <c r="Z64" s="189"/>
    </row>
    <row r="65" spans="1:26" s="78" customFormat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89"/>
      <c r="U65" s="189"/>
      <c r="V65" s="189"/>
      <c r="W65" s="189"/>
      <c r="X65" s="189"/>
      <c r="Y65" s="189"/>
      <c r="Z65" s="189"/>
    </row>
    <row r="66" spans="1:26" s="78" customFormat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89"/>
      <c r="U66" s="189"/>
      <c r="V66" s="189"/>
      <c r="W66" s="189"/>
      <c r="X66" s="189"/>
      <c r="Y66" s="189"/>
      <c r="Z66" s="189"/>
    </row>
    <row r="67" spans="1:26" s="78" customFormat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89"/>
      <c r="U67" s="189"/>
      <c r="V67" s="189"/>
      <c r="W67" s="189"/>
      <c r="X67" s="189"/>
      <c r="Y67" s="189"/>
      <c r="Z67" s="189"/>
    </row>
    <row r="68" spans="1:26" s="78" customFormat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89"/>
      <c r="U68" s="189"/>
      <c r="V68" s="189"/>
      <c r="W68" s="189"/>
      <c r="X68" s="189"/>
      <c r="Y68" s="189"/>
      <c r="Z68" s="189"/>
    </row>
    <row r="69" spans="1:26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14"/>
      <c r="U69" s="14"/>
      <c r="V69" s="14"/>
      <c r="W69" s="14"/>
      <c r="X69" s="14"/>
      <c r="Y69" s="14"/>
      <c r="Z69" s="14"/>
    </row>
    <row r="70" spans="1:26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14"/>
      <c r="U70" s="14"/>
      <c r="V70" s="14"/>
      <c r="W70" s="14"/>
      <c r="X70" s="14"/>
      <c r="Y70" s="14"/>
      <c r="Z70" s="14"/>
    </row>
    <row r="71" spans="1:26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14"/>
      <c r="U71" s="14"/>
      <c r="V71" s="14"/>
      <c r="W71" s="14"/>
      <c r="X71" s="14"/>
      <c r="Y71" s="14"/>
      <c r="Z71" s="14"/>
    </row>
    <row r="72" spans="1:26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14"/>
      <c r="U72" s="14"/>
      <c r="V72" s="14"/>
      <c r="W72" s="14"/>
      <c r="X72" s="14"/>
      <c r="Y72" s="14"/>
      <c r="Z72" s="14"/>
    </row>
    <row r="73" spans="1:26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14"/>
      <c r="U73" s="14"/>
      <c r="V73" s="14"/>
      <c r="W73" s="14"/>
      <c r="X73" s="14"/>
      <c r="Y73" s="14"/>
      <c r="Z73" s="14"/>
    </row>
    <row r="74" spans="1:26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14"/>
      <c r="U74" s="14"/>
      <c r="V74" s="14"/>
      <c r="W74" s="14"/>
      <c r="X74" s="14"/>
      <c r="Y74" s="14"/>
      <c r="Z74" s="14"/>
    </row>
    <row r="75" spans="1:26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14"/>
      <c r="U75" s="14"/>
      <c r="V75" s="14"/>
      <c r="W75" s="14"/>
      <c r="X75" s="14"/>
      <c r="Y75" s="14"/>
      <c r="Z75" s="14"/>
    </row>
    <row r="76" spans="1:2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14"/>
      <c r="U76" s="14"/>
      <c r="V76" s="14"/>
      <c r="W76" s="14"/>
      <c r="X76" s="14"/>
      <c r="Y76" s="14"/>
      <c r="Z76" s="14"/>
    </row>
    <row r="77" spans="1:26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14"/>
      <c r="U77" s="14"/>
      <c r="V77" s="14"/>
      <c r="W77" s="14"/>
      <c r="X77" s="14"/>
      <c r="Y77" s="14"/>
      <c r="Z77" s="14"/>
    </row>
    <row r="78" spans="1:26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14"/>
      <c r="U78" s="14"/>
      <c r="V78" s="14"/>
      <c r="W78" s="14"/>
      <c r="X78" s="14"/>
      <c r="Y78" s="14"/>
      <c r="Z78" s="14"/>
    </row>
    <row r="79" spans="1:26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14"/>
      <c r="U79" s="14"/>
      <c r="V79" s="14"/>
      <c r="W79" s="14"/>
      <c r="X79" s="14"/>
      <c r="Y79" s="14"/>
      <c r="Z79" s="14"/>
    </row>
    <row r="80" spans="1:26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14"/>
      <c r="U80" s="14"/>
      <c r="V80" s="14"/>
      <c r="W80" s="14"/>
      <c r="X80" s="14"/>
      <c r="Y80" s="14"/>
      <c r="Z80" s="14"/>
    </row>
    <row r="81" spans="1:26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14"/>
      <c r="U81" s="14"/>
      <c r="V81" s="14"/>
      <c r="W81" s="14"/>
      <c r="X81" s="14"/>
      <c r="Y81" s="14"/>
      <c r="Z81" s="14"/>
    </row>
    <row r="82" spans="1:26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14"/>
      <c r="U82" s="14"/>
      <c r="V82" s="14"/>
      <c r="W82" s="14"/>
      <c r="X82" s="14"/>
      <c r="Y82" s="14"/>
      <c r="Z82" s="14"/>
    </row>
    <row r="83" spans="1:26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14"/>
      <c r="U83" s="14"/>
      <c r="V83" s="14"/>
      <c r="W83" s="14"/>
      <c r="X83" s="14"/>
      <c r="Y83" s="14"/>
      <c r="Z83" s="14"/>
    </row>
    <row r="84" spans="1:26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14"/>
      <c r="U84" s="14"/>
      <c r="V84" s="14"/>
      <c r="W84" s="14"/>
      <c r="X84" s="14"/>
      <c r="Y84" s="14"/>
      <c r="Z84" s="14"/>
    </row>
    <row r="85" spans="1:26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14"/>
      <c r="U85" s="14"/>
      <c r="V85" s="14"/>
      <c r="W85" s="14"/>
      <c r="X85" s="14"/>
      <c r="Y85" s="14"/>
      <c r="Z85" s="14"/>
    </row>
    <row r="86" spans="1:2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14"/>
      <c r="U86" s="14"/>
      <c r="V86" s="14"/>
      <c r="W86" s="14"/>
      <c r="X86" s="14"/>
      <c r="Y86" s="14"/>
      <c r="Z86" s="14"/>
    </row>
    <row r="87" spans="1:26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14"/>
      <c r="U87" s="14"/>
      <c r="V87" s="14"/>
      <c r="W87" s="14"/>
      <c r="X87" s="14"/>
      <c r="Y87" s="14"/>
      <c r="Z87" s="14"/>
    </row>
    <row r="88" spans="1:26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14"/>
      <c r="U88" s="14"/>
      <c r="V88" s="14"/>
      <c r="W88" s="14"/>
      <c r="X88" s="14"/>
      <c r="Y88" s="14"/>
      <c r="Z88" s="14"/>
    </row>
    <row r="89" spans="1:26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14"/>
      <c r="U89" s="14"/>
      <c r="V89" s="14"/>
      <c r="W89" s="14"/>
      <c r="X89" s="14"/>
      <c r="Y89" s="14"/>
      <c r="Z89" s="14"/>
    </row>
    <row r="90" spans="1:26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14"/>
      <c r="U90" s="14"/>
      <c r="V90" s="14"/>
      <c r="W90" s="14"/>
      <c r="X90" s="14"/>
      <c r="Y90" s="14"/>
      <c r="Z90" s="14"/>
    </row>
    <row r="91" spans="1:26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14"/>
      <c r="U91" s="14"/>
      <c r="V91" s="14"/>
      <c r="W91" s="14"/>
      <c r="X91" s="14"/>
      <c r="Y91" s="14"/>
      <c r="Z91" s="14"/>
    </row>
    <row r="92" spans="1:26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14"/>
      <c r="U92" s="14"/>
      <c r="V92" s="14"/>
      <c r="W92" s="14"/>
      <c r="X92" s="14"/>
      <c r="Y92" s="14"/>
      <c r="Z92" s="14"/>
    </row>
    <row r="93" spans="1:26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14"/>
      <c r="U93" s="14"/>
      <c r="V93" s="14"/>
      <c r="W93" s="14"/>
      <c r="X93" s="14"/>
      <c r="Y93" s="14"/>
      <c r="Z93" s="14"/>
    </row>
    <row r="94" spans="1:26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14"/>
      <c r="U94" s="14"/>
      <c r="V94" s="14"/>
      <c r="W94" s="14"/>
      <c r="X94" s="14"/>
      <c r="Y94" s="14"/>
      <c r="Z94" s="14"/>
    </row>
    <row r="95" spans="1:26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14"/>
      <c r="U95" s="14"/>
      <c r="V95" s="14"/>
      <c r="W95" s="14"/>
      <c r="X95" s="14"/>
      <c r="Y95" s="14"/>
      <c r="Z95" s="14"/>
    </row>
    <row r="96" spans="1:2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14"/>
      <c r="U96" s="14"/>
      <c r="V96" s="14"/>
      <c r="W96" s="14"/>
      <c r="X96" s="14"/>
      <c r="Y96" s="14"/>
      <c r="Z96" s="14"/>
    </row>
    <row r="97" spans="1:26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14"/>
      <c r="U97" s="14"/>
      <c r="V97" s="14"/>
      <c r="W97" s="14"/>
      <c r="X97" s="14"/>
      <c r="Y97" s="14"/>
      <c r="Z97" s="14"/>
    </row>
    <row r="98" spans="1:26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14"/>
      <c r="U98" s="14"/>
      <c r="V98" s="14"/>
      <c r="W98" s="14"/>
      <c r="X98" s="14"/>
      <c r="Y98" s="14"/>
      <c r="Z98" s="14"/>
    </row>
    <row r="99" spans="1:26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14"/>
      <c r="U99" s="14"/>
      <c r="V99" s="14"/>
      <c r="W99" s="14"/>
      <c r="X99" s="14"/>
      <c r="Y99" s="14"/>
      <c r="Z99" s="14"/>
    </row>
    <row r="100" spans="1:26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14"/>
      <c r="U100" s="14"/>
      <c r="V100" s="14"/>
      <c r="W100" s="14"/>
      <c r="X100" s="14"/>
      <c r="Y100" s="14"/>
      <c r="Z100" s="14"/>
    </row>
    <row r="101" spans="1:26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14"/>
      <c r="U101" s="14"/>
      <c r="V101" s="14"/>
      <c r="W101" s="14"/>
      <c r="X101" s="14"/>
      <c r="Y101" s="14"/>
      <c r="Z101" s="14"/>
    </row>
    <row r="102" spans="1:26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14"/>
      <c r="U102" s="14"/>
      <c r="V102" s="14"/>
      <c r="W102" s="14"/>
      <c r="X102" s="14"/>
      <c r="Y102" s="14"/>
      <c r="Z102" s="14"/>
    </row>
    <row r="103" spans="1:26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14"/>
      <c r="U103" s="14"/>
      <c r="V103" s="14"/>
      <c r="W103" s="14"/>
      <c r="X103" s="14"/>
      <c r="Y103" s="14"/>
      <c r="Z103" s="14"/>
    </row>
    <row r="104" spans="1:26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14"/>
      <c r="U104" s="14"/>
      <c r="V104" s="14"/>
      <c r="W104" s="14"/>
      <c r="X104" s="14"/>
      <c r="Y104" s="14"/>
      <c r="Z104" s="14"/>
    </row>
    <row r="105" spans="1:26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14"/>
      <c r="U105" s="14"/>
      <c r="V105" s="14"/>
      <c r="W105" s="14"/>
      <c r="X105" s="14"/>
      <c r="Y105" s="14"/>
      <c r="Z105" s="14"/>
    </row>
    <row r="106" spans="1:2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14"/>
      <c r="U106" s="14"/>
      <c r="V106" s="14"/>
      <c r="W106" s="14"/>
      <c r="X106" s="14"/>
      <c r="Y106" s="14"/>
      <c r="Z106" s="14"/>
    </row>
    <row r="107" spans="1:26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14"/>
      <c r="U107" s="14"/>
      <c r="V107" s="14"/>
      <c r="W107" s="14"/>
      <c r="X107" s="14"/>
      <c r="Y107" s="14"/>
      <c r="Z107" s="14"/>
    </row>
    <row r="108" spans="1:26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14"/>
      <c r="U108" s="14"/>
      <c r="V108" s="14"/>
      <c r="W108" s="14"/>
      <c r="X108" s="14"/>
      <c r="Y108" s="14"/>
      <c r="Z108" s="14"/>
    </row>
    <row r="109" spans="1:26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14"/>
      <c r="U109" s="14"/>
      <c r="V109" s="14"/>
      <c r="W109" s="14"/>
      <c r="X109" s="14"/>
      <c r="Y109" s="14"/>
      <c r="Z109" s="14"/>
    </row>
    <row r="110" spans="1:26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14"/>
      <c r="U110" s="14"/>
      <c r="V110" s="14"/>
      <c r="W110" s="14"/>
      <c r="X110" s="14"/>
      <c r="Y110" s="14"/>
      <c r="Z110" s="14"/>
    </row>
    <row r="111" spans="1:26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14"/>
      <c r="U111" s="14"/>
      <c r="V111" s="14"/>
      <c r="W111" s="14"/>
      <c r="X111" s="14"/>
      <c r="Y111" s="14"/>
      <c r="Z111" s="14"/>
    </row>
    <row r="112" spans="1:26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14"/>
      <c r="U112" s="14"/>
      <c r="V112" s="14"/>
      <c r="W112" s="14"/>
      <c r="X112" s="14"/>
      <c r="Y112" s="14"/>
      <c r="Z112" s="14"/>
    </row>
    <row r="113" spans="1:26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14"/>
      <c r="U113" s="14"/>
      <c r="V113" s="14"/>
      <c r="W113" s="14"/>
      <c r="X113" s="14"/>
      <c r="Y113" s="14"/>
      <c r="Z113" s="14"/>
    </row>
    <row r="114" spans="1:26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14"/>
      <c r="U114" s="14"/>
      <c r="V114" s="14"/>
      <c r="W114" s="14"/>
      <c r="X114" s="14"/>
      <c r="Y114" s="14"/>
      <c r="Z114" s="14"/>
    </row>
    <row r="115" spans="1:26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14"/>
      <c r="U115" s="14"/>
      <c r="V115" s="14"/>
      <c r="W115" s="14"/>
      <c r="X115" s="14"/>
      <c r="Y115" s="14"/>
      <c r="Z115" s="14"/>
    </row>
    <row r="116" spans="1:2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14"/>
      <c r="U116" s="14"/>
      <c r="V116" s="14"/>
      <c r="W116" s="14"/>
      <c r="X116" s="14"/>
      <c r="Y116" s="14"/>
      <c r="Z116" s="14"/>
    </row>
    <row r="117" spans="1:26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14"/>
      <c r="U117" s="14"/>
      <c r="V117" s="14"/>
      <c r="W117" s="14"/>
      <c r="X117" s="14"/>
      <c r="Y117" s="14"/>
      <c r="Z117" s="14"/>
    </row>
    <row r="118" spans="1:26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14"/>
      <c r="U118" s="14"/>
      <c r="V118" s="14"/>
      <c r="W118" s="14"/>
      <c r="X118" s="14"/>
      <c r="Y118" s="14"/>
      <c r="Z118" s="14"/>
    </row>
    <row r="119" spans="1:26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14"/>
      <c r="U119" s="14"/>
      <c r="V119" s="14"/>
      <c r="W119" s="14"/>
      <c r="X119" s="14"/>
      <c r="Y119" s="14"/>
      <c r="Z119" s="14"/>
    </row>
    <row r="120" spans="1:26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14"/>
      <c r="U120" s="14"/>
      <c r="V120" s="14"/>
      <c r="W120" s="14"/>
      <c r="X120" s="14"/>
      <c r="Y120" s="14"/>
      <c r="Z120" s="14"/>
    </row>
    <row r="121" spans="1:26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14"/>
      <c r="U121" s="14"/>
      <c r="V121" s="14"/>
      <c r="W121" s="14"/>
      <c r="X121" s="14"/>
      <c r="Y121" s="14"/>
      <c r="Z121" s="14"/>
    </row>
    <row r="122" spans="1:26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14"/>
      <c r="U122" s="14"/>
      <c r="V122" s="14"/>
      <c r="W122" s="14"/>
      <c r="X122" s="14"/>
      <c r="Y122" s="14"/>
      <c r="Z122" s="14"/>
    </row>
    <row r="123" spans="1:26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14"/>
      <c r="U123" s="14"/>
      <c r="V123" s="14"/>
      <c r="W123" s="14"/>
      <c r="X123" s="14"/>
      <c r="Y123" s="14"/>
      <c r="Z123" s="14"/>
    </row>
    <row r="124" spans="1:26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14"/>
      <c r="U124" s="14"/>
      <c r="V124" s="14"/>
      <c r="W124" s="14"/>
      <c r="X124" s="14"/>
      <c r="Y124" s="14"/>
      <c r="Z124" s="14"/>
    </row>
    <row r="125" spans="1:26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14"/>
      <c r="U125" s="14"/>
      <c r="V125" s="14"/>
      <c r="W125" s="14"/>
      <c r="X125" s="14"/>
      <c r="Y125" s="14"/>
      <c r="Z125" s="14"/>
    </row>
    <row r="126" spans="1:2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14"/>
      <c r="U126" s="14"/>
      <c r="V126" s="14"/>
      <c r="W126" s="14"/>
      <c r="X126" s="14"/>
      <c r="Y126" s="14"/>
      <c r="Z126" s="14"/>
    </row>
    <row r="127" spans="1:26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14"/>
      <c r="U127" s="14"/>
      <c r="V127" s="14"/>
      <c r="W127" s="14"/>
      <c r="X127" s="14"/>
      <c r="Y127" s="14"/>
      <c r="Z127" s="14"/>
    </row>
    <row r="128" spans="1:26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14"/>
      <c r="U128" s="14"/>
      <c r="V128" s="14"/>
      <c r="W128" s="14"/>
      <c r="X128" s="14"/>
      <c r="Y128" s="14"/>
      <c r="Z128" s="14"/>
    </row>
    <row r="129" spans="1:26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14"/>
      <c r="U129" s="14"/>
      <c r="V129" s="14"/>
      <c r="W129" s="14"/>
      <c r="X129" s="14"/>
      <c r="Y129" s="14"/>
      <c r="Z129" s="14"/>
    </row>
    <row r="130" spans="1:26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14"/>
      <c r="U130" s="14"/>
      <c r="V130" s="14"/>
      <c r="W130" s="14"/>
      <c r="X130" s="14"/>
      <c r="Y130" s="14"/>
      <c r="Z130" s="14"/>
    </row>
    <row r="131" spans="1:26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14"/>
      <c r="U131" s="14"/>
      <c r="V131" s="14"/>
      <c r="W131" s="14"/>
      <c r="X131" s="14"/>
      <c r="Y131" s="14"/>
      <c r="Z131" s="14"/>
    </row>
    <row r="132" spans="1:26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14"/>
      <c r="U132" s="14"/>
      <c r="V132" s="14"/>
      <c r="W132" s="14"/>
      <c r="X132" s="14"/>
      <c r="Y132" s="14"/>
      <c r="Z132" s="14"/>
    </row>
    <row r="133" spans="1:26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14"/>
      <c r="U133" s="14"/>
      <c r="V133" s="14"/>
      <c r="W133" s="14"/>
      <c r="X133" s="14"/>
      <c r="Y133" s="14"/>
      <c r="Z133" s="14"/>
    </row>
    <row r="134" spans="1:26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14"/>
      <c r="U134" s="14"/>
      <c r="V134" s="14"/>
      <c r="W134" s="14"/>
      <c r="X134" s="14"/>
      <c r="Y134" s="14"/>
      <c r="Z134" s="14"/>
    </row>
    <row r="135" spans="1:26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14"/>
      <c r="U135" s="14"/>
      <c r="V135" s="14"/>
      <c r="W135" s="14"/>
      <c r="X135" s="14"/>
      <c r="Y135" s="14"/>
      <c r="Z135" s="14"/>
    </row>
    <row r="136" spans="1:2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14"/>
      <c r="U136" s="14"/>
      <c r="V136" s="14"/>
      <c r="W136" s="14"/>
      <c r="X136" s="14"/>
      <c r="Y136" s="14"/>
      <c r="Z136" s="14"/>
    </row>
    <row r="137" spans="1:26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14"/>
      <c r="U137" s="14"/>
      <c r="V137" s="14"/>
      <c r="W137" s="14"/>
      <c r="X137" s="14"/>
      <c r="Y137" s="14"/>
      <c r="Z137" s="14"/>
    </row>
    <row r="138" spans="1:26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14"/>
      <c r="U138" s="14"/>
      <c r="V138" s="14"/>
      <c r="W138" s="14"/>
      <c r="X138" s="14"/>
      <c r="Y138" s="14"/>
      <c r="Z138" s="14"/>
    </row>
    <row r="139" spans="1:26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14"/>
      <c r="U139" s="14"/>
      <c r="V139" s="14"/>
      <c r="W139" s="14"/>
      <c r="X139" s="14"/>
      <c r="Y139" s="14"/>
      <c r="Z139" s="14"/>
    </row>
    <row r="140" spans="1:26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14"/>
      <c r="U140" s="14"/>
      <c r="V140" s="14"/>
      <c r="W140" s="14"/>
      <c r="X140" s="14"/>
      <c r="Y140" s="14"/>
      <c r="Z140" s="14"/>
    </row>
    <row r="141" spans="1:26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14"/>
      <c r="U141" s="14"/>
      <c r="V141" s="14"/>
      <c r="W141" s="14"/>
      <c r="X141" s="14"/>
      <c r="Y141" s="14"/>
      <c r="Z141" s="14"/>
    </row>
    <row r="142" spans="1:26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14"/>
      <c r="U142" s="14"/>
      <c r="V142" s="14"/>
      <c r="W142" s="14"/>
      <c r="X142" s="14"/>
      <c r="Y142" s="14"/>
      <c r="Z142" s="14"/>
    </row>
    <row r="143" spans="1:26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14"/>
      <c r="U143" s="14"/>
      <c r="V143" s="14"/>
      <c r="W143" s="14"/>
      <c r="X143" s="14"/>
      <c r="Y143" s="14"/>
      <c r="Z143" s="14"/>
    </row>
    <row r="144" spans="1:26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14"/>
      <c r="U144" s="14"/>
      <c r="V144" s="14"/>
      <c r="W144" s="14"/>
      <c r="X144" s="14"/>
      <c r="Y144" s="14"/>
      <c r="Z144" s="14"/>
    </row>
    <row r="145" spans="1:26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14"/>
      <c r="U145" s="14"/>
      <c r="V145" s="14"/>
      <c r="W145" s="14"/>
      <c r="X145" s="14"/>
      <c r="Y145" s="14"/>
      <c r="Z145" s="14"/>
    </row>
    <row r="146" spans="1:2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14"/>
      <c r="U146" s="14"/>
      <c r="V146" s="14"/>
      <c r="W146" s="14"/>
      <c r="X146" s="14"/>
      <c r="Y146" s="14"/>
      <c r="Z146" s="14"/>
    </row>
    <row r="147" spans="1:26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14"/>
      <c r="U147" s="14"/>
      <c r="V147" s="14"/>
      <c r="W147" s="14"/>
      <c r="X147" s="14"/>
      <c r="Y147" s="14"/>
      <c r="Z147" s="14"/>
    </row>
    <row r="148" spans="1:26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14"/>
      <c r="U148" s="14"/>
      <c r="V148" s="14"/>
      <c r="W148" s="14"/>
      <c r="X148" s="14"/>
      <c r="Y148" s="14"/>
      <c r="Z148" s="14"/>
    </row>
    <row r="149" spans="1:26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14"/>
      <c r="U149" s="14"/>
      <c r="V149" s="14"/>
      <c r="W149" s="14"/>
      <c r="X149" s="14"/>
      <c r="Y149" s="14"/>
      <c r="Z149" s="14"/>
    </row>
    <row r="150" spans="1:26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14"/>
      <c r="U150" s="14"/>
      <c r="V150" s="14"/>
      <c r="W150" s="14"/>
      <c r="X150" s="14"/>
      <c r="Y150" s="14"/>
      <c r="Z150" s="14"/>
    </row>
    <row r="151" spans="1:26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14"/>
      <c r="U151" s="14"/>
      <c r="V151" s="14"/>
      <c r="W151" s="14"/>
      <c r="X151" s="14"/>
      <c r="Y151" s="14"/>
      <c r="Z151" s="14"/>
    </row>
    <row r="152" spans="1:26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14"/>
      <c r="U152" s="14"/>
      <c r="V152" s="14"/>
      <c r="W152" s="14"/>
      <c r="X152" s="14"/>
      <c r="Y152" s="14"/>
      <c r="Z152" s="14"/>
    </row>
    <row r="153" spans="1:26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14"/>
      <c r="U153" s="14"/>
      <c r="V153" s="14"/>
      <c r="W153" s="14"/>
      <c r="X153" s="14"/>
      <c r="Y153" s="14"/>
      <c r="Z153" s="14"/>
    </row>
    <row r="154" spans="1:26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14"/>
      <c r="U154" s="14"/>
      <c r="V154" s="14"/>
      <c r="W154" s="14"/>
      <c r="X154" s="14"/>
      <c r="Y154" s="14"/>
      <c r="Z154" s="14"/>
    </row>
    <row r="155" spans="1:26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14"/>
      <c r="U155" s="14"/>
      <c r="V155" s="14"/>
      <c r="W155" s="14"/>
      <c r="X155" s="14"/>
      <c r="Y155" s="14"/>
      <c r="Z155" s="14"/>
    </row>
    <row r="156" spans="1:2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14"/>
      <c r="U156" s="14"/>
      <c r="V156" s="14"/>
      <c r="W156" s="14"/>
      <c r="X156" s="14"/>
      <c r="Y156" s="14"/>
      <c r="Z156" s="14"/>
    </row>
    <row r="157" spans="1:26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14"/>
      <c r="U157" s="14"/>
      <c r="V157" s="14"/>
      <c r="W157" s="14"/>
      <c r="X157" s="14"/>
      <c r="Y157" s="14"/>
      <c r="Z157" s="14"/>
    </row>
    <row r="158" spans="1:26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14"/>
      <c r="U158" s="14"/>
      <c r="V158" s="14"/>
      <c r="W158" s="14"/>
      <c r="X158" s="14"/>
      <c r="Y158" s="14"/>
      <c r="Z158" s="14"/>
    </row>
    <row r="159" spans="1:26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14"/>
      <c r="U159" s="14"/>
      <c r="V159" s="14"/>
      <c r="W159" s="14"/>
      <c r="X159" s="14"/>
      <c r="Y159" s="14"/>
      <c r="Z159" s="14"/>
    </row>
    <row r="160" spans="1:26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14"/>
      <c r="U160" s="14"/>
      <c r="V160" s="14"/>
      <c r="W160" s="14"/>
      <c r="X160" s="14"/>
      <c r="Y160" s="14"/>
      <c r="Z160" s="14"/>
    </row>
    <row r="161" spans="1:26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14"/>
      <c r="U161" s="14"/>
      <c r="V161" s="14"/>
      <c r="W161" s="14"/>
      <c r="X161" s="14"/>
      <c r="Y161" s="14"/>
      <c r="Z161" s="14"/>
    </row>
    <row r="162" spans="1:26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14"/>
      <c r="U162" s="14"/>
      <c r="V162" s="14"/>
      <c r="W162" s="14"/>
      <c r="X162" s="14"/>
      <c r="Y162" s="14"/>
      <c r="Z162" s="14"/>
    </row>
    <row r="163" spans="1:26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14"/>
      <c r="U163" s="14"/>
      <c r="V163" s="14"/>
      <c r="W163" s="14"/>
      <c r="X163" s="14"/>
      <c r="Y163" s="14"/>
      <c r="Z163" s="14"/>
    </row>
    <row r="164" spans="1:26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14"/>
      <c r="U164" s="14"/>
      <c r="V164" s="14"/>
      <c r="W164" s="14"/>
      <c r="X164" s="14"/>
      <c r="Y164" s="14"/>
      <c r="Z164" s="14"/>
    </row>
    <row r="165" spans="1:26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14"/>
      <c r="U165" s="14"/>
      <c r="V165" s="14"/>
      <c r="W165" s="14"/>
      <c r="X165" s="14"/>
      <c r="Y165" s="14"/>
      <c r="Z165" s="14"/>
    </row>
    <row r="166" spans="1:2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14"/>
      <c r="U166" s="14"/>
      <c r="V166" s="14"/>
      <c r="W166" s="14"/>
      <c r="X166" s="14"/>
      <c r="Y166" s="14"/>
      <c r="Z166" s="14"/>
    </row>
    <row r="167" spans="1:26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14"/>
      <c r="U167" s="14"/>
      <c r="V167" s="14"/>
      <c r="W167" s="14"/>
      <c r="X167" s="14"/>
      <c r="Y167" s="14"/>
      <c r="Z167" s="14"/>
    </row>
    <row r="168" spans="1:26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14"/>
      <c r="U168" s="14"/>
      <c r="V168" s="14"/>
      <c r="W168" s="14"/>
      <c r="X168" s="14"/>
      <c r="Y168" s="14"/>
      <c r="Z168" s="14"/>
    </row>
    <row r="169" spans="1:26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14"/>
      <c r="U169" s="14"/>
      <c r="V169" s="14"/>
      <c r="W169" s="14"/>
      <c r="X169" s="14"/>
      <c r="Y169" s="14"/>
      <c r="Z169" s="14"/>
    </row>
    <row r="170" spans="1:26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14"/>
      <c r="U170" s="14"/>
      <c r="V170" s="14"/>
      <c r="W170" s="14"/>
      <c r="X170" s="14"/>
      <c r="Y170" s="14"/>
      <c r="Z170" s="14"/>
    </row>
    <row r="171" spans="1:26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14"/>
      <c r="U171" s="14"/>
      <c r="V171" s="14"/>
      <c r="W171" s="14"/>
      <c r="X171" s="14"/>
      <c r="Y171" s="14"/>
      <c r="Z171" s="14"/>
    </row>
    <row r="172" spans="1:26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14"/>
      <c r="U172" s="14"/>
      <c r="V172" s="14"/>
      <c r="W172" s="14"/>
      <c r="X172" s="14"/>
      <c r="Y172" s="14"/>
      <c r="Z172" s="14"/>
    </row>
    <row r="173" spans="1:26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14"/>
      <c r="U173" s="14"/>
      <c r="V173" s="14"/>
      <c r="W173" s="14"/>
      <c r="X173" s="14"/>
      <c r="Y173" s="14"/>
      <c r="Z173" s="14"/>
    </row>
    <row r="174" spans="1:26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14"/>
      <c r="U174" s="14"/>
      <c r="V174" s="14"/>
      <c r="W174" s="14"/>
      <c r="X174" s="14"/>
      <c r="Y174" s="14"/>
      <c r="Z174" s="14"/>
    </row>
    <row r="175" spans="1:26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14"/>
      <c r="U175" s="14"/>
      <c r="V175" s="14"/>
      <c r="W175" s="14"/>
      <c r="X175" s="14"/>
      <c r="Y175" s="14"/>
      <c r="Z175" s="14"/>
    </row>
    <row r="176" spans="1:2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14"/>
      <c r="U176" s="14"/>
      <c r="V176" s="14"/>
      <c r="W176" s="14"/>
      <c r="X176" s="14"/>
      <c r="Y176" s="14"/>
      <c r="Z176" s="14"/>
    </row>
    <row r="177" spans="1:26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14"/>
      <c r="U177" s="14"/>
      <c r="V177" s="14"/>
      <c r="W177" s="14"/>
      <c r="X177" s="14"/>
      <c r="Y177" s="14"/>
      <c r="Z177" s="14"/>
    </row>
    <row r="178" spans="1:26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14"/>
      <c r="U178" s="14"/>
      <c r="V178" s="14"/>
      <c r="W178" s="14"/>
      <c r="X178" s="14"/>
      <c r="Y178" s="14"/>
      <c r="Z178" s="14"/>
    </row>
    <row r="179" spans="1:26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14"/>
      <c r="U179" s="14"/>
      <c r="V179" s="14"/>
      <c r="W179" s="14"/>
      <c r="X179" s="14"/>
      <c r="Y179" s="14"/>
      <c r="Z179" s="14"/>
    </row>
    <row r="180" spans="1:26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14"/>
      <c r="U180" s="14"/>
      <c r="V180" s="14"/>
      <c r="W180" s="14"/>
      <c r="X180" s="14"/>
      <c r="Y180" s="14"/>
      <c r="Z180" s="14"/>
    </row>
    <row r="181" spans="1:26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14"/>
      <c r="U181" s="14"/>
      <c r="V181" s="14"/>
      <c r="W181" s="14"/>
      <c r="X181" s="14"/>
      <c r="Y181" s="14"/>
      <c r="Z181" s="14"/>
    </row>
    <row r="182" spans="1:26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14"/>
      <c r="U182" s="14"/>
      <c r="V182" s="14"/>
      <c r="W182" s="14"/>
      <c r="X182" s="14"/>
      <c r="Y182" s="14"/>
      <c r="Z182" s="14"/>
    </row>
    <row r="183" spans="1:26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14"/>
      <c r="U183" s="14"/>
      <c r="V183" s="14"/>
      <c r="W183" s="14"/>
      <c r="X183" s="14"/>
      <c r="Y183" s="14"/>
      <c r="Z183" s="14"/>
    </row>
    <row r="184" spans="1:26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14"/>
      <c r="U184" s="14"/>
      <c r="V184" s="14"/>
      <c r="W184" s="14"/>
      <c r="X184" s="14"/>
      <c r="Y184" s="14"/>
      <c r="Z184" s="14"/>
    </row>
    <row r="185" spans="1:26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14"/>
      <c r="U185" s="14"/>
      <c r="V185" s="14"/>
      <c r="W185" s="14"/>
      <c r="X185" s="14"/>
      <c r="Y185" s="14"/>
      <c r="Z185" s="14"/>
    </row>
    <row r="186" spans="1:2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14"/>
      <c r="U186" s="14"/>
      <c r="V186" s="14"/>
      <c r="W186" s="14"/>
      <c r="X186" s="14"/>
      <c r="Y186" s="14"/>
      <c r="Z186" s="14"/>
    </row>
    <row r="187" spans="1:26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14"/>
      <c r="U187" s="14"/>
      <c r="V187" s="14"/>
      <c r="W187" s="14"/>
      <c r="X187" s="14"/>
      <c r="Y187" s="14"/>
      <c r="Z187" s="14"/>
    </row>
    <row r="188" spans="1:26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14"/>
      <c r="U188" s="14"/>
      <c r="V188" s="14"/>
      <c r="W188" s="14"/>
      <c r="X188" s="14"/>
      <c r="Y188" s="14"/>
      <c r="Z188" s="14"/>
    </row>
    <row r="189" spans="1:26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14"/>
      <c r="U189" s="14"/>
      <c r="V189" s="14"/>
      <c r="W189" s="14"/>
      <c r="X189" s="14"/>
      <c r="Y189" s="14"/>
      <c r="Z189" s="14"/>
    </row>
    <row r="190" spans="1:26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14"/>
      <c r="U190" s="14"/>
      <c r="V190" s="14"/>
      <c r="W190" s="14"/>
      <c r="X190" s="14"/>
      <c r="Y190" s="14"/>
      <c r="Z190" s="14"/>
    </row>
    <row r="191" spans="1:26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14"/>
      <c r="U191" s="14"/>
      <c r="V191" s="14"/>
      <c r="W191" s="14"/>
      <c r="X191" s="14"/>
      <c r="Y191" s="14"/>
      <c r="Z191" s="14"/>
    </row>
    <row r="192" spans="1:26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14"/>
      <c r="U192" s="14"/>
      <c r="V192" s="14"/>
      <c r="W192" s="14"/>
      <c r="X192" s="14"/>
      <c r="Y192" s="14"/>
      <c r="Z192" s="14"/>
    </row>
    <row r="193" spans="1:26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14"/>
      <c r="U193" s="14"/>
      <c r="V193" s="14"/>
      <c r="W193" s="14"/>
      <c r="X193" s="14"/>
      <c r="Y193" s="14"/>
      <c r="Z193" s="14"/>
    </row>
    <row r="194" spans="1:26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14"/>
      <c r="U194" s="14"/>
      <c r="V194" s="14"/>
      <c r="W194" s="14"/>
      <c r="X194" s="14"/>
      <c r="Y194" s="14"/>
      <c r="Z194" s="14"/>
    </row>
    <row r="195" spans="1:26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14"/>
      <c r="U195" s="14"/>
      <c r="V195" s="14"/>
      <c r="W195" s="14"/>
      <c r="X195" s="14"/>
      <c r="Y195" s="14"/>
      <c r="Z195" s="14"/>
    </row>
    <row r="196" spans="1:2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14"/>
      <c r="U196" s="14"/>
      <c r="V196" s="14"/>
      <c r="W196" s="14"/>
      <c r="X196" s="14"/>
      <c r="Y196" s="14"/>
      <c r="Z196" s="14"/>
    </row>
    <row r="197" spans="1:26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14"/>
      <c r="U197" s="14"/>
      <c r="V197" s="14"/>
      <c r="W197" s="14"/>
      <c r="X197" s="14"/>
      <c r="Y197" s="14"/>
      <c r="Z197" s="14"/>
    </row>
    <row r="198" spans="1:26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14"/>
      <c r="U198" s="14"/>
      <c r="V198" s="14"/>
      <c r="W198" s="14"/>
      <c r="X198" s="14"/>
      <c r="Y198" s="14"/>
      <c r="Z198" s="14"/>
    </row>
    <row r="199" spans="1:26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14"/>
      <c r="U199" s="14"/>
      <c r="V199" s="14"/>
      <c r="W199" s="14"/>
      <c r="X199" s="14"/>
      <c r="Y199" s="14"/>
      <c r="Z199" s="14"/>
    </row>
    <row r="200" spans="1:26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14"/>
      <c r="U200" s="14"/>
      <c r="V200" s="14"/>
      <c r="W200" s="14"/>
      <c r="X200" s="14"/>
      <c r="Y200" s="14"/>
      <c r="Z200" s="14"/>
    </row>
    <row r="201" spans="1:26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14"/>
      <c r="U201" s="14"/>
      <c r="V201" s="14"/>
      <c r="W201" s="14"/>
      <c r="X201" s="14"/>
      <c r="Y201" s="14"/>
      <c r="Z201" s="14"/>
    </row>
    <row r="202" spans="1:26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14"/>
      <c r="U202" s="14"/>
      <c r="V202" s="14"/>
      <c r="W202" s="14"/>
      <c r="X202" s="14"/>
      <c r="Y202" s="14"/>
      <c r="Z202" s="14"/>
    </row>
    <row r="203" spans="1:26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14"/>
      <c r="U203" s="14"/>
      <c r="V203" s="14"/>
      <c r="W203" s="14"/>
      <c r="X203" s="14"/>
      <c r="Y203" s="14"/>
      <c r="Z203" s="14"/>
    </row>
    <row r="204" spans="1:26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14"/>
      <c r="U204" s="14"/>
      <c r="V204" s="14"/>
      <c r="W204" s="14"/>
      <c r="X204" s="14"/>
      <c r="Y204" s="14"/>
      <c r="Z204" s="14"/>
    </row>
    <row r="205" spans="1:26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14"/>
      <c r="U205" s="14"/>
      <c r="V205" s="14"/>
      <c r="W205" s="14"/>
      <c r="X205" s="14"/>
      <c r="Y205" s="14"/>
      <c r="Z205" s="14"/>
    </row>
    <row r="206" spans="1:2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14"/>
      <c r="U206" s="14"/>
      <c r="V206" s="14"/>
      <c r="W206" s="14"/>
      <c r="X206" s="14"/>
      <c r="Y206" s="14"/>
      <c r="Z206" s="14"/>
    </row>
    <row r="207" spans="1:26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14"/>
      <c r="U207" s="14"/>
      <c r="V207" s="14"/>
      <c r="W207" s="14"/>
      <c r="X207" s="14"/>
      <c r="Y207" s="14"/>
      <c r="Z207" s="14"/>
    </row>
    <row r="208" spans="1:26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14"/>
      <c r="U208" s="14"/>
      <c r="V208" s="14"/>
      <c r="W208" s="14"/>
      <c r="X208" s="14"/>
      <c r="Y208" s="14"/>
      <c r="Z208" s="14"/>
    </row>
    <row r="209" spans="1:26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14"/>
      <c r="U209" s="14"/>
      <c r="V209" s="14"/>
      <c r="W209" s="14"/>
      <c r="X209" s="14"/>
      <c r="Y209" s="14"/>
      <c r="Z209" s="14"/>
    </row>
    <row r="210" spans="1:26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14"/>
      <c r="U210" s="14"/>
      <c r="V210" s="14"/>
      <c r="W210" s="14"/>
      <c r="X210" s="14"/>
      <c r="Y210" s="14"/>
      <c r="Z210" s="14"/>
    </row>
    <row r="211" spans="1:26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14"/>
      <c r="U211" s="14"/>
      <c r="V211" s="14"/>
      <c r="W211" s="14"/>
      <c r="X211" s="14"/>
      <c r="Y211" s="14"/>
      <c r="Z211" s="14"/>
    </row>
    <row r="212" spans="1:26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14"/>
      <c r="U212" s="14"/>
      <c r="V212" s="14"/>
      <c r="W212" s="14"/>
      <c r="X212" s="14"/>
      <c r="Y212" s="14"/>
      <c r="Z212" s="14"/>
    </row>
    <row r="213" spans="1:26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14"/>
      <c r="U213" s="14"/>
      <c r="V213" s="14"/>
      <c r="W213" s="14"/>
      <c r="X213" s="14"/>
      <c r="Y213" s="14"/>
      <c r="Z213" s="14"/>
    </row>
    <row r="214" spans="1:26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14"/>
      <c r="U214" s="14"/>
      <c r="V214" s="14"/>
      <c r="W214" s="14"/>
      <c r="X214" s="14"/>
      <c r="Y214" s="14"/>
      <c r="Z214" s="14"/>
    </row>
    <row r="215" spans="1:26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14"/>
      <c r="U215" s="14"/>
      <c r="V215" s="14"/>
      <c r="W215" s="14"/>
      <c r="X215" s="14"/>
      <c r="Y215" s="14"/>
      <c r="Z215" s="14"/>
    </row>
    <row r="216" spans="1:2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14"/>
      <c r="U216" s="14"/>
      <c r="V216" s="14"/>
      <c r="W216" s="14"/>
      <c r="X216" s="14"/>
      <c r="Y216" s="14"/>
      <c r="Z216" s="14"/>
    </row>
    <row r="217" spans="1:26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14"/>
      <c r="U217" s="14"/>
      <c r="V217" s="14"/>
      <c r="W217" s="14"/>
      <c r="X217" s="14"/>
      <c r="Y217" s="14"/>
      <c r="Z217" s="14"/>
    </row>
    <row r="218" spans="1:26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14"/>
      <c r="U218" s="14"/>
      <c r="V218" s="14"/>
      <c r="W218" s="14"/>
      <c r="X218" s="14"/>
      <c r="Y218" s="14"/>
      <c r="Z218" s="14"/>
    </row>
    <row r="219" spans="1:26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14"/>
      <c r="U219" s="14"/>
      <c r="V219" s="14"/>
      <c r="W219" s="14"/>
      <c r="X219" s="14"/>
      <c r="Y219" s="14"/>
      <c r="Z219" s="14"/>
    </row>
    <row r="220" spans="1:26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14"/>
      <c r="U220" s="14"/>
      <c r="V220" s="14"/>
      <c r="W220" s="14"/>
      <c r="X220" s="14"/>
      <c r="Y220" s="14"/>
      <c r="Z220" s="14"/>
    </row>
    <row r="221" spans="1:26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14"/>
      <c r="U221" s="14"/>
      <c r="V221" s="14"/>
      <c r="W221" s="14"/>
      <c r="X221" s="14"/>
      <c r="Y221" s="14"/>
      <c r="Z221" s="14"/>
    </row>
    <row r="222" spans="1:26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14"/>
      <c r="U222" s="14"/>
      <c r="V222" s="14"/>
      <c r="W222" s="14"/>
      <c r="X222" s="14"/>
      <c r="Y222" s="14"/>
      <c r="Z222" s="14"/>
    </row>
    <row r="223" spans="1:26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14"/>
      <c r="U223" s="14"/>
      <c r="V223" s="14"/>
      <c r="W223" s="14"/>
      <c r="X223" s="14"/>
      <c r="Y223" s="14"/>
      <c r="Z223" s="14"/>
    </row>
    <row r="224" spans="1:26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14"/>
      <c r="U224" s="14"/>
      <c r="V224" s="14"/>
      <c r="W224" s="14"/>
      <c r="X224" s="14"/>
      <c r="Y224" s="14"/>
      <c r="Z224" s="14"/>
    </row>
    <row r="225" spans="1:26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14"/>
      <c r="U225" s="14"/>
      <c r="V225" s="14"/>
      <c r="W225" s="14"/>
      <c r="X225" s="14"/>
      <c r="Y225" s="14"/>
      <c r="Z225" s="14"/>
    </row>
    <row r="226" spans="1:2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14"/>
      <c r="U226" s="14"/>
      <c r="V226" s="14"/>
      <c r="W226" s="14"/>
      <c r="X226" s="14"/>
      <c r="Y226" s="14"/>
      <c r="Z226" s="14"/>
    </row>
    <row r="227" spans="1:26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14"/>
      <c r="U227" s="14"/>
      <c r="V227" s="14"/>
      <c r="W227" s="14"/>
      <c r="X227" s="14"/>
      <c r="Y227" s="14"/>
      <c r="Z227" s="14"/>
    </row>
    <row r="228" spans="1:26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14"/>
      <c r="U228" s="14"/>
      <c r="V228" s="14"/>
      <c r="W228" s="14"/>
      <c r="X228" s="14"/>
      <c r="Y228" s="14"/>
      <c r="Z228" s="14"/>
    </row>
    <row r="229" spans="1:26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14"/>
      <c r="U229" s="14"/>
      <c r="V229" s="14"/>
      <c r="W229" s="14"/>
      <c r="X229" s="14"/>
      <c r="Y229" s="14"/>
      <c r="Z229" s="14"/>
    </row>
    <row r="230" spans="1:26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14"/>
      <c r="U230" s="14"/>
      <c r="V230" s="14"/>
      <c r="W230" s="14"/>
      <c r="X230" s="14"/>
      <c r="Y230" s="14"/>
      <c r="Z230" s="14"/>
    </row>
    <row r="231" spans="1:26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14"/>
      <c r="U231" s="14"/>
      <c r="V231" s="14"/>
      <c r="W231" s="14"/>
      <c r="X231" s="14"/>
      <c r="Y231" s="14"/>
      <c r="Z231" s="14"/>
    </row>
    <row r="232" spans="1:26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14"/>
      <c r="U232" s="14"/>
      <c r="V232" s="14"/>
      <c r="W232" s="14"/>
      <c r="X232" s="14"/>
      <c r="Y232" s="14"/>
      <c r="Z232" s="14"/>
    </row>
    <row r="233" spans="1:26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14"/>
      <c r="U233" s="14"/>
      <c r="V233" s="14"/>
      <c r="W233" s="14"/>
      <c r="X233" s="14"/>
      <c r="Y233" s="14"/>
      <c r="Z233" s="14"/>
    </row>
    <row r="234" spans="1:26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14"/>
      <c r="U234" s="14"/>
      <c r="V234" s="14"/>
      <c r="W234" s="14"/>
      <c r="X234" s="14"/>
      <c r="Y234" s="14"/>
      <c r="Z234" s="14"/>
    </row>
    <row r="235" spans="1:26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14"/>
      <c r="U235" s="14"/>
      <c r="V235" s="14"/>
      <c r="W235" s="14"/>
      <c r="X235" s="14"/>
      <c r="Y235" s="14"/>
      <c r="Z235" s="14"/>
    </row>
    <row r="236" spans="1:2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14"/>
      <c r="U236" s="14"/>
      <c r="V236" s="14"/>
      <c r="W236" s="14"/>
      <c r="X236" s="14"/>
      <c r="Y236" s="14"/>
      <c r="Z236" s="14"/>
    </row>
    <row r="237" spans="1:26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14"/>
      <c r="U237" s="14"/>
      <c r="V237" s="14"/>
      <c r="W237" s="14"/>
      <c r="X237" s="14"/>
      <c r="Y237" s="14"/>
      <c r="Z237" s="14"/>
    </row>
    <row r="238" spans="1:26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14"/>
      <c r="U238" s="14"/>
      <c r="V238" s="14"/>
      <c r="W238" s="14"/>
      <c r="X238" s="14"/>
      <c r="Y238" s="14"/>
      <c r="Z238" s="14"/>
    </row>
    <row r="239" spans="1:26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14"/>
      <c r="U239" s="14"/>
      <c r="V239" s="14"/>
      <c r="W239" s="14"/>
      <c r="X239" s="14"/>
      <c r="Y239" s="14"/>
      <c r="Z239" s="14"/>
    </row>
    <row r="240" spans="1:26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14"/>
      <c r="U240" s="14"/>
      <c r="V240" s="14"/>
      <c r="W240" s="14"/>
      <c r="X240" s="14"/>
      <c r="Y240" s="14"/>
      <c r="Z240" s="14"/>
    </row>
    <row r="241" spans="1:26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14"/>
      <c r="U241" s="14"/>
      <c r="V241" s="14"/>
      <c r="W241" s="14"/>
      <c r="X241" s="14"/>
      <c r="Y241" s="14"/>
      <c r="Z241" s="14"/>
    </row>
    <row r="242" spans="1:26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14"/>
      <c r="U242" s="14"/>
      <c r="V242" s="14"/>
      <c r="W242" s="14"/>
      <c r="X242" s="14"/>
      <c r="Y242" s="14"/>
      <c r="Z242" s="14"/>
    </row>
    <row r="243" spans="1:26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14"/>
      <c r="U243" s="14"/>
      <c r="V243" s="14"/>
      <c r="W243" s="14"/>
      <c r="X243" s="14"/>
      <c r="Y243" s="14"/>
      <c r="Z243" s="14"/>
    </row>
    <row r="244" spans="1:26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14"/>
      <c r="U244" s="14"/>
      <c r="V244" s="14"/>
      <c r="W244" s="14"/>
      <c r="X244" s="14"/>
      <c r="Y244" s="14"/>
      <c r="Z244" s="14"/>
    </row>
    <row r="245" spans="1:26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14"/>
      <c r="U245" s="14"/>
      <c r="V245" s="14"/>
      <c r="W245" s="14"/>
      <c r="X245" s="14"/>
      <c r="Y245" s="14"/>
      <c r="Z245" s="14"/>
    </row>
    <row r="246" spans="1:2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14"/>
      <c r="U246" s="14"/>
      <c r="V246" s="14"/>
      <c r="W246" s="14"/>
      <c r="X246" s="14"/>
      <c r="Y246" s="14"/>
      <c r="Z246" s="14"/>
    </row>
    <row r="247" spans="1:26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14"/>
      <c r="U247" s="14"/>
      <c r="V247" s="14"/>
      <c r="W247" s="14"/>
      <c r="X247" s="14"/>
      <c r="Y247" s="14"/>
      <c r="Z247" s="14"/>
    </row>
    <row r="248" spans="1:26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14"/>
      <c r="U248" s="14"/>
      <c r="V248" s="14"/>
      <c r="W248" s="14"/>
      <c r="X248" s="14"/>
      <c r="Y248" s="14"/>
      <c r="Z248" s="14"/>
    </row>
    <row r="249" spans="1:26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14"/>
      <c r="U249" s="14"/>
      <c r="V249" s="14"/>
      <c r="W249" s="14"/>
      <c r="X249" s="14"/>
      <c r="Y249" s="14"/>
      <c r="Z249" s="14"/>
    </row>
    <row r="250" spans="1:26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14"/>
      <c r="U250" s="14"/>
      <c r="V250" s="14"/>
      <c r="W250" s="14"/>
      <c r="X250" s="14"/>
      <c r="Y250" s="14"/>
      <c r="Z250" s="14"/>
    </row>
    <row r="251" spans="1:26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14"/>
      <c r="U251" s="14"/>
      <c r="V251" s="14"/>
      <c r="W251" s="14"/>
      <c r="X251" s="14"/>
      <c r="Y251" s="14"/>
      <c r="Z251" s="14"/>
    </row>
    <row r="252" spans="1:26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14"/>
      <c r="U252" s="14"/>
      <c r="V252" s="14"/>
      <c r="W252" s="14"/>
      <c r="X252" s="14"/>
      <c r="Y252" s="14"/>
      <c r="Z252" s="14"/>
    </row>
    <row r="253" spans="1:26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14"/>
      <c r="U253" s="14"/>
      <c r="V253" s="14"/>
      <c r="W253" s="14"/>
      <c r="X253" s="14"/>
      <c r="Y253" s="14"/>
      <c r="Z253" s="14"/>
    </row>
    <row r="254" spans="1:26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14"/>
      <c r="U254" s="14"/>
      <c r="V254" s="14"/>
      <c r="W254" s="14"/>
      <c r="X254" s="14"/>
      <c r="Y254" s="14"/>
      <c r="Z254" s="14"/>
    </row>
    <row r="255" spans="1:26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14"/>
      <c r="U255" s="14"/>
      <c r="V255" s="14"/>
      <c r="W255" s="14"/>
      <c r="X255" s="14"/>
      <c r="Y255" s="14"/>
      <c r="Z255" s="14"/>
    </row>
    <row r="256" spans="1:2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14"/>
      <c r="U256" s="14"/>
      <c r="V256" s="14"/>
      <c r="W256" s="14"/>
      <c r="X256" s="14"/>
      <c r="Y256" s="14"/>
      <c r="Z256" s="14"/>
    </row>
    <row r="257" spans="1:26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14"/>
      <c r="U257" s="14"/>
      <c r="V257" s="14"/>
      <c r="W257" s="14"/>
      <c r="X257" s="14"/>
      <c r="Y257" s="14"/>
      <c r="Z257" s="14"/>
    </row>
    <row r="258" spans="1:26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14"/>
      <c r="U258" s="14"/>
      <c r="V258" s="14"/>
      <c r="W258" s="14"/>
      <c r="X258" s="14"/>
      <c r="Y258" s="14"/>
      <c r="Z258" s="14"/>
    </row>
    <row r="259" spans="1:26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14"/>
      <c r="U259" s="14"/>
      <c r="V259" s="14"/>
      <c r="W259" s="14"/>
      <c r="X259" s="14"/>
      <c r="Y259" s="14"/>
      <c r="Z259" s="14"/>
    </row>
    <row r="260" spans="1:26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14"/>
      <c r="U260" s="14"/>
      <c r="V260" s="14"/>
      <c r="W260" s="14"/>
      <c r="X260" s="14"/>
      <c r="Y260" s="14"/>
      <c r="Z260" s="14"/>
    </row>
    <row r="261" spans="1:26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14"/>
      <c r="U261" s="14"/>
      <c r="V261" s="14"/>
      <c r="W261" s="14"/>
      <c r="X261" s="14"/>
      <c r="Y261" s="14"/>
      <c r="Z261" s="14"/>
    </row>
    <row r="262" spans="1:26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14"/>
      <c r="U262" s="14"/>
      <c r="V262" s="14"/>
      <c r="W262" s="14"/>
      <c r="X262" s="14"/>
      <c r="Y262" s="14"/>
      <c r="Z262" s="14"/>
    </row>
    <row r="263" spans="1:26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14"/>
      <c r="U263" s="14"/>
      <c r="V263" s="14"/>
      <c r="W263" s="14"/>
      <c r="X263" s="14"/>
      <c r="Y263" s="14"/>
      <c r="Z263" s="14"/>
    </row>
    <row r="264" spans="1:26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14"/>
      <c r="U264" s="14"/>
      <c r="V264" s="14"/>
      <c r="W264" s="14"/>
      <c r="X264" s="14"/>
      <c r="Y264" s="14"/>
      <c r="Z264" s="14"/>
    </row>
    <row r="265" spans="1:26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14"/>
      <c r="U265" s="14"/>
      <c r="V265" s="14"/>
      <c r="W265" s="14"/>
      <c r="X265" s="14"/>
      <c r="Y265" s="14"/>
      <c r="Z265" s="14"/>
    </row>
    <row r="266" spans="1:2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14"/>
      <c r="U266" s="14"/>
      <c r="V266" s="14"/>
      <c r="W266" s="14"/>
      <c r="X266" s="14"/>
      <c r="Y266" s="14"/>
      <c r="Z266" s="14"/>
    </row>
    <row r="267" spans="1:26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14"/>
      <c r="U267" s="14"/>
      <c r="V267" s="14"/>
      <c r="W267" s="14"/>
      <c r="X267" s="14"/>
      <c r="Y267" s="14"/>
      <c r="Z267" s="14"/>
    </row>
    <row r="268" spans="1:26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14"/>
      <c r="U268" s="14"/>
      <c r="V268" s="14"/>
      <c r="W268" s="14"/>
      <c r="X268" s="14"/>
      <c r="Y268" s="14"/>
      <c r="Z268" s="14"/>
    </row>
    <row r="269" spans="1:26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14"/>
      <c r="U269" s="14"/>
      <c r="V269" s="14"/>
      <c r="W269" s="14"/>
      <c r="X269" s="14"/>
      <c r="Y269" s="14"/>
      <c r="Z269" s="14"/>
    </row>
    <row r="270" spans="1:26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14"/>
      <c r="U270" s="14"/>
      <c r="V270" s="14"/>
      <c r="W270" s="14"/>
      <c r="X270" s="14"/>
      <c r="Y270" s="14"/>
      <c r="Z270" s="14"/>
    </row>
    <row r="271" spans="1:26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14"/>
      <c r="U271" s="14"/>
      <c r="V271" s="14"/>
      <c r="W271" s="14"/>
      <c r="X271" s="14"/>
      <c r="Y271" s="14"/>
      <c r="Z271" s="14"/>
    </row>
    <row r="272" spans="1:26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14"/>
      <c r="U272" s="14"/>
      <c r="V272" s="14"/>
      <c r="W272" s="14"/>
      <c r="X272" s="14"/>
      <c r="Y272" s="14"/>
      <c r="Z272" s="14"/>
    </row>
    <row r="273" spans="1:26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14"/>
      <c r="U273" s="14"/>
      <c r="V273" s="14"/>
      <c r="W273" s="14"/>
      <c r="X273" s="14"/>
      <c r="Y273" s="14"/>
      <c r="Z273" s="14"/>
    </row>
    <row r="274" spans="1:26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14"/>
      <c r="U274" s="14"/>
      <c r="V274" s="14"/>
      <c r="W274" s="14"/>
      <c r="X274" s="14"/>
      <c r="Y274" s="14"/>
      <c r="Z274" s="14"/>
    </row>
    <row r="275" spans="1:26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14"/>
      <c r="U275" s="14"/>
      <c r="V275" s="14"/>
      <c r="W275" s="14"/>
      <c r="X275" s="14"/>
      <c r="Y275" s="14"/>
      <c r="Z275" s="14"/>
    </row>
    <row r="276" spans="1:2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14"/>
      <c r="U276" s="14"/>
      <c r="V276" s="14"/>
      <c r="W276" s="14"/>
      <c r="X276" s="14"/>
      <c r="Y276" s="14"/>
      <c r="Z276" s="14"/>
    </row>
    <row r="277" spans="1:26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14"/>
      <c r="U277" s="14"/>
      <c r="V277" s="14"/>
      <c r="W277" s="14"/>
      <c r="X277" s="14"/>
      <c r="Y277" s="14"/>
      <c r="Z277" s="14"/>
    </row>
    <row r="278" spans="1:26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14"/>
      <c r="U278" s="14"/>
      <c r="V278" s="14"/>
      <c r="W278" s="14"/>
      <c r="X278" s="14"/>
      <c r="Y278" s="14"/>
      <c r="Z278" s="14"/>
    </row>
    <row r="279" spans="1:26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14"/>
      <c r="U279" s="14"/>
      <c r="V279" s="14"/>
      <c r="W279" s="14"/>
      <c r="X279" s="14"/>
      <c r="Y279" s="14"/>
      <c r="Z279" s="14"/>
    </row>
    <row r="280" spans="1:26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14"/>
      <c r="U280" s="14"/>
      <c r="V280" s="14"/>
      <c r="W280" s="14"/>
      <c r="X280" s="14"/>
      <c r="Y280" s="14"/>
      <c r="Z280" s="14"/>
    </row>
    <row r="281" spans="1:26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14"/>
      <c r="U281" s="14"/>
      <c r="V281" s="14"/>
      <c r="W281" s="14"/>
      <c r="X281" s="14"/>
      <c r="Y281" s="14"/>
      <c r="Z281" s="14"/>
    </row>
    <row r="282" spans="1:26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14"/>
      <c r="U282" s="14"/>
      <c r="V282" s="14"/>
      <c r="W282" s="14"/>
      <c r="X282" s="14"/>
      <c r="Y282" s="14"/>
      <c r="Z282" s="14"/>
    </row>
    <row r="283" spans="1:26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14"/>
      <c r="U283" s="14"/>
      <c r="V283" s="14"/>
      <c r="W283" s="14"/>
      <c r="X283" s="14"/>
      <c r="Y283" s="14"/>
      <c r="Z283" s="14"/>
    </row>
    <row r="284" spans="1:26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14"/>
      <c r="U284" s="14"/>
      <c r="V284" s="14"/>
      <c r="W284" s="14"/>
      <c r="X284" s="14"/>
      <c r="Y284" s="14"/>
      <c r="Z284" s="14"/>
    </row>
    <row r="285" spans="1:26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14"/>
      <c r="U285" s="14"/>
      <c r="V285" s="14"/>
      <c r="W285" s="14"/>
      <c r="X285" s="14"/>
      <c r="Y285" s="14"/>
      <c r="Z285" s="14"/>
    </row>
    <row r="286" spans="1:2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14"/>
      <c r="U286" s="14"/>
      <c r="V286" s="14"/>
      <c r="W286" s="14"/>
      <c r="X286" s="14"/>
      <c r="Y286" s="14"/>
      <c r="Z286" s="14"/>
    </row>
    <row r="287" spans="1:26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14"/>
      <c r="U287" s="14"/>
      <c r="V287" s="14"/>
      <c r="W287" s="14"/>
      <c r="X287" s="14"/>
      <c r="Y287" s="14"/>
      <c r="Z287" s="14"/>
    </row>
    <row r="288" spans="1:26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14"/>
      <c r="U288" s="14"/>
      <c r="V288" s="14"/>
      <c r="W288" s="14"/>
      <c r="X288" s="14"/>
      <c r="Y288" s="14"/>
      <c r="Z288" s="14"/>
    </row>
    <row r="289" spans="1:26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14"/>
      <c r="U289" s="14"/>
      <c r="V289" s="14"/>
      <c r="W289" s="14"/>
      <c r="X289" s="14"/>
      <c r="Y289" s="14"/>
      <c r="Z289" s="14"/>
    </row>
    <row r="290" spans="1:26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14"/>
      <c r="U290" s="14"/>
      <c r="V290" s="14"/>
      <c r="W290" s="14"/>
      <c r="X290" s="14"/>
      <c r="Y290" s="14"/>
      <c r="Z290" s="14"/>
    </row>
    <row r="291" spans="1:26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14"/>
      <c r="U291" s="14"/>
      <c r="V291" s="14"/>
      <c r="W291" s="14"/>
      <c r="X291" s="14"/>
      <c r="Y291" s="14"/>
      <c r="Z291" s="14"/>
    </row>
    <row r="292" spans="1:26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14"/>
      <c r="U292" s="14"/>
      <c r="V292" s="14"/>
      <c r="W292" s="14"/>
      <c r="X292" s="14"/>
      <c r="Y292" s="14"/>
      <c r="Z292" s="14"/>
    </row>
    <row r="293" spans="1:26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14"/>
      <c r="U293" s="14"/>
      <c r="V293" s="14"/>
      <c r="W293" s="14"/>
      <c r="X293" s="14"/>
      <c r="Y293" s="14"/>
      <c r="Z293" s="14"/>
    </row>
    <row r="294" spans="1:26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14"/>
      <c r="U294" s="14"/>
      <c r="V294" s="14"/>
      <c r="W294" s="14"/>
      <c r="X294" s="14"/>
      <c r="Y294" s="14"/>
      <c r="Z294" s="14"/>
    </row>
    <row r="295" spans="1:26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14"/>
      <c r="U295" s="14"/>
      <c r="V295" s="14"/>
      <c r="W295" s="14"/>
      <c r="X295" s="14"/>
      <c r="Y295" s="14"/>
      <c r="Z295" s="14"/>
    </row>
    <row r="296" spans="1:2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14"/>
      <c r="U296" s="14"/>
      <c r="V296" s="14"/>
      <c r="W296" s="14"/>
      <c r="X296" s="14"/>
      <c r="Y296" s="14"/>
      <c r="Z296" s="14"/>
    </row>
    <row r="297" spans="1:26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14"/>
      <c r="U297" s="14"/>
      <c r="V297" s="14"/>
      <c r="W297" s="14"/>
      <c r="X297" s="14"/>
      <c r="Y297" s="14"/>
      <c r="Z297" s="14"/>
    </row>
    <row r="298" spans="1:26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14"/>
      <c r="U298" s="14"/>
      <c r="V298" s="14"/>
      <c r="W298" s="14"/>
      <c r="X298" s="14"/>
      <c r="Y298" s="14"/>
      <c r="Z298" s="14"/>
    </row>
    <row r="299" spans="1:26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14"/>
      <c r="U299" s="14"/>
      <c r="V299" s="14"/>
      <c r="W299" s="14"/>
      <c r="X299" s="14"/>
      <c r="Y299" s="14"/>
      <c r="Z299" s="14"/>
    </row>
    <row r="300" spans="1:26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14"/>
      <c r="U300" s="14"/>
      <c r="V300" s="14"/>
      <c r="W300" s="14"/>
      <c r="X300" s="14"/>
      <c r="Y300" s="14"/>
      <c r="Z300" s="14"/>
    </row>
    <row r="301" spans="1:26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14"/>
      <c r="U301" s="14"/>
      <c r="V301" s="14"/>
      <c r="W301" s="14"/>
      <c r="X301" s="14"/>
      <c r="Y301" s="14"/>
      <c r="Z301" s="14"/>
    </row>
    <row r="302" spans="1:26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14"/>
      <c r="U302" s="14"/>
      <c r="V302" s="14"/>
      <c r="W302" s="14"/>
      <c r="X302" s="14"/>
      <c r="Y302" s="14"/>
      <c r="Z302" s="14"/>
    </row>
    <row r="303" spans="1:26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14"/>
      <c r="U303" s="14"/>
      <c r="V303" s="14"/>
      <c r="W303" s="14"/>
      <c r="X303" s="14"/>
      <c r="Y303" s="14"/>
      <c r="Z303" s="14"/>
    </row>
    <row r="304" spans="1:26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14"/>
      <c r="U304" s="14"/>
      <c r="V304" s="14"/>
      <c r="W304" s="14"/>
      <c r="X304" s="14"/>
      <c r="Y304" s="14"/>
      <c r="Z304" s="14"/>
    </row>
    <row r="305" spans="1:26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14"/>
      <c r="U305" s="14"/>
      <c r="V305" s="14"/>
      <c r="W305" s="14"/>
      <c r="X305" s="14"/>
      <c r="Y305" s="14"/>
      <c r="Z305" s="14"/>
    </row>
    <row r="306" spans="1:2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14"/>
      <c r="U306" s="14"/>
      <c r="V306" s="14"/>
      <c r="W306" s="14"/>
      <c r="X306" s="14"/>
      <c r="Y306" s="14"/>
      <c r="Z306" s="14"/>
    </row>
    <row r="307" spans="1:26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14"/>
      <c r="U307" s="14"/>
      <c r="V307" s="14"/>
      <c r="W307" s="14"/>
      <c r="X307" s="14"/>
      <c r="Y307" s="14"/>
      <c r="Z307" s="14"/>
    </row>
    <row r="308" spans="1:26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14"/>
      <c r="U308" s="14"/>
      <c r="V308" s="14"/>
      <c r="W308" s="14"/>
      <c r="X308" s="14"/>
      <c r="Y308" s="14"/>
      <c r="Z308" s="14"/>
    </row>
    <row r="309" spans="1:26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14"/>
      <c r="U309" s="14"/>
      <c r="V309" s="14"/>
      <c r="W309" s="14"/>
      <c r="X309" s="14"/>
      <c r="Y309" s="14"/>
      <c r="Z309" s="14"/>
    </row>
    <row r="310" spans="1:26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14"/>
      <c r="U310" s="14"/>
      <c r="V310" s="14"/>
      <c r="W310" s="14"/>
      <c r="X310" s="14"/>
      <c r="Y310" s="14"/>
      <c r="Z310" s="14"/>
    </row>
    <row r="311" spans="1:26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14"/>
      <c r="U311" s="14"/>
      <c r="V311" s="14"/>
      <c r="W311" s="14"/>
      <c r="X311" s="14"/>
      <c r="Y311" s="14"/>
      <c r="Z311" s="14"/>
    </row>
    <row r="312" spans="1:26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14"/>
      <c r="U312" s="14"/>
      <c r="V312" s="14"/>
      <c r="W312" s="14"/>
      <c r="X312" s="14"/>
      <c r="Y312" s="14"/>
      <c r="Z312" s="14"/>
    </row>
    <row r="313" spans="1:26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14"/>
      <c r="U313" s="14"/>
      <c r="V313" s="14"/>
      <c r="W313" s="14"/>
      <c r="X313" s="14"/>
      <c r="Y313" s="14"/>
      <c r="Z313" s="14"/>
    </row>
    <row r="314" spans="1:26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14"/>
      <c r="U314" s="14"/>
      <c r="V314" s="14"/>
      <c r="W314" s="14"/>
      <c r="X314" s="14"/>
      <c r="Y314" s="14"/>
      <c r="Z314" s="14"/>
    </row>
    <row r="315" spans="1:26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14"/>
      <c r="U315" s="14"/>
      <c r="V315" s="14"/>
      <c r="W315" s="14"/>
      <c r="X315" s="14"/>
      <c r="Y315" s="14"/>
      <c r="Z315" s="14"/>
    </row>
    <row r="316" spans="1:2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14"/>
      <c r="U316" s="14"/>
      <c r="V316" s="14"/>
      <c r="W316" s="14"/>
      <c r="X316" s="14"/>
      <c r="Y316" s="14"/>
      <c r="Z316" s="14"/>
    </row>
    <row r="317" spans="1:26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14"/>
      <c r="U317" s="14"/>
      <c r="V317" s="14"/>
      <c r="W317" s="14"/>
      <c r="X317" s="14"/>
      <c r="Y317" s="14"/>
      <c r="Z317" s="14"/>
    </row>
    <row r="318" spans="1:26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14"/>
      <c r="U318" s="14"/>
      <c r="V318" s="14"/>
      <c r="W318" s="14"/>
      <c r="X318" s="14"/>
      <c r="Y318" s="14"/>
      <c r="Z318" s="14"/>
    </row>
    <row r="319" spans="1:26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14"/>
      <c r="U319" s="14"/>
      <c r="V319" s="14"/>
      <c r="W319" s="14"/>
      <c r="X319" s="14"/>
      <c r="Y319" s="14"/>
      <c r="Z319" s="14"/>
    </row>
    <row r="320" spans="1:26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14"/>
      <c r="U320" s="14"/>
      <c r="V320" s="14"/>
      <c r="W320" s="14"/>
      <c r="X320" s="14"/>
      <c r="Y320" s="14"/>
      <c r="Z320" s="14"/>
    </row>
    <row r="321" spans="1:26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14"/>
      <c r="U321" s="14"/>
      <c r="V321" s="14"/>
      <c r="W321" s="14"/>
      <c r="X321" s="14"/>
      <c r="Y321" s="14"/>
      <c r="Z321" s="14"/>
    </row>
    <row r="322" spans="1:26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14"/>
      <c r="U322" s="14"/>
      <c r="V322" s="14"/>
      <c r="W322" s="14"/>
      <c r="X322" s="14"/>
      <c r="Y322" s="14"/>
      <c r="Z322" s="14"/>
    </row>
    <row r="323" spans="1:26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14"/>
      <c r="U323" s="14"/>
      <c r="V323" s="14"/>
      <c r="W323" s="14"/>
      <c r="X323" s="14"/>
      <c r="Y323" s="14"/>
      <c r="Z323" s="14"/>
    </row>
    <row r="324" spans="1:26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14"/>
      <c r="U324" s="14"/>
      <c r="V324" s="14"/>
      <c r="W324" s="14"/>
      <c r="X324" s="14"/>
      <c r="Y324" s="14"/>
      <c r="Z324" s="14"/>
    </row>
    <row r="325" spans="1:26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14"/>
      <c r="U325" s="14"/>
      <c r="V325" s="14"/>
      <c r="W325" s="14"/>
      <c r="X325" s="14"/>
      <c r="Y325" s="14"/>
      <c r="Z325" s="14"/>
    </row>
    <row r="326" spans="1:2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14"/>
      <c r="U326" s="14"/>
      <c r="V326" s="14"/>
      <c r="W326" s="14"/>
      <c r="X326" s="14"/>
      <c r="Y326" s="14"/>
      <c r="Z326" s="14"/>
    </row>
    <row r="327" spans="1:26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14"/>
      <c r="U327" s="14"/>
      <c r="V327" s="14"/>
      <c r="W327" s="14"/>
      <c r="X327" s="14"/>
      <c r="Y327" s="14"/>
      <c r="Z327" s="14"/>
    </row>
    <row r="328" spans="1:26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14"/>
      <c r="U328" s="14"/>
      <c r="V328" s="14"/>
      <c r="W328" s="14"/>
      <c r="X328" s="14"/>
      <c r="Y328" s="14"/>
      <c r="Z328" s="14"/>
    </row>
    <row r="329" spans="1:26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14"/>
      <c r="U329" s="14"/>
      <c r="V329" s="14"/>
      <c r="W329" s="14"/>
      <c r="X329" s="14"/>
      <c r="Y329" s="14"/>
      <c r="Z329" s="14"/>
    </row>
    <row r="330" spans="1:26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14"/>
      <c r="U330" s="14"/>
      <c r="V330" s="14"/>
      <c r="W330" s="14"/>
      <c r="X330" s="14"/>
      <c r="Y330" s="14"/>
      <c r="Z330" s="14"/>
    </row>
    <row r="331" spans="1:26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14"/>
      <c r="U331" s="14"/>
      <c r="V331" s="14"/>
      <c r="W331" s="14"/>
      <c r="X331" s="14"/>
      <c r="Y331" s="14"/>
      <c r="Z331" s="14"/>
    </row>
    <row r="332" spans="1:26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14"/>
      <c r="U332" s="14"/>
      <c r="V332" s="14"/>
      <c r="W332" s="14"/>
      <c r="X332" s="14"/>
      <c r="Y332" s="14"/>
      <c r="Z332" s="14"/>
    </row>
    <row r="333" spans="1:26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14"/>
      <c r="U333" s="14"/>
      <c r="V333" s="14"/>
      <c r="W333" s="14"/>
      <c r="X333" s="14"/>
      <c r="Y333" s="14"/>
      <c r="Z333" s="14"/>
    </row>
    <row r="334" spans="1:26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14"/>
      <c r="U334" s="14"/>
      <c r="V334" s="14"/>
      <c r="W334" s="14"/>
      <c r="X334" s="14"/>
      <c r="Y334" s="14"/>
      <c r="Z334" s="14"/>
    </row>
    <row r="335" spans="1:26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14"/>
      <c r="U335" s="14"/>
      <c r="V335" s="14"/>
      <c r="W335" s="14"/>
      <c r="X335" s="14"/>
      <c r="Y335" s="14"/>
      <c r="Z335" s="14"/>
    </row>
    <row r="336" spans="1:2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14"/>
      <c r="U336" s="14"/>
      <c r="V336" s="14"/>
      <c r="W336" s="14"/>
      <c r="X336" s="14"/>
      <c r="Y336" s="14"/>
      <c r="Z336" s="14"/>
    </row>
    <row r="337" spans="1:26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14"/>
      <c r="U337" s="14"/>
      <c r="V337" s="14"/>
      <c r="W337" s="14"/>
      <c r="X337" s="14"/>
      <c r="Y337" s="14"/>
      <c r="Z337" s="14"/>
    </row>
    <row r="338" spans="1:26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14"/>
      <c r="U338" s="14"/>
      <c r="V338" s="14"/>
      <c r="W338" s="14"/>
      <c r="X338" s="14"/>
      <c r="Y338" s="14"/>
      <c r="Z338" s="14"/>
    </row>
    <row r="339" spans="1:26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14"/>
      <c r="U339" s="14"/>
      <c r="V339" s="14"/>
      <c r="W339" s="14"/>
      <c r="X339" s="14"/>
      <c r="Y339" s="14"/>
      <c r="Z339" s="14"/>
    </row>
    <row r="340" spans="1:26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14"/>
      <c r="U340" s="14"/>
      <c r="V340" s="14"/>
      <c r="W340" s="14"/>
      <c r="X340" s="14"/>
      <c r="Y340" s="14"/>
      <c r="Z340" s="14"/>
    </row>
    <row r="341" spans="1:26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14"/>
      <c r="U341" s="14"/>
      <c r="V341" s="14"/>
      <c r="W341" s="14"/>
      <c r="X341" s="14"/>
      <c r="Y341" s="14"/>
      <c r="Z341" s="14"/>
    </row>
    <row r="342" spans="1:26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14"/>
      <c r="U342" s="14"/>
      <c r="V342" s="14"/>
      <c r="W342" s="14"/>
      <c r="X342" s="14"/>
      <c r="Y342" s="14"/>
      <c r="Z342" s="14"/>
    </row>
    <row r="343" spans="1:26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14"/>
      <c r="U343" s="14"/>
      <c r="V343" s="14"/>
      <c r="W343" s="14"/>
      <c r="X343" s="14"/>
      <c r="Y343" s="14"/>
      <c r="Z343" s="14"/>
    </row>
    <row r="344" spans="1:26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14"/>
      <c r="U344" s="14"/>
      <c r="V344" s="14"/>
      <c r="W344" s="14"/>
      <c r="X344" s="14"/>
      <c r="Y344" s="14"/>
      <c r="Z344" s="14"/>
    </row>
    <row r="345" spans="1:26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14"/>
      <c r="U345" s="14"/>
      <c r="V345" s="14"/>
      <c r="W345" s="14"/>
      <c r="X345" s="14"/>
      <c r="Y345" s="14"/>
      <c r="Z345" s="14"/>
    </row>
    <row r="346" spans="1:2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14"/>
      <c r="U346" s="14"/>
      <c r="V346" s="14"/>
      <c r="W346" s="14"/>
      <c r="X346" s="14"/>
      <c r="Y346" s="14"/>
      <c r="Z346" s="14"/>
    </row>
    <row r="347" spans="1:26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14"/>
      <c r="U347" s="14"/>
      <c r="V347" s="14"/>
      <c r="W347" s="14"/>
      <c r="X347" s="14"/>
      <c r="Y347" s="14"/>
      <c r="Z347" s="14"/>
    </row>
    <row r="348" spans="1:26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14"/>
      <c r="U348" s="14"/>
      <c r="V348" s="14"/>
      <c r="W348" s="14"/>
      <c r="X348" s="14"/>
      <c r="Y348" s="14"/>
      <c r="Z348" s="14"/>
    </row>
    <row r="349" spans="1:26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14"/>
      <c r="U349" s="14"/>
      <c r="V349" s="14"/>
      <c r="W349" s="14"/>
      <c r="X349" s="14"/>
      <c r="Y349" s="14"/>
      <c r="Z349" s="14"/>
    </row>
    <row r="350" spans="1:26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14"/>
      <c r="U350" s="14"/>
      <c r="V350" s="14"/>
      <c r="W350" s="14"/>
      <c r="X350" s="14"/>
      <c r="Y350" s="14"/>
      <c r="Z350" s="14"/>
    </row>
    <row r="351" spans="1:26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14"/>
      <c r="U351" s="14"/>
      <c r="V351" s="14"/>
      <c r="W351" s="14"/>
      <c r="X351" s="14"/>
      <c r="Y351" s="14"/>
      <c r="Z351" s="14"/>
    </row>
    <row r="352" spans="1:26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14"/>
      <c r="U352" s="14"/>
      <c r="V352" s="14"/>
      <c r="W352" s="14"/>
      <c r="X352" s="14"/>
      <c r="Y352" s="14"/>
      <c r="Z352" s="14"/>
    </row>
    <row r="353" spans="1:26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14"/>
      <c r="U353" s="14"/>
      <c r="V353" s="14"/>
      <c r="W353" s="14"/>
      <c r="X353" s="14"/>
      <c r="Y353" s="14"/>
      <c r="Z353" s="14"/>
    </row>
    <row r="354" spans="1:26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14"/>
      <c r="U354" s="14"/>
      <c r="V354" s="14"/>
      <c r="W354" s="14"/>
      <c r="X354" s="14"/>
      <c r="Y354" s="14"/>
      <c r="Z354" s="14"/>
    </row>
    <row r="355" spans="1:26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14"/>
      <c r="U355" s="14"/>
      <c r="V355" s="14"/>
      <c r="W355" s="14"/>
      <c r="X355" s="14"/>
      <c r="Y355" s="14"/>
      <c r="Z355" s="14"/>
    </row>
    <row r="356" spans="1:2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14"/>
      <c r="U356" s="14"/>
      <c r="V356" s="14"/>
      <c r="W356" s="14"/>
      <c r="X356" s="14"/>
      <c r="Y356" s="14"/>
      <c r="Z356" s="14"/>
    </row>
    <row r="357" spans="1:26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14"/>
      <c r="U357" s="14"/>
      <c r="V357" s="14"/>
      <c r="W357" s="14"/>
      <c r="X357" s="14"/>
      <c r="Y357" s="14"/>
      <c r="Z357" s="14"/>
    </row>
    <row r="358" spans="1:26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14"/>
      <c r="U358" s="14"/>
      <c r="V358" s="14"/>
      <c r="W358" s="14"/>
      <c r="X358" s="14"/>
      <c r="Y358" s="14"/>
      <c r="Z358" s="14"/>
    </row>
    <row r="359" spans="1:26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14"/>
      <c r="U359" s="14"/>
      <c r="V359" s="14"/>
      <c r="W359" s="14"/>
      <c r="X359" s="14"/>
      <c r="Y359" s="14"/>
      <c r="Z359" s="14"/>
    </row>
    <row r="360" spans="1:26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14"/>
      <c r="U360" s="14"/>
      <c r="V360" s="14"/>
      <c r="W360" s="14"/>
      <c r="X360" s="14"/>
      <c r="Y360" s="14"/>
      <c r="Z360" s="14"/>
    </row>
    <row r="361" spans="1:26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14"/>
      <c r="U361" s="14"/>
      <c r="V361" s="14"/>
      <c r="W361" s="14"/>
      <c r="X361" s="14"/>
      <c r="Y361" s="14"/>
      <c r="Z361" s="14"/>
    </row>
    <row r="362" spans="1:26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14"/>
      <c r="U362" s="14"/>
      <c r="V362" s="14"/>
      <c r="W362" s="14"/>
      <c r="X362" s="14"/>
      <c r="Y362" s="14"/>
      <c r="Z362" s="14"/>
    </row>
    <row r="363" spans="1:26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14"/>
      <c r="U363" s="14"/>
      <c r="V363" s="14"/>
      <c r="W363" s="14"/>
      <c r="X363" s="14"/>
      <c r="Y363" s="14"/>
      <c r="Z363" s="14"/>
    </row>
    <row r="364" spans="1:26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14"/>
      <c r="U364" s="14"/>
      <c r="V364" s="14"/>
      <c r="W364" s="14"/>
      <c r="X364" s="14"/>
      <c r="Y364" s="14"/>
      <c r="Z364" s="14"/>
    </row>
    <row r="365" spans="1:26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14"/>
      <c r="U365" s="14"/>
      <c r="V365" s="14"/>
      <c r="W365" s="14"/>
      <c r="X365" s="14"/>
      <c r="Y365" s="14"/>
      <c r="Z365" s="14"/>
    </row>
    <row r="366" spans="1:2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14"/>
      <c r="U366" s="14"/>
      <c r="V366" s="14"/>
      <c r="W366" s="14"/>
      <c r="X366" s="14"/>
      <c r="Y366" s="14"/>
      <c r="Z366" s="14"/>
    </row>
    <row r="367" spans="1:26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14"/>
      <c r="U367" s="14"/>
      <c r="V367" s="14"/>
      <c r="W367" s="14"/>
      <c r="X367" s="14"/>
      <c r="Y367" s="14"/>
      <c r="Z367" s="14"/>
    </row>
    <row r="368" spans="1:26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14"/>
      <c r="U368" s="14"/>
      <c r="V368" s="14"/>
      <c r="W368" s="14"/>
      <c r="X368" s="14"/>
      <c r="Y368" s="14"/>
      <c r="Z368" s="14"/>
    </row>
    <row r="369" spans="1:26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14"/>
      <c r="U369" s="14"/>
      <c r="V369" s="14"/>
      <c r="W369" s="14"/>
      <c r="X369" s="14"/>
      <c r="Y369" s="14"/>
      <c r="Z369" s="14"/>
    </row>
    <row r="370" spans="1:26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14"/>
      <c r="U370" s="14"/>
      <c r="V370" s="14"/>
      <c r="W370" s="14"/>
      <c r="X370" s="14"/>
      <c r="Y370" s="14"/>
      <c r="Z370" s="14"/>
    </row>
    <row r="371" spans="1:26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14"/>
      <c r="U371" s="14"/>
      <c r="V371" s="14"/>
      <c r="W371" s="14"/>
      <c r="X371" s="14"/>
      <c r="Y371" s="14"/>
      <c r="Z371" s="14"/>
    </row>
    <row r="372" spans="1:26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14"/>
      <c r="U372" s="14"/>
      <c r="V372" s="14"/>
      <c r="W372" s="14"/>
      <c r="X372" s="14"/>
      <c r="Y372" s="14"/>
      <c r="Z372" s="14"/>
    </row>
    <row r="373" spans="1:26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14"/>
      <c r="U373" s="14"/>
      <c r="V373" s="14"/>
      <c r="W373" s="14"/>
      <c r="X373" s="14"/>
      <c r="Y373" s="14"/>
      <c r="Z373" s="14"/>
    </row>
    <row r="374" spans="1:26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14"/>
      <c r="U374" s="14"/>
      <c r="V374" s="14"/>
      <c r="W374" s="14"/>
      <c r="X374" s="14"/>
      <c r="Y374" s="14"/>
      <c r="Z374" s="14"/>
    </row>
    <row r="375" spans="1:26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14"/>
      <c r="U375" s="14"/>
      <c r="V375" s="14"/>
      <c r="W375" s="14"/>
      <c r="X375" s="14"/>
      <c r="Y375" s="14"/>
      <c r="Z375" s="14"/>
    </row>
    <row r="376" spans="1:2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14"/>
      <c r="U376" s="14"/>
      <c r="V376" s="14"/>
      <c r="W376" s="14"/>
      <c r="X376" s="14"/>
      <c r="Y376" s="14"/>
      <c r="Z376" s="14"/>
    </row>
    <row r="377" spans="1:26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14"/>
      <c r="U377" s="14"/>
      <c r="V377" s="14"/>
      <c r="W377" s="14"/>
      <c r="X377" s="14"/>
      <c r="Y377" s="14"/>
      <c r="Z377" s="14"/>
    </row>
    <row r="378" spans="1:26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14"/>
      <c r="U378" s="14"/>
      <c r="V378" s="14"/>
      <c r="W378" s="14"/>
      <c r="X378" s="14"/>
      <c r="Y378" s="14"/>
      <c r="Z378" s="14"/>
    </row>
    <row r="379" spans="1:26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14"/>
      <c r="U379" s="14"/>
      <c r="V379" s="14"/>
      <c r="W379" s="14"/>
      <c r="X379" s="14"/>
      <c r="Y379" s="14"/>
      <c r="Z379" s="14"/>
    </row>
    <row r="380" spans="1:26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14"/>
      <c r="U380" s="14"/>
      <c r="V380" s="14"/>
      <c r="W380" s="14"/>
      <c r="X380" s="14"/>
      <c r="Y380" s="14"/>
      <c r="Z380" s="14"/>
    </row>
    <row r="381" spans="1:26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14"/>
      <c r="U381" s="14"/>
      <c r="V381" s="14"/>
      <c r="W381" s="14"/>
      <c r="X381" s="14"/>
      <c r="Y381" s="14"/>
      <c r="Z381" s="14"/>
    </row>
    <row r="382" spans="1:26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14"/>
      <c r="U382" s="14"/>
      <c r="V382" s="14"/>
      <c r="W382" s="14"/>
      <c r="X382" s="14"/>
      <c r="Y382" s="14"/>
      <c r="Z382" s="14"/>
    </row>
    <row r="383" spans="1:26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14"/>
      <c r="U383" s="14"/>
      <c r="V383" s="14"/>
      <c r="W383" s="14"/>
      <c r="X383" s="14"/>
      <c r="Y383" s="14"/>
      <c r="Z383" s="14"/>
    </row>
    <row r="384" spans="1:26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14"/>
      <c r="U384" s="14"/>
      <c r="V384" s="14"/>
      <c r="W384" s="14"/>
      <c r="X384" s="14"/>
      <c r="Y384" s="14"/>
      <c r="Z384" s="14"/>
    </row>
    <row r="385" spans="1:26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14"/>
      <c r="U385" s="14"/>
      <c r="V385" s="14"/>
      <c r="W385" s="14"/>
      <c r="X385" s="14"/>
      <c r="Y385" s="14"/>
      <c r="Z385" s="14"/>
    </row>
    <row r="386" spans="1:2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14"/>
      <c r="U386" s="14"/>
      <c r="V386" s="14"/>
      <c r="W386" s="14"/>
      <c r="X386" s="14"/>
      <c r="Y386" s="14"/>
      <c r="Z386" s="14"/>
    </row>
    <row r="387" spans="1:26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14"/>
      <c r="U387" s="14"/>
      <c r="V387" s="14"/>
      <c r="W387" s="14"/>
      <c r="X387" s="14"/>
      <c r="Y387" s="14"/>
      <c r="Z387" s="14"/>
    </row>
    <row r="388" spans="1:26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14"/>
      <c r="U388" s="14"/>
      <c r="V388" s="14"/>
      <c r="W388" s="14"/>
      <c r="X388" s="14"/>
      <c r="Y388" s="14"/>
      <c r="Z388" s="14"/>
    </row>
    <row r="389" spans="1:26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14"/>
      <c r="U389" s="14"/>
      <c r="V389" s="14"/>
      <c r="W389" s="14"/>
      <c r="X389" s="14"/>
      <c r="Y389" s="14"/>
      <c r="Z389" s="14"/>
    </row>
    <row r="390" spans="1:26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14"/>
      <c r="U390" s="14"/>
      <c r="V390" s="14"/>
      <c r="W390" s="14"/>
      <c r="X390" s="14"/>
      <c r="Y390" s="14"/>
      <c r="Z390" s="14"/>
    </row>
    <row r="391" spans="1:26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14"/>
      <c r="U391" s="14"/>
      <c r="V391" s="14"/>
      <c r="W391" s="14"/>
      <c r="X391" s="14"/>
      <c r="Y391" s="14"/>
      <c r="Z391" s="14"/>
    </row>
    <row r="392" spans="1:26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14"/>
      <c r="U392" s="14"/>
      <c r="V392" s="14"/>
      <c r="W392" s="14"/>
      <c r="X392" s="14"/>
      <c r="Y392" s="14"/>
      <c r="Z392" s="14"/>
    </row>
    <row r="393" spans="1:26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14"/>
      <c r="U393" s="14"/>
      <c r="V393" s="14"/>
      <c r="W393" s="14"/>
      <c r="X393" s="14"/>
      <c r="Y393" s="14"/>
      <c r="Z393" s="14"/>
    </row>
    <row r="394" spans="1:26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14"/>
      <c r="U394" s="14"/>
      <c r="V394" s="14"/>
      <c r="W394" s="14"/>
      <c r="X394" s="14"/>
      <c r="Y394" s="14"/>
      <c r="Z394" s="14"/>
    </row>
    <row r="395" spans="1:26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14"/>
      <c r="U395" s="14"/>
      <c r="V395" s="14"/>
      <c r="W395" s="14"/>
      <c r="X395" s="14"/>
      <c r="Y395" s="14"/>
      <c r="Z395" s="14"/>
    </row>
    <row r="396" spans="1:2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14"/>
      <c r="U396" s="14"/>
      <c r="V396" s="14"/>
      <c r="W396" s="14"/>
      <c r="X396" s="14"/>
      <c r="Y396" s="14"/>
      <c r="Z396" s="14"/>
    </row>
    <row r="397" spans="1:26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14"/>
      <c r="U397" s="14"/>
      <c r="V397" s="14"/>
      <c r="W397" s="14"/>
      <c r="X397" s="14"/>
      <c r="Y397" s="14"/>
      <c r="Z397" s="14"/>
    </row>
    <row r="398" spans="1:26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14"/>
      <c r="U398" s="14"/>
      <c r="V398" s="14"/>
      <c r="W398" s="14"/>
      <c r="X398" s="14"/>
      <c r="Y398" s="14"/>
      <c r="Z398" s="14"/>
    </row>
    <row r="399" spans="1:26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14"/>
      <c r="U399" s="14"/>
      <c r="V399" s="14"/>
      <c r="W399" s="14"/>
      <c r="X399" s="14"/>
      <c r="Y399" s="14"/>
      <c r="Z399" s="14"/>
    </row>
    <row r="400" spans="1:26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14"/>
      <c r="U400" s="14"/>
      <c r="V400" s="14"/>
      <c r="W400" s="14"/>
      <c r="X400" s="14"/>
      <c r="Y400" s="14"/>
      <c r="Z400" s="14"/>
    </row>
    <row r="401" spans="1:26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14"/>
      <c r="U401" s="14"/>
      <c r="V401" s="14"/>
      <c r="W401" s="14"/>
      <c r="X401" s="14"/>
      <c r="Y401" s="14"/>
      <c r="Z401" s="14"/>
    </row>
    <row r="402" spans="1:26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14"/>
      <c r="U402" s="14"/>
      <c r="V402" s="14"/>
      <c r="W402" s="14"/>
      <c r="X402" s="14"/>
      <c r="Y402" s="14"/>
      <c r="Z402" s="14"/>
    </row>
    <row r="403" spans="1:26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14"/>
      <c r="U403" s="14"/>
      <c r="V403" s="14"/>
      <c r="W403" s="14"/>
      <c r="X403" s="14"/>
      <c r="Y403" s="14"/>
      <c r="Z403" s="14"/>
    </row>
    <row r="404" spans="1:26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14"/>
      <c r="U404" s="14"/>
      <c r="V404" s="14"/>
      <c r="W404" s="14"/>
      <c r="X404" s="14"/>
      <c r="Y404" s="14"/>
      <c r="Z404" s="14"/>
    </row>
    <row r="405" spans="1:26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14"/>
      <c r="U405" s="14"/>
      <c r="V405" s="14"/>
      <c r="W405" s="14"/>
      <c r="X405" s="14"/>
      <c r="Y405" s="14"/>
      <c r="Z405" s="14"/>
    </row>
    <row r="406" spans="1:2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14"/>
      <c r="U406" s="14"/>
      <c r="V406" s="14"/>
      <c r="W406" s="14"/>
      <c r="X406" s="14"/>
      <c r="Y406" s="14"/>
      <c r="Z406" s="14"/>
    </row>
    <row r="407" spans="1:26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14"/>
      <c r="U407" s="14"/>
      <c r="V407" s="14"/>
      <c r="W407" s="14"/>
      <c r="X407" s="14"/>
      <c r="Y407" s="14"/>
      <c r="Z407" s="14"/>
    </row>
    <row r="408" spans="1:26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14"/>
      <c r="U408" s="14"/>
      <c r="V408" s="14"/>
      <c r="W408" s="14"/>
      <c r="X408" s="14"/>
      <c r="Y408" s="14"/>
      <c r="Z408" s="14"/>
    </row>
    <row r="409" spans="1:26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14"/>
      <c r="U409" s="14"/>
      <c r="V409" s="14"/>
      <c r="W409" s="14"/>
      <c r="X409" s="14"/>
      <c r="Y409" s="14"/>
      <c r="Z409" s="14"/>
    </row>
    <row r="410" spans="1:26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14"/>
      <c r="U410" s="14"/>
      <c r="V410" s="14"/>
      <c r="W410" s="14"/>
      <c r="X410" s="14"/>
      <c r="Y410" s="14"/>
      <c r="Z410" s="14"/>
    </row>
    <row r="411" spans="1:26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14"/>
      <c r="U411" s="14"/>
      <c r="V411" s="14"/>
      <c r="W411" s="14"/>
      <c r="X411" s="14"/>
      <c r="Y411" s="14"/>
      <c r="Z411" s="14"/>
    </row>
    <row r="412" spans="1:26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14"/>
      <c r="U412" s="14"/>
      <c r="V412" s="14"/>
      <c r="W412" s="14"/>
      <c r="X412" s="14"/>
      <c r="Y412" s="14"/>
      <c r="Z412" s="14"/>
    </row>
    <row r="413" spans="1:26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14"/>
      <c r="U413" s="14"/>
      <c r="V413" s="14"/>
      <c r="W413" s="14"/>
      <c r="X413" s="14"/>
      <c r="Y413" s="14"/>
      <c r="Z413" s="14"/>
    </row>
    <row r="414" spans="1:26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14"/>
      <c r="U414" s="14"/>
      <c r="V414" s="14"/>
      <c r="W414" s="14"/>
      <c r="X414" s="14"/>
      <c r="Y414" s="14"/>
      <c r="Z414" s="14"/>
    </row>
    <row r="415" spans="1:26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14"/>
      <c r="U415" s="14"/>
      <c r="V415" s="14"/>
      <c r="W415" s="14"/>
      <c r="X415" s="14"/>
      <c r="Y415" s="14"/>
      <c r="Z415" s="14"/>
    </row>
    <row r="416" spans="1:2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14"/>
      <c r="U416" s="14"/>
      <c r="V416" s="14"/>
      <c r="W416" s="14"/>
      <c r="X416" s="14"/>
      <c r="Y416" s="14"/>
      <c r="Z416" s="14"/>
    </row>
    <row r="417" spans="1:26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14"/>
      <c r="U417" s="14"/>
      <c r="V417" s="14"/>
      <c r="W417" s="14"/>
      <c r="X417" s="14"/>
      <c r="Y417" s="14"/>
      <c r="Z417" s="14"/>
    </row>
    <row r="418" spans="1:26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14"/>
      <c r="U418" s="14"/>
      <c r="V418" s="14"/>
      <c r="W418" s="14"/>
      <c r="X418" s="14"/>
      <c r="Y418" s="14"/>
      <c r="Z418" s="14"/>
    </row>
    <row r="419" spans="1:26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14"/>
      <c r="U419" s="14"/>
      <c r="V419" s="14"/>
      <c r="W419" s="14"/>
      <c r="X419" s="14"/>
      <c r="Y419" s="14"/>
      <c r="Z419" s="14"/>
    </row>
    <row r="420" spans="1:26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14"/>
      <c r="U420" s="14"/>
      <c r="V420" s="14"/>
      <c r="W420" s="14"/>
      <c r="X420" s="14"/>
      <c r="Y420" s="14"/>
      <c r="Z420" s="14"/>
    </row>
    <row r="421" spans="1:26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14"/>
      <c r="U421" s="14"/>
      <c r="V421" s="14"/>
      <c r="W421" s="14"/>
      <c r="X421" s="14"/>
      <c r="Y421" s="14"/>
      <c r="Z421" s="14"/>
    </row>
    <row r="422" spans="1:26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14"/>
      <c r="U422" s="14"/>
      <c r="V422" s="14"/>
      <c r="W422" s="14"/>
      <c r="X422" s="14"/>
      <c r="Y422" s="14"/>
      <c r="Z422" s="14"/>
    </row>
    <row r="423" spans="1:26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14"/>
      <c r="U423" s="14"/>
      <c r="V423" s="14"/>
      <c r="W423" s="14"/>
      <c r="X423" s="14"/>
      <c r="Y423" s="14"/>
      <c r="Z423" s="14"/>
    </row>
    <row r="424" spans="1:26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14"/>
      <c r="U424" s="14"/>
      <c r="V424" s="14"/>
      <c r="W424" s="14"/>
      <c r="X424" s="14"/>
      <c r="Y424" s="14"/>
      <c r="Z424" s="14"/>
    </row>
    <row r="425" spans="1:26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14"/>
      <c r="U425" s="14"/>
      <c r="V425" s="14"/>
      <c r="W425" s="14"/>
      <c r="X425" s="14"/>
      <c r="Y425" s="14"/>
      <c r="Z425" s="14"/>
    </row>
    <row r="426" spans="1:2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14"/>
      <c r="U426" s="14"/>
      <c r="V426" s="14"/>
      <c r="W426" s="14"/>
      <c r="X426" s="14"/>
      <c r="Y426" s="14"/>
      <c r="Z426" s="14"/>
    </row>
    <row r="427" spans="1:26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14"/>
      <c r="U427" s="14"/>
      <c r="V427" s="14"/>
      <c r="W427" s="14"/>
      <c r="X427" s="14"/>
      <c r="Y427" s="14"/>
      <c r="Z427" s="14"/>
    </row>
    <row r="428" spans="1:26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14"/>
      <c r="U428" s="14"/>
      <c r="V428" s="14"/>
      <c r="W428" s="14"/>
      <c r="X428" s="14"/>
      <c r="Y428" s="14"/>
      <c r="Z428" s="14"/>
    </row>
    <row r="429" spans="1:26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14"/>
      <c r="U429" s="14"/>
      <c r="V429" s="14"/>
      <c r="W429" s="14"/>
      <c r="X429" s="14"/>
      <c r="Y429" s="14"/>
      <c r="Z429" s="14"/>
    </row>
    <row r="430" spans="1:26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14"/>
      <c r="U430" s="14"/>
      <c r="V430" s="14"/>
      <c r="W430" s="14"/>
      <c r="X430" s="14"/>
      <c r="Y430" s="14"/>
      <c r="Z430" s="14"/>
    </row>
    <row r="431" spans="1:26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14"/>
      <c r="U431" s="14"/>
      <c r="V431" s="14"/>
      <c r="W431" s="14"/>
      <c r="X431" s="14"/>
      <c r="Y431" s="14"/>
      <c r="Z431" s="14"/>
    </row>
    <row r="432" spans="1:26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14"/>
      <c r="U432" s="14"/>
      <c r="V432" s="14"/>
      <c r="W432" s="14"/>
      <c r="X432" s="14"/>
      <c r="Y432" s="14"/>
      <c r="Z432" s="14"/>
    </row>
    <row r="433" spans="1:26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14"/>
      <c r="U433" s="14"/>
      <c r="V433" s="14"/>
      <c r="W433" s="14"/>
      <c r="X433" s="14"/>
      <c r="Y433" s="14"/>
      <c r="Z433" s="14"/>
    </row>
    <row r="434" spans="1:26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14"/>
      <c r="U434" s="14"/>
      <c r="V434" s="14"/>
      <c r="W434" s="14"/>
      <c r="X434" s="14"/>
      <c r="Y434" s="14"/>
      <c r="Z434" s="14"/>
    </row>
    <row r="435" spans="1:26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14"/>
      <c r="U435" s="14"/>
      <c r="V435" s="14"/>
      <c r="W435" s="14"/>
      <c r="X435" s="14"/>
      <c r="Y435" s="14"/>
      <c r="Z435" s="14"/>
    </row>
    <row r="436" spans="1:2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14"/>
      <c r="U436" s="14"/>
      <c r="V436" s="14"/>
      <c r="W436" s="14"/>
      <c r="X436" s="14"/>
      <c r="Y436" s="14"/>
      <c r="Z436" s="14"/>
    </row>
    <row r="437" spans="1:26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14"/>
      <c r="U437" s="14"/>
      <c r="V437" s="14"/>
      <c r="W437" s="14"/>
      <c r="X437" s="14"/>
      <c r="Y437" s="14"/>
      <c r="Z437" s="14"/>
    </row>
    <row r="438" spans="1:26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14"/>
      <c r="U438" s="14"/>
      <c r="V438" s="14"/>
      <c r="W438" s="14"/>
      <c r="X438" s="14"/>
      <c r="Y438" s="14"/>
      <c r="Z438" s="14"/>
    </row>
    <row r="439" spans="1:26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14"/>
      <c r="U439" s="14"/>
      <c r="V439" s="14"/>
      <c r="W439" s="14"/>
      <c r="X439" s="14"/>
      <c r="Y439" s="14"/>
      <c r="Z439" s="14"/>
    </row>
    <row r="440" spans="1:26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14"/>
      <c r="U440" s="14"/>
      <c r="V440" s="14"/>
      <c r="W440" s="14"/>
      <c r="X440" s="14"/>
      <c r="Y440" s="14"/>
      <c r="Z440" s="14"/>
    </row>
    <row r="441" spans="1:26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14"/>
      <c r="U441" s="14"/>
      <c r="V441" s="14"/>
      <c r="W441" s="14"/>
      <c r="X441" s="14"/>
      <c r="Y441" s="14"/>
      <c r="Z441" s="14"/>
    </row>
    <row r="442" spans="1:26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14"/>
      <c r="U442" s="14"/>
      <c r="V442" s="14"/>
      <c r="W442" s="14"/>
      <c r="X442" s="14"/>
      <c r="Y442" s="14"/>
      <c r="Z442" s="14"/>
    </row>
    <row r="443" spans="1:26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14"/>
      <c r="U443" s="14"/>
      <c r="V443" s="14"/>
      <c r="W443" s="14"/>
      <c r="X443" s="14"/>
      <c r="Y443" s="14"/>
      <c r="Z443" s="14"/>
    </row>
    <row r="444" spans="1:26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14"/>
      <c r="U444" s="14"/>
      <c r="V444" s="14"/>
      <c r="W444" s="14"/>
      <c r="X444" s="14"/>
      <c r="Y444" s="14"/>
      <c r="Z444" s="14"/>
    </row>
    <row r="445" spans="1:26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14"/>
      <c r="U445" s="14"/>
      <c r="V445" s="14"/>
      <c r="W445" s="14"/>
      <c r="X445" s="14"/>
      <c r="Y445" s="14"/>
      <c r="Z445" s="14"/>
    </row>
    <row r="446" spans="1:2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14"/>
      <c r="U446" s="14"/>
      <c r="V446" s="14"/>
      <c r="W446" s="14"/>
      <c r="X446" s="14"/>
      <c r="Y446" s="14"/>
      <c r="Z446" s="14"/>
    </row>
    <row r="447" spans="1:26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14"/>
      <c r="U447" s="14"/>
      <c r="V447" s="14"/>
      <c r="W447" s="14"/>
      <c r="X447" s="14"/>
      <c r="Y447" s="14"/>
      <c r="Z447" s="14"/>
    </row>
    <row r="448" spans="1:26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14"/>
      <c r="U448" s="14"/>
      <c r="V448" s="14"/>
      <c r="W448" s="14"/>
      <c r="X448" s="14"/>
      <c r="Y448" s="14"/>
      <c r="Z448" s="14"/>
    </row>
    <row r="449" spans="1:26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14"/>
      <c r="U449" s="14"/>
      <c r="V449" s="14"/>
      <c r="W449" s="14"/>
      <c r="X449" s="14"/>
      <c r="Y449" s="14"/>
      <c r="Z449" s="14"/>
    </row>
    <row r="450" spans="1:26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14"/>
      <c r="U450" s="14"/>
      <c r="V450" s="14"/>
      <c r="W450" s="14"/>
      <c r="X450" s="14"/>
      <c r="Y450" s="14"/>
      <c r="Z450" s="14"/>
    </row>
    <row r="451" spans="1:26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14"/>
      <c r="U451" s="14"/>
      <c r="V451" s="14"/>
      <c r="W451" s="14"/>
      <c r="X451" s="14"/>
      <c r="Y451" s="14"/>
      <c r="Z451" s="14"/>
    </row>
    <row r="452" spans="1:26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14"/>
      <c r="U452" s="14"/>
      <c r="V452" s="14"/>
      <c r="W452" s="14"/>
      <c r="X452" s="14"/>
      <c r="Y452" s="14"/>
      <c r="Z452" s="14"/>
    </row>
    <row r="453" spans="1:26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14"/>
      <c r="U453" s="14"/>
      <c r="V453" s="14"/>
      <c r="W453" s="14"/>
      <c r="X453" s="14"/>
      <c r="Y453" s="14"/>
      <c r="Z453" s="14"/>
    </row>
    <row r="454" spans="1:26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14"/>
      <c r="U454" s="14"/>
      <c r="V454" s="14"/>
      <c r="W454" s="14"/>
      <c r="X454" s="14"/>
      <c r="Y454" s="14"/>
      <c r="Z454" s="14"/>
    </row>
    <row r="455" spans="1:26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14"/>
      <c r="U455" s="14"/>
      <c r="V455" s="14"/>
      <c r="W455" s="14"/>
      <c r="X455" s="14"/>
      <c r="Y455" s="14"/>
      <c r="Z455" s="14"/>
    </row>
    <row r="456" spans="1:2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14"/>
      <c r="U456" s="14"/>
      <c r="V456" s="14"/>
      <c r="W456" s="14"/>
      <c r="X456" s="14"/>
      <c r="Y456" s="14"/>
      <c r="Z456" s="14"/>
    </row>
    <row r="457" spans="1:26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14"/>
      <c r="U457" s="14"/>
      <c r="V457" s="14"/>
      <c r="W457" s="14"/>
      <c r="X457" s="14"/>
      <c r="Y457" s="14"/>
      <c r="Z457" s="14"/>
    </row>
    <row r="458" spans="1:26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14"/>
      <c r="U458" s="14"/>
      <c r="V458" s="14"/>
      <c r="W458" s="14"/>
      <c r="X458" s="14"/>
      <c r="Y458" s="14"/>
      <c r="Z458" s="14"/>
    </row>
    <row r="459" spans="1:26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14"/>
      <c r="U459" s="14"/>
      <c r="V459" s="14"/>
      <c r="W459" s="14"/>
      <c r="X459" s="14"/>
      <c r="Y459" s="14"/>
      <c r="Z459" s="14"/>
    </row>
    <row r="460" spans="1:26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14"/>
      <c r="U460" s="14"/>
      <c r="V460" s="14"/>
      <c r="W460" s="14"/>
      <c r="X460" s="14"/>
      <c r="Y460" s="14"/>
      <c r="Z460" s="14"/>
    </row>
    <row r="461" spans="1:26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14"/>
      <c r="U461" s="14"/>
      <c r="V461" s="14"/>
      <c r="W461" s="14"/>
      <c r="X461" s="14"/>
      <c r="Y461" s="14"/>
      <c r="Z461" s="14"/>
    </row>
    <row r="462" spans="1:26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14"/>
      <c r="U462" s="14"/>
      <c r="V462" s="14"/>
      <c r="W462" s="14"/>
      <c r="X462" s="14"/>
      <c r="Y462" s="14"/>
      <c r="Z462" s="14"/>
    </row>
    <row r="463" spans="1:26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14"/>
      <c r="U463" s="14"/>
      <c r="V463" s="14"/>
      <c r="W463" s="14"/>
      <c r="X463" s="14"/>
      <c r="Y463" s="14"/>
      <c r="Z463" s="14"/>
    </row>
    <row r="464" spans="1:26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14"/>
      <c r="U464" s="14"/>
      <c r="V464" s="14"/>
      <c r="W464" s="14"/>
      <c r="X464" s="14"/>
      <c r="Y464" s="14"/>
      <c r="Z464" s="14"/>
    </row>
    <row r="465" spans="1:26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14"/>
      <c r="U465" s="14"/>
      <c r="V465" s="14"/>
      <c r="W465" s="14"/>
      <c r="X465" s="14"/>
      <c r="Y465" s="14"/>
      <c r="Z465" s="14"/>
    </row>
    <row r="466" spans="1:2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14"/>
      <c r="U466" s="14"/>
      <c r="V466" s="14"/>
      <c r="W466" s="14"/>
      <c r="X466" s="14"/>
      <c r="Y466" s="14"/>
      <c r="Z466" s="14"/>
    </row>
    <row r="467" spans="1:26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14"/>
      <c r="U467" s="14"/>
      <c r="V467" s="14"/>
      <c r="W467" s="14"/>
      <c r="X467" s="14"/>
      <c r="Y467" s="14"/>
      <c r="Z467" s="14"/>
    </row>
    <row r="468" spans="1:26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14"/>
      <c r="U468" s="14"/>
      <c r="V468" s="14"/>
      <c r="W468" s="14"/>
      <c r="X468" s="14"/>
      <c r="Y468" s="14"/>
      <c r="Z468" s="14"/>
    </row>
    <row r="469" spans="1:26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14"/>
      <c r="U469" s="14"/>
      <c r="V469" s="14"/>
      <c r="W469" s="14"/>
      <c r="X469" s="14"/>
      <c r="Y469" s="14"/>
      <c r="Z469" s="14"/>
    </row>
    <row r="470" spans="1:26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14"/>
      <c r="U470" s="14"/>
      <c r="V470" s="14"/>
      <c r="W470" s="14"/>
      <c r="X470" s="14"/>
      <c r="Y470" s="14"/>
      <c r="Z470" s="14"/>
    </row>
    <row r="471" spans="1:26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14"/>
      <c r="U471" s="14"/>
      <c r="V471" s="14"/>
      <c r="W471" s="14"/>
      <c r="X471" s="14"/>
      <c r="Y471" s="14"/>
      <c r="Z471" s="14"/>
    </row>
    <row r="472" spans="1:26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14"/>
      <c r="U472" s="14"/>
      <c r="V472" s="14"/>
      <c r="W472" s="14"/>
      <c r="X472" s="14"/>
      <c r="Y472" s="14"/>
      <c r="Z472" s="14"/>
    </row>
    <row r="473" spans="1:26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14"/>
      <c r="U473" s="14"/>
      <c r="V473" s="14"/>
      <c r="W473" s="14"/>
      <c r="X473" s="14"/>
      <c r="Y473" s="14"/>
      <c r="Z473" s="14"/>
    </row>
    <row r="474" spans="1:26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14"/>
      <c r="U474" s="14"/>
      <c r="V474" s="14"/>
      <c r="W474" s="14"/>
      <c r="X474" s="14"/>
      <c r="Y474" s="14"/>
      <c r="Z474" s="14"/>
    </row>
    <row r="475" spans="1:26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14"/>
      <c r="U475" s="14"/>
      <c r="V475" s="14"/>
      <c r="W475" s="14"/>
      <c r="X475" s="14"/>
      <c r="Y475" s="14"/>
      <c r="Z475" s="14"/>
    </row>
    <row r="476" spans="1:2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14"/>
      <c r="U476" s="14"/>
      <c r="V476" s="14"/>
      <c r="W476" s="14"/>
      <c r="X476" s="14"/>
      <c r="Y476" s="14"/>
      <c r="Z476" s="14"/>
    </row>
    <row r="477" spans="1:26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14"/>
      <c r="U477" s="14"/>
      <c r="V477" s="14"/>
      <c r="W477" s="14"/>
      <c r="X477" s="14"/>
      <c r="Y477" s="14"/>
      <c r="Z477" s="14"/>
    </row>
    <row r="478" spans="1:26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14"/>
      <c r="U478" s="14"/>
      <c r="V478" s="14"/>
      <c r="W478" s="14"/>
      <c r="X478" s="14"/>
      <c r="Y478" s="14"/>
      <c r="Z478" s="14"/>
    </row>
    <row r="479" spans="1:26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14"/>
      <c r="U479" s="14"/>
      <c r="V479" s="14"/>
      <c r="W479" s="14"/>
      <c r="X479" s="14"/>
      <c r="Y479" s="14"/>
      <c r="Z479" s="14"/>
    </row>
    <row r="480" spans="1:26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14"/>
      <c r="U480" s="14"/>
      <c r="V480" s="14"/>
      <c r="W480" s="14"/>
      <c r="X480" s="14"/>
      <c r="Y480" s="14"/>
      <c r="Z480" s="14"/>
    </row>
    <row r="481" spans="1:26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14"/>
      <c r="U481" s="14"/>
      <c r="V481" s="14"/>
      <c r="W481" s="14"/>
      <c r="X481" s="14"/>
      <c r="Y481" s="14"/>
      <c r="Z481" s="14"/>
    </row>
    <row r="482" spans="1:26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14"/>
      <c r="U482" s="14"/>
      <c r="V482" s="14"/>
      <c r="W482" s="14"/>
      <c r="X482" s="14"/>
      <c r="Y482" s="14"/>
      <c r="Z482" s="14"/>
    </row>
    <row r="483" spans="1:26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14"/>
      <c r="U483" s="14"/>
      <c r="V483" s="14"/>
      <c r="W483" s="14"/>
      <c r="X483" s="14"/>
      <c r="Y483" s="14"/>
      <c r="Z483" s="14"/>
    </row>
    <row r="484" spans="1:26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14"/>
      <c r="U484" s="14"/>
      <c r="V484" s="14"/>
      <c r="W484" s="14"/>
      <c r="X484" s="14"/>
      <c r="Y484" s="14"/>
      <c r="Z484" s="14"/>
    </row>
    <row r="485" spans="1:26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14"/>
      <c r="U485" s="14"/>
      <c r="V485" s="14"/>
      <c r="W485" s="14"/>
      <c r="X485" s="14"/>
      <c r="Y485" s="14"/>
      <c r="Z485" s="14"/>
    </row>
    <row r="486" spans="1:2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14"/>
      <c r="U486" s="14"/>
      <c r="V486" s="14"/>
      <c r="W486" s="14"/>
      <c r="X486" s="14"/>
      <c r="Y486" s="14"/>
      <c r="Z486" s="14"/>
    </row>
    <row r="487" spans="1:26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14"/>
      <c r="U487" s="14"/>
      <c r="V487" s="14"/>
      <c r="W487" s="14"/>
      <c r="X487" s="14"/>
      <c r="Y487" s="14"/>
      <c r="Z487" s="14"/>
    </row>
    <row r="488" spans="1:26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14"/>
      <c r="U488" s="14"/>
      <c r="V488" s="14"/>
      <c r="W488" s="14"/>
      <c r="X488" s="14"/>
      <c r="Y488" s="14"/>
      <c r="Z488" s="14"/>
    </row>
    <row r="489" spans="1:26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14"/>
      <c r="U489" s="14"/>
      <c r="V489" s="14"/>
      <c r="W489" s="14"/>
      <c r="X489" s="14"/>
      <c r="Y489" s="14"/>
      <c r="Z489" s="14"/>
    </row>
    <row r="490" spans="1:26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14"/>
      <c r="U490" s="14"/>
      <c r="V490" s="14"/>
      <c r="W490" s="14"/>
      <c r="X490" s="14"/>
      <c r="Y490" s="14"/>
      <c r="Z490" s="14"/>
    </row>
    <row r="491" spans="1:26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14"/>
      <c r="U491" s="14"/>
      <c r="V491" s="14"/>
      <c r="W491" s="14"/>
      <c r="X491" s="14"/>
      <c r="Y491" s="14"/>
      <c r="Z491" s="14"/>
    </row>
    <row r="492" spans="1:26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14"/>
      <c r="U492" s="14"/>
      <c r="V492" s="14"/>
      <c r="W492" s="14"/>
      <c r="X492" s="14"/>
      <c r="Y492" s="14"/>
      <c r="Z492" s="14"/>
    </row>
    <row r="493" spans="1:26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14"/>
      <c r="U493" s="14"/>
      <c r="V493" s="14"/>
      <c r="W493" s="14"/>
      <c r="X493" s="14"/>
      <c r="Y493" s="14"/>
      <c r="Z493" s="14"/>
    </row>
    <row r="494" spans="1:26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14"/>
      <c r="U494" s="14"/>
      <c r="V494" s="14"/>
      <c r="W494" s="14"/>
      <c r="X494" s="14"/>
      <c r="Y494" s="14"/>
      <c r="Z494" s="14"/>
    </row>
    <row r="495" spans="1:26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14"/>
      <c r="U495" s="14"/>
      <c r="V495" s="14"/>
      <c r="W495" s="14"/>
      <c r="X495" s="14"/>
      <c r="Y495" s="14"/>
      <c r="Z495" s="14"/>
    </row>
    <row r="496" spans="1:2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14"/>
      <c r="U496" s="14"/>
      <c r="V496" s="14"/>
      <c r="W496" s="14"/>
      <c r="X496" s="14"/>
      <c r="Y496" s="14"/>
      <c r="Z496" s="14"/>
    </row>
    <row r="497" spans="1:26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14"/>
      <c r="U497" s="14"/>
      <c r="V497" s="14"/>
      <c r="W497" s="14"/>
      <c r="X497" s="14"/>
      <c r="Y497" s="14"/>
      <c r="Z497" s="14"/>
    </row>
    <row r="498" spans="1:26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14"/>
      <c r="U498" s="14"/>
      <c r="V498" s="14"/>
      <c r="W498" s="14"/>
      <c r="X498" s="14"/>
      <c r="Y498" s="14"/>
      <c r="Z498" s="14"/>
    </row>
    <row r="499" spans="1:26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14"/>
      <c r="U499" s="14"/>
      <c r="V499" s="14"/>
      <c r="W499" s="14"/>
      <c r="X499" s="14"/>
      <c r="Y499" s="14"/>
      <c r="Z499" s="14"/>
    </row>
    <row r="500" spans="1:26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14"/>
      <c r="U500" s="14"/>
      <c r="V500" s="14"/>
      <c r="W500" s="14"/>
      <c r="X500" s="14"/>
      <c r="Y500" s="14"/>
      <c r="Z500" s="14"/>
    </row>
    <row r="501" spans="1:26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14"/>
      <c r="U501" s="14"/>
      <c r="V501" s="14"/>
      <c r="W501" s="14"/>
      <c r="X501" s="14"/>
      <c r="Y501" s="14"/>
      <c r="Z501" s="14"/>
    </row>
    <row r="502" spans="1:26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14"/>
      <c r="U502" s="14"/>
      <c r="V502" s="14"/>
      <c r="W502" s="14"/>
      <c r="X502" s="14"/>
      <c r="Y502" s="14"/>
      <c r="Z502" s="14"/>
    </row>
    <row r="503" spans="1:26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14"/>
      <c r="U503" s="14"/>
      <c r="V503" s="14"/>
      <c r="W503" s="14"/>
      <c r="X503" s="14"/>
      <c r="Y503" s="14"/>
      <c r="Z503" s="14"/>
    </row>
    <row r="504" spans="1:26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14"/>
      <c r="U504" s="14"/>
      <c r="V504" s="14"/>
      <c r="W504" s="14"/>
      <c r="X504" s="14"/>
      <c r="Y504" s="14"/>
      <c r="Z504" s="14"/>
    </row>
    <row r="505" spans="1:26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14"/>
      <c r="U505" s="14"/>
      <c r="V505" s="14"/>
      <c r="W505" s="14"/>
      <c r="X505" s="14"/>
      <c r="Y505" s="14"/>
      <c r="Z505" s="14"/>
    </row>
    <row r="506" spans="1:2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14"/>
      <c r="U506" s="14"/>
      <c r="V506" s="14"/>
      <c r="W506" s="14"/>
      <c r="X506" s="14"/>
      <c r="Y506" s="14"/>
      <c r="Z506" s="14"/>
    </row>
    <row r="507" spans="1:26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14"/>
      <c r="U507" s="14"/>
      <c r="V507" s="14"/>
      <c r="W507" s="14"/>
      <c r="X507" s="14"/>
      <c r="Y507" s="14"/>
      <c r="Z507" s="14"/>
    </row>
    <row r="508" spans="1:26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14"/>
      <c r="U508" s="14"/>
      <c r="V508" s="14"/>
      <c r="W508" s="14"/>
      <c r="X508" s="14"/>
      <c r="Y508" s="14"/>
      <c r="Z508" s="14"/>
    </row>
    <row r="509" spans="1:26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14"/>
      <c r="U509" s="14"/>
      <c r="V509" s="14"/>
      <c r="W509" s="14"/>
      <c r="X509" s="14"/>
      <c r="Y509" s="14"/>
      <c r="Z509" s="14"/>
    </row>
    <row r="510" spans="1:26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14"/>
      <c r="U510" s="14"/>
      <c r="V510" s="14"/>
      <c r="W510" s="14"/>
      <c r="X510" s="14"/>
      <c r="Y510" s="14"/>
      <c r="Z510" s="14"/>
    </row>
    <row r="511" spans="1:26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14"/>
      <c r="U511" s="14"/>
      <c r="V511" s="14"/>
      <c r="W511" s="14"/>
      <c r="X511" s="14"/>
      <c r="Y511" s="14"/>
      <c r="Z511" s="14"/>
    </row>
    <row r="512" spans="1:26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14"/>
      <c r="U512" s="14"/>
      <c r="V512" s="14"/>
      <c r="W512" s="14"/>
      <c r="X512" s="14"/>
      <c r="Y512" s="14"/>
      <c r="Z512" s="14"/>
    </row>
    <row r="513" spans="1:26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14"/>
      <c r="U513" s="14"/>
      <c r="V513" s="14"/>
      <c r="W513" s="14"/>
      <c r="X513" s="14"/>
      <c r="Y513" s="14"/>
      <c r="Z513" s="14"/>
    </row>
    <row r="514" spans="1:26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14"/>
      <c r="U514" s="14"/>
      <c r="V514" s="14"/>
      <c r="W514" s="14"/>
      <c r="X514" s="14"/>
      <c r="Y514" s="14"/>
      <c r="Z514" s="14"/>
    </row>
    <row r="515" spans="1:26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14"/>
      <c r="U515" s="14"/>
      <c r="V515" s="14"/>
      <c r="W515" s="14"/>
      <c r="X515" s="14"/>
      <c r="Y515" s="14"/>
      <c r="Z515" s="14"/>
    </row>
    <row r="516" spans="1:2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14"/>
      <c r="U516" s="14"/>
      <c r="V516" s="14"/>
      <c r="W516" s="14"/>
      <c r="X516" s="14"/>
      <c r="Y516" s="14"/>
      <c r="Z516" s="14"/>
    </row>
    <row r="517" spans="1:26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14"/>
      <c r="U517" s="14"/>
      <c r="V517" s="14"/>
      <c r="W517" s="14"/>
      <c r="X517" s="14"/>
      <c r="Y517" s="14"/>
      <c r="Z517" s="14"/>
    </row>
    <row r="518" spans="1:26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14"/>
      <c r="U518" s="14"/>
      <c r="V518" s="14"/>
      <c r="W518" s="14"/>
      <c r="X518" s="14"/>
      <c r="Y518" s="14"/>
      <c r="Z518" s="14"/>
    </row>
    <row r="519" spans="1:26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14"/>
      <c r="U519" s="14"/>
      <c r="V519" s="14"/>
      <c r="W519" s="14"/>
      <c r="X519" s="14"/>
      <c r="Y519" s="14"/>
      <c r="Z519" s="14"/>
    </row>
    <row r="520" spans="1:26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14"/>
      <c r="U520" s="14"/>
      <c r="V520" s="14"/>
      <c r="W520" s="14"/>
      <c r="X520" s="14"/>
      <c r="Y520" s="14"/>
      <c r="Z520" s="14"/>
    </row>
    <row r="521" spans="1:26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14"/>
      <c r="U521" s="14"/>
      <c r="V521" s="14"/>
      <c r="W521" s="14"/>
      <c r="X521" s="14"/>
      <c r="Y521" s="14"/>
      <c r="Z521" s="14"/>
    </row>
    <row r="522" spans="1:26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14"/>
      <c r="U522" s="14"/>
      <c r="V522" s="14"/>
      <c r="W522" s="14"/>
      <c r="X522" s="14"/>
      <c r="Y522" s="14"/>
      <c r="Z522" s="14"/>
    </row>
    <row r="523" spans="1:26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14"/>
      <c r="U523" s="14"/>
      <c r="V523" s="14"/>
      <c r="W523" s="14"/>
      <c r="X523" s="14"/>
      <c r="Y523" s="14"/>
      <c r="Z523" s="14"/>
    </row>
    <row r="524" spans="1:26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14"/>
      <c r="U524" s="14"/>
      <c r="V524" s="14"/>
      <c r="W524" s="14"/>
      <c r="X524" s="14"/>
      <c r="Y524" s="14"/>
      <c r="Z524" s="14"/>
    </row>
    <row r="525" spans="1:26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14"/>
      <c r="U525" s="14"/>
      <c r="V525" s="14"/>
      <c r="W525" s="14"/>
      <c r="X525" s="14"/>
      <c r="Y525" s="14"/>
      <c r="Z525" s="14"/>
    </row>
    <row r="526" spans="1:2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14"/>
      <c r="U526" s="14"/>
      <c r="V526" s="14"/>
      <c r="W526" s="14"/>
      <c r="X526" s="14"/>
      <c r="Y526" s="14"/>
      <c r="Z526" s="14"/>
    </row>
    <row r="527" spans="1:26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14"/>
      <c r="U527" s="14"/>
      <c r="V527" s="14"/>
      <c r="W527" s="14"/>
      <c r="X527" s="14"/>
      <c r="Y527" s="14"/>
      <c r="Z527" s="14"/>
    </row>
    <row r="528" spans="1:26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14"/>
      <c r="U528" s="14"/>
      <c r="V528" s="14"/>
      <c r="W528" s="14"/>
      <c r="X528" s="14"/>
      <c r="Y528" s="14"/>
      <c r="Z528" s="14"/>
    </row>
    <row r="529" spans="1:26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14"/>
      <c r="U529" s="14"/>
      <c r="V529" s="14"/>
      <c r="W529" s="14"/>
      <c r="X529" s="14"/>
      <c r="Y529" s="14"/>
      <c r="Z529" s="14"/>
    </row>
    <row r="530" spans="1:26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14"/>
      <c r="U530" s="14"/>
      <c r="V530" s="14"/>
      <c r="W530" s="14"/>
      <c r="X530" s="14"/>
      <c r="Y530" s="14"/>
      <c r="Z530" s="14"/>
    </row>
    <row r="531" spans="1:26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14"/>
      <c r="U531" s="14"/>
      <c r="V531" s="14"/>
      <c r="W531" s="14"/>
      <c r="X531" s="14"/>
      <c r="Y531" s="14"/>
      <c r="Z531" s="14"/>
    </row>
    <row r="532" spans="1:26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14"/>
      <c r="U532" s="14"/>
      <c r="V532" s="14"/>
      <c r="W532" s="14"/>
      <c r="X532" s="14"/>
      <c r="Y532" s="14"/>
      <c r="Z532" s="14"/>
    </row>
    <row r="533" spans="1:26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14"/>
      <c r="U533" s="14"/>
      <c r="V533" s="14"/>
      <c r="W533" s="14"/>
      <c r="X533" s="14"/>
      <c r="Y533" s="14"/>
      <c r="Z533" s="14"/>
    </row>
    <row r="534" spans="1:26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14"/>
      <c r="U534" s="14"/>
      <c r="V534" s="14"/>
      <c r="W534" s="14"/>
      <c r="X534" s="14"/>
      <c r="Y534" s="14"/>
      <c r="Z534" s="14"/>
    </row>
    <row r="535" spans="1:26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14"/>
      <c r="U535" s="14"/>
      <c r="V535" s="14"/>
      <c r="W535" s="14"/>
      <c r="X535" s="14"/>
      <c r="Y535" s="14"/>
      <c r="Z535" s="14"/>
    </row>
    <row r="536" spans="1:2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14"/>
      <c r="U536" s="14"/>
      <c r="V536" s="14"/>
      <c r="W536" s="14"/>
      <c r="X536" s="14"/>
      <c r="Y536" s="14"/>
      <c r="Z536" s="14"/>
    </row>
    <row r="537" spans="1:26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14"/>
      <c r="U537" s="14"/>
      <c r="V537" s="14"/>
      <c r="W537" s="14"/>
      <c r="X537" s="14"/>
      <c r="Y537" s="14"/>
      <c r="Z537" s="14"/>
    </row>
    <row r="538" spans="1:26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14"/>
      <c r="U538" s="14"/>
      <c r="V538" s="14"/>
      <c r="W538" s="14"/>
      <c r="X538" s="14"/>
      <c r="Y538" s="14"/>
      <c r="Z538" s="14"/>
    </row>
    <row r="539" spans="1:26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14"/>
      <c r="U539" s="14"/>
      <c r="V539" s="14"/>
      <c r="W539" s="14"/>
      <c r="X539" s="14"/>
      <c r="Y539" s="14"/>
      <c r="Z539" s="14"/>
    </row>
    <row r="540" spans="1:26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14"/>
      <c r="U540" s="14"/>
      <c r="V540" s="14"/>
      <c r="W540" s="14"/>
      <c r="X540" s="14"/>
      <c r="Y540" s="14"/>
      <c r="Z540" s="14"/>
    </row>
    <row r="541" spans="1:26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14"/>
      <c r="U541" s="14"/>
      <c r="V541" s="14"/>
      <c r="W541" s="14"/>
      <c r="X541" s="14"/>
      <c r="Y541" s="14"/>
      <c r="Z541" s="14"/>
    </row>
    <row r="542" spans="1:26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14"/>
      <c r="U542" s="14"/>
      <c r="V542" s="14"/>
      <c r="W542" s="14"/>
      <c r="X542" s="14"/>
      <c r="Y542" s="14"/>
      <c r="Z542" s="14"/>
    </row>
    <row r="543" spans="1:26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14"/>
      <c r="U543" s="14"/>
      <c r="V543" s="14"/>
      <c r="W543" s="14"/>
      <c r="X543" s="14"/>
      <c r="Y543" s="14"/>
      <c r="Z543" s="14"/>
    </row>
    <row r="544" spans="1:26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14"/>
      <c r="U544" s="14"/>
      <c r="V544" s="14"/>
      <c r="W544" s="14"/>
      <c r="X544" s="14"/>
      <c r="Y544" s="14"/>
      <c r="Z544" s="14"/>
    </row>
    <row r="545" spans="1:26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14"/>
      <c r="U545" s="14"/>
      <c r="V545" s="14"/>
      <c r="W545" s="14"/>
      <c r="X545" s="14"/>
      <c r="Y545" s="14"/>
      <c r="Z545" s="14"/>
    </row>
    <row r="546" spans="1:2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14"/>
      <c r="U546" s="14"/>
      <c r="V546" s="14"/>
      <c r="W546" s="14"/>
      <c r="X546" s="14"/>
      <c r="Y546" s="14"/>
      <c r="Z546" s="14"/>
    </row>
    <row r="547" spans="1:26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14"/>
      <c r="U547" s="14"/>
      <c r="V547" s="14"/>
      <c r="W547" s="14"/>
      <c r="X547" s="14"/>
      <c r="Y547" s="14"/>
      <c r="Z547" s="14"/>
    </row>
    <row r="548" spans="1:26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14"/>
      <c r="U548" s="14"/>
      <c r="V548" s="14"/>
      <c r="W548" s="14"/>
      <c r="X548" s="14"/>
      <c r="Y548" s="14"/>
      <c r="Z548" s="14"/>
    </row>
    <row r="549" spans="1:26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14"/>
      <c r="U549" s="14"/>
      <c r="V549" s="14"/>
      <c r="W549" s="14"/>
      <c r="X549" s="14"/>
      <c r="Y549" s="14"/>
      <c r="Z549" s="14"/>
    </row>
    <row r="550" spans="1:26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14"/>
      <c r="U550" s="14"/>
      <c r="V550" s="14"/>
      <c r="W550" s="14"/>
      <c r="X550" s="14"/>
      <c r="Y550" s="14"/>
      <c r="Z550" s="14"/>
    </row>
    <row r="551" spans="1:26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14"/>
      <c r="U551" s="14"/>
      <c r="V551" s="14"/>
      <c r="W551" s="14"/>
      <c r="X551" s="14"/>
      <c r="Y551" s="14"/>
      <c r="Z551" s="14"/>
    </row>
    <row r="552" spans="1:26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14"/>
      <c r="U552" s="14"/>
      <c r="V552" s="14"/>
      <c r="W552" s="14"/>
      <c r="X552" s="14"/>
      <c r="Y552" s="14"/>
      <c r="Z552" s="14"/>
    </row>
    <row r="553" spans="1:26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14"/>
      <c r="U553" s="14"/>
      <c r="V553" s="14"/>
      <c r="W553" s="14"/>
      <c r="X553" s="14"/>
      <c r="Y553" s="14"/>
      <c r="Z553" s="14"/>
    </row>
    <row r="554" spans="1:26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14"/>
      <c r="U554" s="14"/>
      <c r="V554" s="14"/>
      <c r="W554" s="14"/>
      <c r="X554" s="14"/>
      <c r="Y554" s="14"/>
      <c r="Z554" s="14"/>
    </row>
    <row r="555" spans="1:26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14"/>
      <c r="U555" s="14"/>
      <c r="V555" s="14"/>
      <c r="W555" s="14"/>
      <c r="X555" s="14"/>
      <c r="Y555" s="14"/>
      <c r="Z555" s="14"/>
    </row>
    <row r="556" spans="1:2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14"/>
      <c r="U556" s="14"/>
      <c r="V556" s="14"/>
      <c r="W556" s="14"/>
      <c r="X556" s="14"/>
      <c r="Y556" s="14"/>
      <c r="Z556" s="14"/>
    </row>
    <row r="557" spans="1:26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14"/>
      <c r="U557" s="14"/>
      <c r="V557" s="14"/>
      <c r="W557" s="14"/>
      <c r="X557" s="14"/>
      <c r="Y557" s="14"/>
      <c r="Z557" s="14"/>
    </row>
    <row r="558" spans="1:26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14"/>
      <c r="U558" s="14"/>
      <c r="V558" s="14"/>
      <c r="W558" s="14"/>
      <c r="X558" s="14"/>
      <c r="Y558" s="14"/>
      <c r="Z558" s="14"/>
    </row>
    <row r="559" spans="1:26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14"/>
      <c r="U559" s="14"/>
      <c r="V559" s="14"/>
      <c r="W559" s="14"/>
      <c r="X559" s="14"/>
      <c r="Y559" s="14"/>
      <c r="Z559" s="14"/>
    </row>
    <row r="560" spans="1:26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14"/>
      <c r="U560" s="14"/>
      <c r="V560" s="14"/>
      <c r="W560" s="14"/>
      <c r="X560" s="14"/>
      <c r="Y560" s="14"/>
      <c r="Z560" s="14"/>
    </row>
    <row r="561" spans="1:26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14"/>
      <c r="U561" s="14"/>
      <c r="V561" s="14"/>
      <c r="W561" s="14"/>
      <c r="X561" s="14"/>
      <c r="Y561" s="14"/>
      <c r="Z561" s="14"/>
    </row>
    <row r="562" spans="1:26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14"/>
      <c r="U562" s="14"/>
      <c r="V562" s="14"/>
      <c r="W562" s="14"/>
      <c r="X562" s="14"/>
      <c r="Y562" s="14"/>
      <c r="Z562" s="14"/>
    </row>
    <row r="563" spans="1:26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14"/>
      <c r="U563" s="14"/>
      <c r="V563" s="14"/>
      <c r="W563" s="14"/>
      <c r="X563" s="14"/>
      <c r="Y563" s="14"/>
      <c r="Z563" s="14"/>
    </row>
    <row r="564" spans="1:26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14"/>
      <c r="U564" s="14"/>
      <c r="V564" s="14"/>
      <c r="W564" s="14"/>
      <c r="X564" s="14"/>
      <c r="Y564" s="14"/>
      <c r="Z564" s="14"/>
    </row>
    <row r="565" spans="1:26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14"/>
      <c r="U565" s="14"/>
      <c r="V565" s="14"/>
      <c r="W565" s="14"/>
      <c r="X565" s="14"/>
      <c r="Y565" s="14"/>
      <c r="Z565" s="14"/>
    </row>
    <row r="566" spans="1:2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14"/>
      <c r="U566" s="14"/>
      <c r="V566" s="14"/>
      <c r="W566" s="14"/>
      <c r="X566" s="14"/>
      <c r="Y566" s="14"/>
      <c r="Z566" s="14"/>
    </row>
    <row r="567" spans="1:26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14"/>
      <c r="U567" s="14"/>
      <c r="V567" s="14"/>
      <c r="W567" s="14"/>
      <c r="X567" s="14"/>
      <c r="Y567" s="14"/>
      <c r="Z567" s="14"/>
    </row>
    <row r="568" spans="1:26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14"/>
      <c r="U568" s="14"/>
      <c r="V568" s="14"/>
      <c r="W568" s="14"/>
      <c r="X568" s="14"/>
      <c r="Y568" s="14"/>
      <c r="Z568" s="14"/>
    </row>
    <row r="569" spans="1:26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14"/>
      <c r="U569" s="14"/>
      <c r="V569" s="14"/>
      <c r="W569" s="14"/>
      <c r="X569" s="14"/>
      <c r="Y569" s="14"/>
      <c r="Z569" s="14"/>
    </row>
    <row r="570" spans="1:26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14"/>
      <c r="U570" s="14"/>
      <c r="V570" s="14"/>
      <c r="W570" s="14"/>
      <c r="X570" s="14"/>
      <c r="Y570" s="14"/>
      <c r="Z570" s="14"/>
    </row>
    <row r="571" spans="1:26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14"/>
      <c r="U571" s="14"/>
      <c r="V571" s="14"/>
      <c r="W571" s="14"/>
      <c r="X571" s="14"/>
      <c r="Y571" s="14"/>
      <c r="Z571" s="14"/>
    </row>
    <row r="572" spans="1:26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14"/>
      <c r="U572" s="14"/>
      <c r="V572" s="14"/>
      <c r="W572" s="14"/>
      <c r="X572" s="14"/>
      <c r="Y572" s="14"/>
      <c r="Z572" s="14"/>
    </row>
    <row r="573" spans="1:26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14"/>
      <c r="U573" s="14"/>
      <c r="V573" s="14"/>
      <c r="W573" s="14"/>
      <c r="X573" s="14"/>
      <c r="Y573" s="14"/>
      <c r="Z573" s="14"/>
    </row>
    <row r="574" spans="1:26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14"/>
      <c r="U574" s="14"/>
      <c r="V574" s="14"/>
      <c r="W574" s="14"/>
      <c r="X574" s="14"/>
      <c r="Y574" s="14"/>
      <c r="Z574" s="14"/>
    </row>
    <row r="575" spans="1:26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14"/>
      <c r="U575" s="14"/>
      <c r="V575" s="14"/>
      <c r="W575" s="14"/>
      <c r="X575" s="14"/>
      <c r="Y575" s="14"/>
      <c r="Z575" s="14"/>
    </row>
    <row r="576" spans="1:2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14"/>
      <c r="U576" s="14"/>
      <c r="V576" s="14"/>
      <c r="W576" s="14"/>
      <c r="X576" s="14"/>
      <c r="Y576" s="14"/>
      <c r="Z576" s="14"/>
    </row>
    <row r="577" spans="1:26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14"/>
      <c r="U577" s="14"/>
      <c r="V577" s="14"/>
      <c r="W577" s="14"/>
      <c r="X577" s="14"/>
      <c r="Y577" s="14"/>
      <c r="Z577" s="14"/>
    </row>
    <row r="578" spans="1:26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14"/>
      <c r="U578" s="14"/>
      <c r="V578" s="14"/>
      <c r="W578" s="14"/>
      <c r="X578" s="14"/>
      <c r="Y578" s="14"/>
      <c r="Z578" s="14"/>
    </row>
    <row r="579" spans="1:26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14"/>
      <c r="U579" s="14"/>
      <c r="V579" s="14"/>
      <c r="W579" s="14"/>
      <c r="X579" s="14"/>
      <c r="Y579" s="14"/>
      <c r="Z579" s="14"/>
    </row>
    <row r="580" spans="1:26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14"/>
      <c r="U580" s="14"/>
      <c r="V580" s="14"/>
      <c r="W580" s="14"/>
      <c r="X580" s="14"/>
      <c r="Y580" s="14"/>
      <c r="Z580" s="14"/>
    </row>
    <row r="581" spans="1:26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14"/>
      <c r="U581" s="14"/>
      <c r="V581" s="14"/>
      <c r="W581" s="14"/>
      <c r="X581" s="14"/>
      <c r="Y581" s="14"/>
      <c r="Z581" s="14"/>
    </row>
    <row r="582" spans="1:26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14"/>
      <c r="U582" s="14"/>
      <c r="V582" s="14"/>
      <c r="W582" s="14"/>
      <c r="X582" s="14"/>
      <c r="Y582" s="14"/>
      <c r="Z582" s="14"/>
    </row>
    <row r="583" spans="1:26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14"/>
      <c r="U583" s="14"/>
      <c r="V583" s="14"/>
      <c r="W583" s="14"/>
      <c r="X583" s="14"/>
      <c r="Y583" s="14"/>
      <c r="Z583" s="14"/>
    </row>
    <row r="584" spans="1:26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14"/>
      <c r="U584" s="14"/>
      <c r="V584" s="14"/>
      <c r="W584" s="14"/>
      <c r="X584" s="14"/>
      <c r="Y584" s="14"/>
      <c r="Z584" s="14"/>
    </row>
    <row r="585" spans="1:26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14"/>
      <c r="U585" s="14"/>
      <c r="V585" s="14"/>
      <c r="W585" s="14"/>
      <c r="X585" s="14"/>
      <c r="Y585" s="14"/>
      <c r="Z585" s="14"/>
    </row>
    <row r="586" spans="1:2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14"/>
      <c r="U586" s="14"/>
      <c r="V586" s="14"/>
      <c r="W586" s="14"/>
      <c r="X586" s="14"/>
      <c r="Y586" s="14"/>
      <c r="Z586" s="14"/>
    </row>
    <row r="587" spans="1:26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14"/>
      <c r="U587" s="14"/>
      <c r="V587" s="14"/>
      <c r="W587" s="14"/>
      <c r="X587" s="14"/>
      <c r="Y587" s="14"/>
      <c r="Z587" s="14"/>
    </row>
    <row r="588" spans="1:26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14"/>
      <c r="U588" s="14"/>
      <c r="V588" s="14"/>
      <c r="W588" s="14"/>
      <c r="X588" s="14"/>
      <c r="Y588" s="14"/>
      <c r="Z588" s="14"/>
    </row>
    <row r="589" spans="1:26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14"/>
      <c r="U589" s="14"/>
      <c r="V589" s="14"/>
      <c r="W589" s="14"/>
      <c r="X589" s="14"/>
      <c r="Y589" s="14"/>
      <c r="Z589" s="14"/>
    </row>
    <row r="590" spans="1:26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14"/>
      <c r="U590" s="14"/>
      <c r="V590" s="14"/>
      <c r="W590" s="14"/>
      <c r="X590" s="14"/>
      <c r="Y590" s="14"/>
      <c r="Z590" s="14"/>
    </row>
    <row r="591" spans="1:26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14"/>
      <c r="U591" s="14"/>
      <c r="V591" s="14"/>
      <c r="W591" s="14"/>
      <c r="X591" s="14"/>
      <c r="Y591" s="14"/>
      <c r="Z591" s="14"/>
    </row>
    <row r="592" spans="1:26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14"/>
      <c r="U592" s="14"/>
      <c r="V592" s="14"/>
      <c r="W592" s="14"/>
      <c r="X592" s="14"/>
      <c r="Y592" s="14"/>
      <c r="Z592" s="14"/>
    </row>
    <row r="593" spans="1:26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14"/>
      <c r="U593" s="14"/>
      <c r="V593" s="14"/>
      <c r="W593" s="14"/>
      <c r="X593" s="14"/>
      <c r="Y593" s="14"/>
      <c r="Z593" s="14"/>
    </row>
    <row r="594" spans="1:26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14"/>
      <c r="U594" s="14"/>
      <c r="V594" s="14"/>
      <c r="W594" s="14"/>
      <c r="X594" s="14"/>
      <c r="Y594" s="14"/>
      <c r="Z594" s="14"/>
    </row>
    <row r="595" spans="1:26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14"/>
      <c r="U595" s="14"/>
      <c r="V595" s="14"/>
      <c r="W595" s="14"/>
      <c r="X595" s="14"/>
      <c r="Y595" s="14"/>
      <c r="Z595" s="14"/>
    </row>
    <row r="596" spans="1:2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14"/>
      <c r="U596" s="14"/>
      <c r="V596" s="14"/>
      <c r="W596" s="14"/>
      <c r="X596" s="14"/>
      <c r="Y596" s="14"/>
      <c r="Z596" s="14"/>
    </row>
    <row r="597" spans="1:26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14"/>
      <c r="U597" s="14"/>
      <c r="V597" s="14"/>
      <c r="W597" s="14"/>
      <c r="X597" s="14"/>
      <c r="Y597" s="14"/>
      <c r="Z597" s="14"/>
    </row>
    <row r="598" spans="1:26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14"/>
      <c r="U598" s="14"/>
      <c r="V598" s="14"/>
      <c r="W598" s="14"/>
      <c r="X598" s="14"/>
      <c r="Y598" s="14"/>
      <c r="Z598" s="14"/>
    </row>
    <row r="599" spans="1:26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14"/>
      <c r="U599" s="14"/>
      <c r="V599" s="14"/>
      <c r="W599" s="14"/>
      <c r="X599" s="14"/>
      <c r="Y599" s="14"/>
      <c r="Z599" s="14"/>
    </row>
    <row r="600" spans="1:26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14"/>
      <c r="U600" s="14"/>
      <c r="V600" s="14"/>
      <c r="W600" s="14"/>
      <c r="X600" s="14"/>
      <c r="Y600" s="14"/>
      <c r="Z600" s="14"/>
    </row>
    <row r="601" spans="1:26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14"/>
      <c r="U601" s="14"/>
      <c r="V601" s="14"/>
      <c r="W601" s="14"/>
      <c r="X601" s="14"/>
      <c r="Y601" s="14"/>
      <c r="Z601" s="14"/>
    </row>
    <row r="602" spans="1:26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14"/>
      <c r="U602" s="14"/>
      <c r="V602" s="14"/>
      <c r="W602" s="14"/>
      <c r="X602" s="14"/>
      <c r="Y602" s="14"/>
      <c r="Z602" s="14"/>
    </row>
    <row r="603" spans="1:26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14"/>
      <c r="U603" s="14"/>
      <c r="V603" s="14"/>
      <c r="W603" s="14"/>
      <c r="X603" s="14"/>
      <c r="Y603" s="14"/>
      <c r="Z603" s="14"/>
    </row>
    <row r="604" spans="1:26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14"/>
      <c r="U604" s="14"/>
      <c r="V604" s="14"/>
      <c r="W604" s="14"/>
      <c r="X604" s="14"/>
      <c r="Y604" s="14"/>
      <c r="Z604" s="14"/>
    </row>
    <row r="605" spans="1:26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14"/>
      <c r="U605" s="14"/>
      <c r="V605" s="14"/>
      <c r="W605" s="14"/>
      <c r="X605" s="14"/>
      <c r="Y605" s="14"/>
      <c r="Z605" s="14"/>
    </row>
    <row r="606" spans="1:2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14"/>
      <c r="U606" s="14"/>
      <c r="V606" s="14"/>
      <c r="W606" s="14"/>
      <c r="X606" s="14"/>
      <c r="Y606" s="14"/>
      <c r="Z606" s="14"/>
    </row>
    <row r="607" spans="1:26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14"/>
      <c r="U607" s="14"/>
      <c r="V607" s="14"/>
      <c r="W607" s="14"/>
      <c r="X607" s="14"/>
      <c r="Y607" s="14"/>
      <c r="Z607" s="14"/>
    </row>
    <row r="608" spans="1:26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14"/>
      <c r="U608" s="14"/>
      <c r="V608" s="14"/>
      <c r="W608" s="14"/>
      <c r="X608" s="14"/>
      <c r="Y608" s="14"/>
      <c r="Z608" s="14"/>
    </row>
    <row r="609" spans="1:26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14"/>
      <c r="U609" s="14"/>
      <c r="V609" s="14"/>
      <c r="W609" s="14"/>
      <c r="X609" s="14"/>
      <c r="Y609" s="14"/>
      <c r="Z609" s="14"/>
    </row>
    <row r="610" spans="1:26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14"/>
      <c r="U610" s="14"/>
      <c r="V610" s="14"/>
      <c r="W610" s="14"/>
      <c r="X610" s="14"/>
      <c r="Y610" s="14"/>
      <c r="Z610" s="14"/>
    </row>
    <row r="611" spans="1:26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14"/>
      <c r="U611" s="14"/>
      <c r="V611" s="14"/>
      <c r="W611" s="14"/>
      <c r="X611" s="14"/>
      <c r="Y611" s="14"/>
      <c r="Z611" s="14"/>
    </row>
    <row r="612" spans="1:26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14"/>
      <c r="U612" s="14"/>
      <c r="V612" s="14"/>
      <c r="W612" s="14"/>
      <c r="X612" s="14"/>
      <c r="Y612" s="14"/>
      <c r="Z612" s="14"/>
    </row>
    <row r="613" spans="1:26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14"/>
      <c r="U613" s="14"/>
      <c r="V613" s="14"/>
      <c r="W613" s="14"/>
      <c r="X613" s="14"/>
      <c r="Y613" s="14"/>
      <c r="Z613" s="14"/>
    </row>
    <row r="614" spans="1:26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14"/>
      <c r="U614" s="14"/>
      <c r="V614" s="14"/>
      <c r="W614" s="14"/>
      <c r="X614" s="14"/>
      <c r="Y614" s="14"/>
      <c r="Z614" s="14"/>
    </row>
    <row r="615" spans="1:26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14"/>
      <c r="U615" s="14"/>
      <c r="V615" s="14"/>
      <c r="W615" s="14"/>
      <c r="X615" s="14"/>
      <c r="Y615" s="14"/>
      <c r="Z615" s="14"/>
    </row>
    <row r="616" spans="1:2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14"/>
      <c r="U616" s="14"/>
      <c r="V616" s="14"/>
      <c r="W616" s="14"/>
      <c r="X616" s="14"/>
      <c r="Y616" s="14"/>
      <c r="Z616" s="14"/>
    </row>
    <row r="617" spans="1:26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14"/>
      <c r="U617" s="14"/>
      <c r="V617" s="14"/>
      <c r="W617" s="14"/>
      <c r="X617" s="14"/>
      <c r="Y617" s="14"/>
      <c r="Z617" s="14"/>
    </row>
    <row r="618" spans="1:26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14"/>
      <c r="U618" s="14"/>
      <c r="V618" s="14"/>
      <c r="W618" s="14"/>
      <c r="X618" s="14"/>
      <c r="Y618" s="14"/>
      <c r="Z618" s="14"/>
    </row>
    <row r="619" spans="1:26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14"/>
      <c r="U619" s="14"/>
      <c r="V619" s="14"/>
      <c r="W619" s="14"/>
      <c r="X619" s="14"/>
      <c r="Y619" s="14"/>
      <c r="Z619" s="14"/>
    </row>
    <row r="620" spans="1:26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14"/>
      <c r="U620" s="14"/>
      <c r="V620" s="14"/>
      <c r="W620" s="14"/>
      <c r="X620" s="14"/>
      <c r="Y620" s="14"/>
      <c r="Z620" s="14"/>
    </row>
    <row r="621" spans="1:26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14"/>
      <c r="U621" s="14"/>
      <c r="V621" s="14"/>
      <c r="W621" s="14"/>
      <c r="X621" s="14"/>
      <c r="Y621" s="14"/>
      <c r="Z621" s="14"/>
    </row>
    <row r="622" spans="1:26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14"/>
      <c r="U622" s="14"/>
      <c r="V622" s="14"/>
      <c r="W622" s="14"/>
      <c r="X622" s="14"/>
      <c r="Y622" s="14"/>
      <c r="Z622" s="14"/>
    </row>
    <row r="623" spans="1:26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14"/>
      <c r="U623" s="14"/>
      <c r="V623" s="14"/>
      <c r="W623" s="14"/>
      <c r="X623" s="14"/>
      <c r="Y623" s="14"/>
      <c r="Z623" s="14"/>
    </row>
    <row r="624" spans="1:26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14"/>
      <c r="U624" s="14"/>
      <c r="V624" s="14"/>
      <c r="W624" s="14"/>
      <c r="X624" s="14"/>
      <c r="Y624" s="14"/>
      <c r="Z624" s="14"/>
    </row>
    <row r="625" spans="1:26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14"/>
      <c r="U625" s="14"/>
      <c r="V625" s="14"/>
      <c r="W625" s="14"/>
      <c r="X625" s="14"/>
      <c r="Y625" s="14"/>
      <c r="Z625" s="14"/>
    </row>
    <row r="626" spans="1:2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14"/>
      <c r="U626" s="14"/>
      <c r="V626" s="14"/>
      <c r="W626" s="14"/>
      <c r="X626" s="14"/>
      <c r="Y626" s="14"/>
      <c r="Z626" s="14"/>
    </row>
    <row r="627" spans="1:26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14"/>
      <c r="U627" s="14"/>
      <c r="V627" s="14"/>
      <c r="W627" s="14"/>
      <c r="X627" s="14"/>
      <c r="Y627" s="14"/>
      <c r="Z627" s="14"/>
    </row>
    <row r="628" spans="1:26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14"/>
      <c r="U628" s="14"/>
      <c r="V628" s="14"/>
      <c r="W628" s="14"/>
      <c r="X628" s="14"/>
      <c r="Y628" s="14"/>
      <c r="Z628" s="14"/>
    </row>
    <row r="629" spans="1:26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14"/>
      <c r="U629" s="14"/>
      <c r="V629" s="14"/>
      <c r="W629" s="14"/>
      <c r="X629" s="14"/>
      <c r="Y629" s="14"/>
      <c r="Z629" s="14"/>
    </row>
    <row r="630" spans="1:26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14"/>
      <c r="U630" s="14"/>
      <c r="V630" s="14"/>
      <c r="W630" s="14"/>
      <c r="X630" s="14"/>
      <c r="Y630" s="14"/>
      <c r="Z630" s="14"/>
    </row>
    <row r="631" spans="1:26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14"/>
      <c r="U631" s="14"/>
      <c r="V631" s="14"/>
      <c r="W631" s="14"/>
      <c r="X631" s="14"/>
      <c r="Y631" s="14"/>
      <c r="Z631" s="14"/>
    </row>
    <row r="632" spans="1:26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14"/>
      <c r="U632" s="14"/>
      <c r="V632" s="14"/>
      <c r="W632" s="14"/>
      <c r="X632" s="14"/>
      <c r="Y632" s="14"/>
      <c r="Z632" s="14"/>
    </row>
    <row r="633" spans="1:26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14"/>
      <c r="U633" s="14"/>
      <c r="V633" s="14"/>
      <c r="W633" s="14"/>
      <c r="X633" s="14"/>
      <c r="Y633" s="14"/>
      <c r="Z633" s="14"/>
    </row>
    <row r="634" spans="1:26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14"/>
      <c r="U634" s="14"/>
      <c r="V634" s="14"/>
      <c r="W634" s="14"/>
      <c r="X634" s="14"/>
      <c r="Y634" s="14"/>
      <c r="Z634" s="14"/>
    </row>
    <row r="635" spans="1:26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14"/>
      <c r="U635" s="14"/>
      <c r="V635" s="14"/>
      <c r="W635" s="14"/>
      <c r="X635" s="14"/>
      <c r="Y635" s="14"/>
      <c r="Z635" s="14"/>
    </row>
    <row r="636" spans="1:2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14"/>
      <c r="U636" s="14"/>
      <c r="V636" s="14"/>
      <c r="W636" s="14"/>
      <c r="X636" s="14"/>
      <c r="Y636" s="14"/>
      <c r="Z636" s="14"/>
    </row>
    <row r="637" spans="1:26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14"/>
      <c r="U637" s="14"/>
      <c r="V637" s="14"/>
      <c r="W637" s="14"/>
      <c r="X637" s="14"/>
      <c r="Y637" s="14"/>
      <c r="Z637" s="14"/>
    </row>
    <row r="638" spans="1:26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14"/>
      <c r="U638" s="14"/>
      <c r="V638" s="14"/>
      <c r="W638" s="14"/>
      <c r="X638" s="14"/>
      <c r="Y638" s="14"/>
      <c r="Z638" s="14"/>
    </row>
    <row r="639" spans="1:26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14"/>
      <c r="U639" s="14"/>
      <c r="V639" s="14"/>
      <c r="W639" s="14"/>
      <c r="X639" s="14"/>
      <c r="Y639" s="14"/>
      <c r="Z639" s="14"/>
    </row>
    <row r="640" spans="1:26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14"/>
      <c r="U640" s="14"/>
      <c r="V640" s="14"/>
      <c r="W640" s="14"/>
      <c r="X640" s="14"/>
      <c r="Y640" s="14"/>
      <c r="Z640" s="14"/>
    </row>
    <row r="641" spans="1:26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14"/>
      <c r="U641" s="14"/>
      <c r="V641" s="14"/>
      <c r="W641" s="14"/>
      <c r="X641" s="14"/>
      <c r="Y641" s="14"/>
      <c r="Z641" s="14"/>
    </row>
    <row r="642" spans="1:26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14"/>
      <c r="U642" s="14"/>
      <c r="V642" s="14"/>
      <c r="W642" s="14"/>
      <c r="X642" s="14"/>
      <c r="Y642" s="14"/>
      <c r="Z642" s="14"/>
    </row>
    <row r="643" spans="1:26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14"/>
      <c r="U643" s="14"/>
      <c r="V643" s="14"/>
      <c r="W643" s="14"/>
      <c r="X643" s="14"/>
      <c r="Y643" s="14"/>
      <c r="Z643" s="14"/>
    </row>
    <row r="644" spans="1:26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14"/>
      <c r="U644" s="14"/>
      <c r="V644" s="14"/>
      <c r="W644" s="14"/>
      <c r="X644" s="14"/>
      <c r="Y644" s="14"/>
      <c r="Z644" s="14"/>
    </row>
    <row r="645" spans="1:26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14"/>
      <c r="U645" s="14"/>
      <c r="V645" s="14"/>
      <c r="W645" s="14"/>
      <c r="X645" s="14"/>
      <c r="Y645" s="14"/>
      <c r="Z645" s="14"/>
    </row>
    <row r="646" spans="1:2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14"/>
      <c r="U646" s="14"/>
      <c r="V646" s="14"/>
      <c r="W646" s="14"/>
      <c r="X646" s="14"/>
      <c r="Y646" s="14"/>
      <c r="Z646" s="14"/>
    </row>
    <row r="647" spans="1:26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14"/>
      <c r="U647" s="14"/>
      <c r="V647" s="14"/>
      <c r="W647" s="14"/>
      <c r="X647" s="14"/>
      <c r="Y647" s="14"/>
      <c r="Z647" s="14"/>
    </row>
    <row r="648" spans="1:26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14"/>
      <c r="U648" s="14"/>
      <c r="V648" s="14"/>
      <c r="W648" s="14"/>
      <c r="X648" s="14"/>
      <c r="Y648" s="14"/>
      <c r="Z648" s="14"/>
    </row>
    <row r="649" spans="1:26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14"/>
      <c r="U649" s="14"/>
      <c r="V649" s="14"/>
      <c r="W649" s="14"/>
      <c r="X649" s="14"/>
      <c r="Y649" s="14"/>
      <c r="Z649" s="14"/>
    </row>
    <row r="650" spans="1:26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14"/>
      <c r="U650" s="14"/>
      <c r="V650" s="14"/>
      <c r="W650" s="14"/>
      <c r="X650" s="14"/>
      <c r="Y650" s="14"/>
      <c r="Z650" s="14"/>
    </row>
    <row r="651" spans="1:26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14"/>
      <c r="U651" s="14"/>
      <c r="V651" s="14"/>
      <c r="W651" s="14"/>
      <c r="X651" s="14"/>
      <c r="Y651" s="14"/>
      <c r="Z651" s="14"/>
    </row>
    <row r="652" spans="1:26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14"/>
      <c r="U652" s="14"/>
      <c r="V652" s="14"/>
      <c r="W652" s="14"/>
      <c r="X652" s="14"/>
      <c r="Y652" s="14"/>
      <c r="Z652" s="14"/>
    </row>
    <row r="653" spans="1:26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14"/>
      <c r="U653" s="14"/>
      <c r="V653" s="14"/>
      <c r="W653" s="14"/>
      <c r="X653" s="14"/>
      <c r="Y653" s="14"/>
      <c r="Z653" s="14"/>
    </row>
    <row r="654" spans="1:26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14"/>
      <c r="U654" s="14"/>
      <c r="V654" s="14"/>
      <c r="W654" s="14"/>
      <c r="X654" s="14"/>
      <c r="Y654" s="14"/>
      <c r="Z654" s="14"/>
    </row>
    <row r="655" spans="1:26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14"/>
      <c r="U655" s="14"/>
      <c r="V655" s="14"/>
      <c r="W655" s="14"/>
      <c r="X655" s="14"/>
      <c r="Y655" s="14"/>
      <c r="Z655" s="14"/>
    </row>
    <row r="656" spans="1:2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14"/>
      <c r="U656" s="14"/>
      <c r="V656" s="14"/>
      <c r="W656" s="14"/>
      <c r="X656" s="14"/>
      <c r="Y656" s="14"/>
      <c r="Z656" s="14"/>
    </row>
    <row r="657" spans="1:26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14"/>
      <c r="U657" s="14"/>
      <c r="V657" s="14"/>
      <c r="W657" s="14"/>
      <c r="X657" s="14"/>
      <c r="Y657" s="14"/>
      <c r="Z657" s="14"/>
    </row>
    <row r="658" spans="1:26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14"/>
      <c r="U658" s="14"/>
      <c r="V658" s="14"/>
      <c r="W658" s="14"/>
      <c r="X658" s="14"/>
      <c r="Y658" s="14"/>
      <c r="Z658" s="14"/>
    </row>
    <row r="659" spans="1:26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14"/>
      <c r="U659" s="14"/>
      <c r="V659" s="14"/>
      <c r="W659" s="14"/>
      <c r="X659" s="14"/>
      <c r="Y659" s="14"/>
      <c r="Z659" s="14"/>
    </row>
    <row r="660" spans="1:26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14"/>
      <c r="U660" s="14"/>
      <c r="V660" s="14"/>
      <c r="W660" s="14"/>
      <c r="X660" s="14"/>
      <c r="Y660" s="14"/>
      <c r="Z660" s="14"/>
    </row>
    <row r="661" spans="1:26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14"/>
      <c r="U661" s="14"/>
      <c r="V661" s="14"/>
      <c r="W661" s="14"/>
      <c r="X661" s="14"/>
      <c r="Y661" s="14"/>
      <c r="Z661" s="14"/>
    </row>
    <row r="662" spans="1:26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14"/>
      <c r="U662" s="14"/>
      <c r="V662" s="14"/>
      <c r="W662" s="14"/>
      <c r="X662" s="14"/>
      <c r="Y662" s="14"/>
      <c r="Z662" s="14"/>
    </row>
    <row r="663" spans="1:26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14"/>
      <c r="U663" s="14"/>
      <c r="V663" s="14"/>
      <c r="W663" s="14"/>
      <c r="X663" s="14"/>
      <c r="Y663" s="14"/>
      <c r="Z663" s="14"/>
    </row>
    <row r="664" spans="1:26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14"/>
      <c r="U664" s="14"/>
      <c r="V664" s="14"/>
      <c r="W664" s="14"/>
      <c r="X664" s="14"/>
      <c r="Y664" s="14"/>
      <c r="Z664" s="14"/>
    </row>
    <row r="665" spans="1:26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14"/>
      <c r="U665" s="14"/>
      <c r="V665" s="14"/>
      <c r="W665" s="14"/>
      <c r="X665" s="14"/>
      <c r="Y665" s="14"/>
      <c r="Z665" s="14"/>
    </row>
    <row r="666" spans="1:2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14"/>
      <c r="U666" s="14"/>
      <c r="V666" s="14"/>
      <c r="W666" s="14"/>
      <c r="X666" s="14"/>
      <c r="Y666" s="14"/>
      <c r="Z666" s="14"/>
    </row>
    <row r="667" spans="1:26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14"/>
      <c r="U667" s="14"/>
      <c r="V667" s="14"/>
      <c r="W667" s="14"/>
      <c r="X667" s="14"/>
      <c r="Y667" s="14"/>
      <c r="Z667" s="14"/>
    </row>
    <row r="668" spans="1:26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14"/>
      <c r="U668" s="14"/>
      <c r="V668" s="14"/>
      <c r="W668" s="14"/>
      <c r="X668" s="14"/>
      <c r="Y668" s="14"/>
      <c r="Z668" s="14"/>
    </row>
    <row r="669" spans="1:26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14"/>
      <c r="U669" s="14"/>
      <c r="V669" s="14"/>
      <c r="W669" s="14"/>
      <c r="X669" s="14"/>
      <c r="Y669" s="14"/>
      <c r="Z669" s="14"/>
    </row>
    <row r="670" spans="1:26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14"/>
      <c r="U670" s="14"/>
      <c r="V670" s="14"/>
      <c r="W670" s="14"/>
      <c r="X670" s="14"/>
      <c r="Y670" s="14"/>
      <c r="Z670" s="14"/>
    </row>
    <row r="671" spans="1:26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14"/>
      <c r="U671" s="14"/>
      <c r="V671" s="14"/>
      <c r="W671" s="14"/>
      <c r="X671" s="14"/>
      <c r="Y671" s="14"/>
      <c r="Z671" s="14"/>
    </row>
    <row r="672" spans="1:26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14"/>
      <c r="U672" s="14"/>
      <c r="V672" s="14"/>
      <c r="W672" s="14"/>
      <c r="X672" s="14"/>
      <c r="Y672" s="14"/>
      <c r="Z672" s="14"/>
    </row>
    <row r="673" spans="1:26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14"/>
      <c r="U673" s="14"/>
      <c r="V673" s="14"/>
      <c r="W673" s="14"/>
      <c r="X673" s="14"/>
      <c r="Y673" s="14"/>
      <c r="Z673" s="14"/>
    </row>
    <row r="674" spans="1:26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14"/>
      <c r="U674" s="14"/>
      <c r="V674" s="14"/>
      <c r="W674" s="14"/>
      <c r="X674" s="14"/>
      <c r="Y674" s="14"/>
      <c r="Z674" s="14"/>
    </row>
    <row r="675" spans="1:26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14"/>
      <c r="U675" s="14"/>
      <c r="V675" s="14"/>
      <c r="W675" s="14"/>
      <c r="X675" s="14"/>
      <c r="Y675" s="14"/>
      <c r="Z675" s="14"/>
    </row>
    <row r="676" spans="1:2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14"/>
      <c r="U676" s="14"/>
      <c r="V676" s="14"/>
      <c r="W676" s="14"/>
      <c r="X676" s="14"/>
      <c r="Y676" s="14"/>
      <c r="Z676" s="14"/>
    </row>
    <row r="677" spans="1:26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14"/>
      <c r="U677" s="14"/>
      <c r="V677" s="14"/>
      <c r="W677" s="14"/>
      <c r="X677" s="14"/>
      <c r="Y677" s="14"/>
      <c r="Z677" s="14"/>
    </row>
    <row r="678" spans="1:26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14"/>
      <c r="U678" s="14"/>
      <c r="V678" s="14"/>
      <c r="W678" s="14"/>
      <c r="X678" s="14"/>
      <c r="Y678" s="14"/>
      <c r="Z678" s="14"/>
    </row>
    <row r="679" spans="1:26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14"/>
      <c r="U679" s="14"/>
      <c r="V679" s="14"/>
      <c r="W679" s="14"/>
      <c r="X679" s="14"/>
      <c r="Y679" s="14"/>
      <c r="Z679" s="14"/>
    </row>
    <row r="680" spans="1:26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14"/>
      <c r="U680" s="14"/>
      <c r="V680" s="14"/>
      <c r="W680" s="14"/>
      <c r="X680" s="14"/>
      <c r="Y680" s="14"/>
      <c r="Z680" s="14"/>
    </row>
    <row r="681" spans="1:26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14"/>
      <c r="U681" s="14"/>
      <c r="V681" s="14"/>
      <c r="W681" s="14"/>
      <c r="X681" s="14"/>
      <c r="Y681" s="14"/>
      <c r="Z681" s="14"/>
    </row>
    <row r="682" spans="1:26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14"/>
      <c r="U682" s="14"/>
      <c r="V682" s="14"/>
      <c r="W682" s="14"/>
      <c r="X682" s="14"/>
      <c r="Y682" s="14"/>
      <c r="Z682" s="14"/>
    </row>
    <row r="683" spans="1:26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14"/>
      <c r="U683" s="14"/>
      <c r="V683" s="14"/>
      <c r="W683" s="14"/>
      <c r="X683" s="14"/>
      <c r="Y683" s="14"/>
      <c r="Z683" s="14"/>
    </row>
    <row r="684" spans="1:26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14"/>
      <c r="U684" s="14"/>
      <c r="V684" s="14"/>
      <c r="W684" s="14"/>
      <c r="X684" s="14"/>
      <c r="Y684" s="14"/>
      <c r="Z684" s="14"/>
    </row>
    <row r="685" spans="1:26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14"/>
      <c r="U685" s="14"/>
      <c r="V685" s="14"/>
      <c r="W685" s="14"/>
      <c r="X685" s="14"/>
      <c r="Y685" s="14"/>
      <c r="Z685" s="14"/>
    </row>
    <row r="686" spans="1:2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14"/>
      <c r="U686" s="14"/>
      <c r="V686" s="14"/>
      <c r="W686" s="14"/>
      <c r="X686" s="14"/>
      <c r="Y686" s="14"/>
      <c r="Z686" s="14"/>
    </row>
    <row r="687" spans="1:26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14"/>
      <c r="U687" s="14"/>
      <c r="V687" s="14"/>
      <c r="W687" s="14"/>
      <c r="X687" s="14"/>
      <c r="Y687" s="14"/>
      <c r="Z687" s="14"/>
    </row>
    <row r="688" spans="1:26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14"/>
      <c r="U688" s="14"/>
      <c r="V688" s="14"/>
      <c r="W688" s="14"/>
      <c r="X688" s="14"/>
      <c r="Y688" s="14"/>
      <c r="Z688" s="14"/>
    </row>
    <row r="689" spans="1:26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14"/>
      <c r="U689" s="14"/>
      <c r="V689" s="14"/>
      <c r="W689" s="14"/>
      <c r="X689" s="14"/>
      <c r="Y689" s="14"/>
      <c r="Z689" s="14"/>
    </row>
    <row r="690" spans="1:26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14"/>
      <c r="U690" s="14"/>
      <c r="V690" s="14"/>
      <c r="W690" s="14"/>
      <c r="X690" s="14"/>
      <c r="Y690" s="14"/>
      <c r="Z690" s="14"/>
    </row>
    <row r="691" spans="1:26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14"/>
      <c r="U691" s="14"/>
      <c r="V691" s="14"/>
      <c r="W691" s="14"/>
      <c r="X691" s="14"/>
      <c r="Y691" s="14"/>
      <c r="Z691" s="14"/>
    </row>
    <row r="692" spans="1:26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14"/>
      <c r="U692" s="14"/>
      <c r="V692" s="14"/>
      <c r="W692" s="14"/>
      <c r="X692" s="14"/>
      <c r="Y692" s="14"/>
      <c r="Z692" s="14"/>
    </row>
    <row r="693" spans="1:26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14"/>
      <c r="U693" s="14"/>
      <c r="V693" s="14"/>
      <c r="W693" s="14"/>
      <c r="X693" s="14"/>
      <c r="Y693" s="14"/>
      <c r="Z693" s="14"/>
    </row>
    <row r="694" spans="1:26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14"/>
      <c r="U694" s="14"/>
      <c r="V694" s="14"/>
      <c r="W694" s="14"/>
      <c r="X694" s="14"/>
      <c r="Y694" s="14"/>
      <c r="Z694" s="14"/>
    </row>
    <row r="695" spans="1:26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14"/>
      <c r="U695" s="14"/>
      <c r="V695" s="14"/>
      <c r="W695" s="14"/>
      <c r="X695" s="14"/>
      <c r="Y695" s="14"/>
      <c r="Z695" s="14"/>
    </row>
    <row r="696" spans="1:2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14"/>
      <c r="U696" s="14"/>
      <c r="V696" s="14"/>
      <c r="W696" s="14"/>
      <c r="X696" s="14"/>
      <c r="Y696" s="14"/>
      <c r="Z696" s="14"/>
    </row>
    <row r="697" spans="1:26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14"/>
      <c r="U697" s="14"/>
      <c r="V697" s="14"/>
      <c r="W697" s="14"/>
      <c r="X697" s="14"/>
      <c r="Y697" s="14"/>
      <c r="Z697" s="14"/>
    </row>
    <row r="698" spans="1:26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14"/>
      <c r="U698" s="14"/>
      <c r="V698" s="14"/>
      <c r="W698" s="14"/>
      <c r="X698" s="14"/>
      <c r="Y698" s="14"/>
      <c r="Z698" s="14"/>
    </row>
    <row r="699" spans="1:26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14"/>
      <c r="U699" s="14"/>
      <c r="V699" s="14"/>
      <c r="W699" s="14"/>
      <c r="X699" s="14"/>
      <c r="Y699" s="14"/>
      <c r="Z699" s="14"/>
    </row>
    <row r="700" spans="1:26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14"/>
      <c r="U700" s="14"/>
      <c r="V700" s="14"/>
      <c r="W700" s="14"/>
      <c r="X700" s="14"/>
      <c r="Y700" s="14"/>
      <c r="Z700" s="14"/>
    </row>
    <row r="701" spans="1:26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14"/>
      <c r="U701" s="14"/>
      <c r="V701" s="14"/>
      <c r="W701" s="14"/>
      <c r="X701" s="14"/>
      <c r="Y701" s="14"/>
      <c r="Z701" s="14"/>
    </row>
    <row r="702" spans="1:26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14"/>
      <c r="U702" s="14"/>
      <c r="V702" s="14"/>
      <c r="W702" s="14"/>
      <c r="X702" s="14"/>
      <c r="Y702" s="14"/>
      <c r="Z702" s="14"/>
    </row>
    <row r="703" spans="1:26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14"/>
      <c r="U703" s="14"/>
      <c r="V703" s="14"/>
      <c r="W703" s="14"/>
      <c r="X703" s="14"/>
      <c r="Y703" s="14"/>
      <c r="Z703" s="14"/>
    </row>
    <row r="704" spans="1:26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14"/>
      <c r="U704" s="14"/>
      <c r="V704" s="14"/>
      <c r="W704" s="14"/>
      <c r="X704" s="14"/>
      <c r="Y704" s="14"/>
      <c r="Z704" s="14"/>
    </row>
    <row r="705" spans="1:26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14"/>
      <c r="U705" s="14"/>
      <c r="V705" s="14"/>
      <c r="W705" s="14"/>
      <c r="X705" s="14"/>
      <c r="Y705" s="14"/>
      <c r="Z705" s="14"/>
    </row>
    <row r="706" spans="1:2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14"/>
      <c r="U706" s="14"/>
      <c r="V706" s="14"/>
      <c r="W706" s="14"/>
      <c r="X706" s="14"/>
      <c r="Y706" s="14"/>
      <c r="Z706" s="14"/>
    </row>
    <row r="707" spans="1:26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14"/>
      <c r="U707" s="14"/>
      <c r="V707" s="14"/>
      <c r="W707" s="14"/>
      <c r="X707" s="14"/>
      <c r="Y707" s="14"/>
      <c r="Z707" s="14"/>
    </row>
    <row r="708" spans="1:26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14"/>
      <c r="U708" s="14"/>
      <c r="V708" s="14"/>
      <c r="W708" s="14"/>
      <c r="X708" s="14"/>
      <c r="Y708" s="14"/>
      <c r="Z708" s="14"/>
    </row>
    <row r="709" spans="1:26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14"/>
      <c r="U709" s="14"/>
      <c r="V709" s="14"/>
      <c r="W709" s="14"/>
      <c r="X709" s="14"/>
      <c r="Y709" s="14"/>
      <c r="Z709" s="14"/>
    </row>
    <row r="710" spans="1:26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14"/>
      <c r="U710" s="14"/>
      <c r="V710" s="14"/>
      <c r="W710" s="14"/>
      <c r="X710" s="14"/>
      <c r="Y710" s="14"/>
      <c r="Z710" s="14"/>
    </row>
    <row r="711" spans="1:26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14"/>
      <c r="U711" s="14"/>
      <c r="V711" s="14"/>
      <c r="W711" s="14"/>
      <c r="X711" s="14"/>
      <c r="Y711" s="14"/>
      <c r="Z711" s="14"/>
    </row>
    <row r="712" spans="1:26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14"/>
      <c r="U712" s="14"/>
      <c r="V712" s="14"/>
      <c r="W712" s="14"/>
      <c r="X712" s="14"/>
      <c r="Y712" s="14"/>
      <c r="Z712" s="14"/>
    </row>
    <row r="713" spans="1:26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14"/>
      <c r="U713" s="14"/>
      <c r="V713" s="14"/>
      <c r="W713" s="14"/>
      <c r="X713" s="14"/>
      <c r="Y713" s="14"/>
      <c r="Z713" s="14"/>
    </row>
    <row r="714" spans="1:26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14"/>
      <c r="U714" s="14"/>
      <c r="V714" s="14"/>
      <c r="W714" s="14"/>
      <c r="X714" s="14"/>
      <c r="Y714" s="14"/>
      <c r="Z714" s="14"/>
    </row>
    <row r="715" spans="1:26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14"/>
      <c r="U715" s="14"/>
      <c r="V715" s="14"/>
      <c r="W715" s="14"/>
      <c r="X715" s="14"/>
      <c r="Y715" s="14"/>
      <c r="Z715" s="14"/>
    </row>
    <row r="716" spans="1:2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14"/>
      <c r="U716" s="14"/>
      <c r="V716" s="14"/>
      <c r="W716" s="14"/>
      <c r="X716" s="14"/>
      <c r="Y716" s="14"/>
      <c r="Z716" s="14"/>
    </row>
    <row r="717" spans="1:26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14"/>
      <c r="U717" s="14"/>
      <c r="V717" s="14"/>
      <c r="W717" s="14"/>
      <c r="X717" s="14"/>
      <c r="Y717" s="14"/>
      <c r="Z717" s="14"/>
    </row>
    <row r="718" spans="1:26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14"/>
      <c r="U718" s="14"/>
      <c r="V718" s="14"/>
      <c r="W718" s="14"/>
      <c r="X718" s="14"/>
      <c r="Y718" s="14"/>
      <c r="Z718" s="14"/>
    </row>
    <row r="719" spans="1:26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14"/>
      <c r="U719" s="14"/>
      <c r="V719" s="14"/>
      <c r="W719" s="14"/>
      <c r="X719" s="14"/>
      <c r="Y719" s="14"/>
      <c r="Z719" s="14"/>
    </row>
    <row r="720" spans="1:26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14"/>
      <c r="U720" s="14"/>
      <c r="V720" s="14"/>
      <c r="W720" s="14"/>
      <c r="X720" s="14"/>
      <c r="Y720" s="14"/>
      <c r="Z720" s="14"/>
    </row>
    <row r="721" spans="1:26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14"/>
      <c r="U721" s="14"/>
      <c r="V721" s="14"/>
      <c r="W721" s="14"/>
      <c r="X721" s="14"/>
      <c r="Y721" s="14"/>
      <c r="Z721" s="14"/>
    </row>
    <row r="722" spans="1:26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14"/>
      <c r="U722" s="14"/>
      <c r="V722" s="14"/>
      <c r="W722" s="14"/>
      <c r="X722" s="14"/>
      <c r="Y722" s="14"/>
      <c r="Z722" s="14"/>
    </row>
    <row r="723" spans="1:26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14"/>
      <c r="U723" s="14"/>
      <c r="V723" s="14"/>
      <c r="W723" s="14"/>
      <c r="X723" s="14"/>
      <c r="Y723" s="14"/>
      <c r="Z723" s="14"/>
    </row>
    <row r="724" spans="1:26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14"/>
      <c r="U724" s="14"/>
      <c r="V724" s="14"/>
      <c r="W724" s="14"/>
      <c r="X724" s="14"/>
      <c r="Y724" s="14"/>
      <c r="Z724" s="14"/>
    </row>
    <row r="725" spans="1:26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14"/>
      <c r="U725" s="14"/>
      <c r="V725" s="14"/>
      <c r="W725" s="14"/>
      <c r="X725" s="14"/>
      <c r="Y725" s="14"/>
      <c r="Z725" s="14"/>
    </row>
    <row r="726" spans="1:2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14"/>
      <c r="U726" s="14"/>
      <c r="V726" s="14"/>
      <c r="W726" s="14"/>
      <c r="X726" s="14"/>
      <c r="Y726" s="14"/>
      <c r="Z726" s="14"/>
    </row>
    <row r="727" spans="1:26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14"/>
      <c r="U727" s="14"/>
      <c r="V727" s="14"/>
      <c r="W727" s="14"/>
      <c r="X727" s="14"/>
      <c r="Y727" s="14"/>
      <c r="Z727" s="14"/>
    </row>
    <row r="728" spans="1:26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14"/>
      <c r="U728" s="14"/>
      <c r="V728" s="14"/>
      <c r="W728" s="14"/>
      <c r="X728" s="14"/>
      <c r="Y728" s="14"/>
      <c r="Z728" s="14"/>
    </row>
    <row r="729" spans="1:26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14"/>
      <c r="U729" s="14"/>
      <c r="V729" s="14"/>
      <c r="W729" s="14"/>
      <c r="X729" s="14"/>
      <c r="Y729" s="14"/>
      <c r="Z729" s="14"/>
    </row>
    <row r="730" spans="1:26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14"/>
      <c r="U730" s="14"/>
      <c r="V730" s="14"/>
      <c r="W730" s="14"/>
      <c r="X730" s="14"/>
      <c r="Y730" s="14"/>
      <c r="Z730" s="14"/>
    </row>
    <row r="731" spans="1:26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14"/>
      <c r="U731" s="14"/>
      <c r="V731" s="14"/>
      <c r="W731" s="14"/>
      <c r="X731" s="14"/>
      <c r="Y731" s="14"/>
      <c r="Z731" s="14"/>
    </row>
    <row r="732" spans="1:26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14"/>
      <c r="U732" s="14"/>
      <c r="V732" s="14"/>
      <c r="W732" s="14"/>
      <c r="X732" s="14"/>
      <c r="Y732" s="14"/>
      <c r="Z732" s="14"/>
    </row>
    <row r="733" spans="1:26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14"/>
      <c r="U733" s="14"/>
      <c r="V733" s="14"/>
      <c r="W733" s="14"/>
      <c r="X733" s="14"/>
      <c r="Y733" s="14"/>
      <c r="Z733" s="14"/>
    </row>
    <row r="734" spans="1:26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14"/>
      <c r="U734" s="14"/>
      <c r="V734" s="14"/>
      <c r="W734" s="14"/>
      <c r="X734" s="14"/>
      <c r="Y734" s="14"/>
      <c r="Z734" s="14"/>
    </row>
    <row r="735" spans="1:26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14"/>
      <c r="U735" s="14"/>
      <c r="V735" s="14"/>
      <c r="W735" s="14"/>
      <c r="X735" s="14"/>
      <c r="Y735" s="14"/>
      <c r="Z735" s="14"/>
    </row>
    <row r="736" spans="1:2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14"/>
      <c r="U736" s="14"/>
      <c r="V736" s="14"/>
      <c r="W736" s="14"/>
      <c r="X736" s="14"/>
      <c r="Y736" s="14"/>
      <c r="Z736" s="14"/>
    </row>
    <row r="737" spans="1:26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14"/>
      <c r="U737" s="14"/>
      <c r="V737" s="14"/>
      <c r="W737" s="14"/>
      <c r="X737" s="14"/>
      <c r="Y737" s="14"/>
      <c r="Z737" s="14"/>
    </row>
    <row r="738" spans="1:26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14"/>
      <c r="U738" s="14"/>
      <c r="V738" s="14"/>
      <c r="W738" s="14"/>
      <c r="X738" s="14"/>
      <c r="Y738" s="14"/>
      <c r="Z738" s="14"/>
    </row>
    <row r="739" spans="1:26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14"/>
      <c r="U739" s="14"/>
      <c r="V739" s="14"/>
      <c r="W739" s="14"/>
      <c r="X739" s="14"/>
      <c r="Y739" s="14"/>
      <c r="Z739" s="14"/>
    </row>
    <row r="740" spans="1:26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14"/>
      <c r="U740" s="14"/>
      <c r="V740" s="14"/>
      <c r="W740" s="14"/>
      <c r="X740" s="14"/>
      <c r="Y740" s="14"/>
      <c r="Z740" s="14"/>
    </row>
    <row r="741" spans="1:26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14"/>
      <c r="U741" s="14"/>
      <c r="V741" s="14"/>
      <c r="W741" s="14"/>
      <c r="X741" s="14"/>
      <c r="Y741" s="14"/>
      <c r="Z741" s="14"/>
    </row>
    <row r="742" spans="1:26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14"/>
      <c r="U742" s="14"/>
      <c r="V742" s="14"/>
      <c r="W742" s="14"/>
      <c r="X742" s="14"/>
      <c r="Y742" s="14"/>
      <c r="Z742" s="14"/>
    </row>
    <row r="743" spans="1:26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14"/>
      <c r="U743" s="14"/>
      <c r="V743" s="14"/>
      <c r="W743" s="14"/>
      <c r="X743" s="14"/>
      <c r="Y743" s="14"/>
      <c r="Z743" s="14"/>
    </row>
    <row r="744" spans="1:26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14"/>
      <c r="U744" s="14"/>
      <c r="V744" s="14"/>
      <c r="W744" s="14"/>
      <c r="X744" s="14"/>
      <c r="Y744" s="14"/>
      <c r="Z744" s="14"/>
    </row>
    <row r="745" spans="1:26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14"/>
      <c r="U745" s="14"/>
      <c r="V745" s="14"/>
      <c r="W745" s="14"/>
      <c r="X745" s="14"/>
      <c r="Y745" s="14"/>
      <c r="Z745" s="14"/>
    </row>
    <row r="746" spans="1:2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14"/>
      <c r="U746" s="14"/>
      <c r="V746" s="14"/>
      <c r="W746" s="14"/>
      <c r="X746" s="14"/>
      <c r="Y746" s="14"/>
      <c r="Z746" s="14"/>
    </row>
    <row r="747" spans="1:26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14"/>
      <c r="U747" s="14"/>
      <c r="V747" s="14"/>
      <c r="W747" s="14"/>
      <c r="X747" s="14"/>
      <c r="Y747" s="14"/>
      <c r="Z747" s="14"/>
    </row>
    <row r="748" spans="1:26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14"/>
      <c r="U748" s="14"/>
      <c r="V748" s="14"/>
      <c r="W748" s="14"/>
      <c r="X748" s="14"/>
      <c r="Y748" s="14"/>
      <c r="Z748" s="14"/>
    </row>
    <row r="749" spans="1:26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14"/>
      <c r="U749" s="14"/>
      <c r="V749" s="14"/>
      <c r="W749" s="14"/>
      <c r="X749" s="14"/>
      <c r="Y749" s="14"/>
      <c r="Z749" s="14"/>
    </row>
    <row r="750" spans="1:26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14"/>
      <c r="U750" s="14"/>
      <c r="V750" s="14"/>
      <c r="W750" s="14"/>
      <c r="X750" s="14"/>
      <c r="Y750" s="14"/>
      <c r="Z750" s="14"/>
    </row>
    <row r="751" spans="1:26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14"/>
      <c r="U751" s="14"/>
      <c r="V751" s="14"/>
      <c r="W751" s="14"/>
      <c r="X751" s="14"/>
      <c r="Y751" s="14"/>
      <c r="Z751" s="14"/>
    </row>
    <row r="752" spans="1:26">
      <c r="L752" s="28"/>
      <c r="N752" s="28"/>
    </row>
    <row r="753" spans="12:14">
      <c r="L753" s="28"/>
      <c r="N753" s="28"/>
    </row>
    <row r="754" spans="12:14">
      <c r="L754" s="28"/>
      <c r="N754" s="28"/>
    </row>
    <row r="755" spans="12:14">
      <c r="L755" s="28"/>
      <c r="N755" s="28"/>
    </row>
    <row r="756" spans="12:14">
      <c r="L756" s="28"/>
      <c r="N756" s="28"/>
    </row>
    <row r="757" spans="12:14">
      <c r="L757" s="28"/>
      <c r="N757" s="28"/>
    </row>
    <row r="758" spans="12:14">
      <c r="L758" s="28"/>
      <c r="N758" s="28"/>
    </row>
    <row r="759" spans="12:14">
      <c r="L759" s="28"/>
      <c r="N759" s="28"/>
    </row>
    <row r="760" spans="12:14">
      <c r="L760" s="28"/>
      <c r="N760" s="28"/>
    </row>
    <row r="761" spans="12:14">
      <c r="L761" s="28"/>
      <c r="N761" s="28"/>
    </row>
    <row r="762" spans="12:14">
      <c r="L762" s="28"/>
      <c r="N762" s="28"/>
    </row>
    <row r="763" spans="12:14">
      <c r="L763" s="28"/>
      <c r="N763" s="28"/>
    </row>
    <row r="764" spans="12:14">
      <c r="L764" s="28"/>
      <c r="N764" s="28"/>
    </row>
    <row r="765" spans="12:14">
      <c r="L765" s="28"/>
      <c r="N765" s="28"/>
    </row>
    <row r="766" spans="12:14">
      <c r="L766" s="28"/>
      <c r="N766" s="28"/>
    </row>
    <row r="767" spans="12:14">
      <c r="L767" s="28"/>
      <c r="N767" s="28"/>
    </row>
    <row r="768" spans="12:14">
      <c r="L768" s="28"/>
      <c r="N768" s="28"/>
    </row>
    <row r="769" spans="12:14">
      <c r="L769" s="28"/>
      <c r="N769" s="28"/>
    </row>
    <row r="770" spans="12:14">
      <c r="L770" s="28"/>
      <c r="N770" s="28"/>
    </row>
    <row r="771" spans="12:14">
      <c r="L771" s="28"/>
      <c r="N771" s="28"/>
    </row>
    <row r="772" spans="12:14">
      <c r="L772" s="28"/>
      <c r="N772" s="28"/>
    </row>
    <row r="773" spans="12:14">
      <c r="L773" s="28"/>
      <c r="N773" s="28"/>
    </row>
    <row r="774" spans="12:14">
      <c r="L774" s="28"/>
      <c r="N774" s="28"/>
    </row>
    <row r="775" spans="12:14">
      <c r="L775" s="28"/>
      <c r="N775" s="28"/>
    </row>
    <row r="776" spans="12:14">
      <c r="L776" s="28"/>
      <c r="N776" s="28"/>
    </row>
    <row r="777" spans="12:14">
      <c r="L777" s="28"/>
      <c r="N777" s="28"/>
    </row>
    <row r="778" spans="12:14">
      <c r="L778" s="28"/>
      <c r="N778" s="28"/>
    </row>
    <row r="779" spans="12:14">
      <c r="L779" s="28"/>
      <c r="N779" s="28"/>
    </row>
    <row r="780" spans="12:14">
      <c r="L780" s="28"/>
      <c r="N780" s="28"/>
    </row>
    <row r="781" spans="12:14">
      <c r="L781" s="28"/>
      <c r="N781" s="28"/>
    </row>
    <row r="782" spans="12:14">
      <c r="L782" s="28"/>
      <c r="N782" s="28"/>
    </row>
    <row r="783" spans="12:14">
      <c r="L783" s="28"/>
      <c r="N783" s="28"/>
    </row>
    <row r="784" spans="12:14">
      <c r="L784" s="28"/>
      <c r="N784" s="28"/>
    </row>
    <row r="785" spans="12:14">
      <c r="L785" s="28"/>
      <c r="N785" s="28"/>
    </row>
    <row r="786" spans="12:14">
      <c r="L786" s="28"/>
      <c r="N786" s="28"/>
    </row>
    <row r="787" spans="12:14">
      <c r="L787" s="28"/>
      <c r="N787" s="28"/>
    </row>
    <row r="788" spans="12:14">
      <c r="L788" s="28"/>
      <c r="N788" s="28"/>
    </row>
    <row r="789" spans="12:14">
      <c r="L789" s="28"/>
      <c r="N789" s="28"/>
    </row>
    <row r="790" spans="12:14">
      <c r="L790" s="28"/>
      <c r="N790" s="28"/>
    </row>
    <row r="791" spans="12:14">
      <c r="L791" s="28"/>
      <c r="N791" s="28"/>
    </row>
    <row r="792" spans="12:14">
      <c r="L792" s="28"/>
      <c r="N792" s="28"/>
    </row>
    <row r="793" spans="12:14">
      <c r="L793" s="28"/>
      <c r="N793" s="28"/>
    </row>
    <row r="794" spans="12:14">
      <c r="L794" s="28"/>
      <c r="N794" s="28"/>
    </row>
    <row r="795" spans="12:14">
      <c r="L795" s="28"/>
      <c r="N795" s="28"/>
    </row>
    <row r="796" spans="12:14">
      <c r="L796" s="28"/>
      <c r="N796" s="28"/>
    </row>
    <row r="797" spans="12:14">
      <c r="L797" s="28"/>
      <c r="N797" s="28"/>
    </row>
    <row r="798" spans="12:14">
      <c r="L798" s="28"/>
      <c r="N798" s="28"/>
    </row>
    <row r="799" spans="12:14">
      <c r="L799" s="28"/>
      <c r="N799" s="28"/>
    </row>
    <row r="800" spans="12:14">
      <c r="L800" s="28"/>
      <c r="N800" s="28"/>
    </row>
    <row r="801" spans="12:14">
      <c r="L801" s="28"/>
      <c r="N801" s="28"/>
    </row>
    <row r="802" spans="12:14">
      <c r="L802" s="28"/>
      <c r="N802" s="28"/>
    </row>
    <row r="803" spans="12:14">
      <c r="L803" s="28"/>
      <c r="N803" s="28"/>
    </row>
    <row r="804" spans="12:14">
      <c r="L804" s="28"/>
      <c r="N804" s="28"/>
    </row>
    <row r="805" spans="12:14">
      <c r="L805" s="28"/>
      <c r="N805" s="28"/>
    </row>
    <row r="806" spans="12:14">
      <c r="L806" s="28"/>
      <c r="N806" s="28"/>
    </row>
    <row r="807" spans="12:14">
      <c r="L807" s="28"/>
      <c r="N807" s="28"/>
    </row>
    <row r="808" spans="12:14">
      <c r="L808" s="28"/>
      <c r="N808" s="28"/>
    </row>
    <row r="809" spans="12:14">
      <c r="L809" s="28"/>
      <c r="N809" s="28"/>
    </row>
    <row r="810" spans="12:14">
      <c r="L810" s="28"/>
      <c r="N810" s="28"/>
    </row>
    <row r="811" spans="12:14">
      <c r="L811" s="28"/>
      <c r="N811" s="28"/>
    </row>
    <row r="812" spans="12:14">
      <c r="L812" s="28"/>
      <c r="N812" s="28"/>
    </row>
    <row r="813" spans="12:14">
      <c r="L813" s="28"/>
      <c r="N813" s="28"/>
    </row>
    <row r="814" spans="12:14">
      <c r="L814" s="28"/>
      <c r="N814" s="28"/>
    </row>
    <row r="815" spans="12:14">
      <c r="L815" s="28"/>
      <c r="N815" s="28"/>
    </row>
    <row r="816" spans="12:14">
      <c r="L816" s="28"/>
      <c r="N816" s="28"/>
    </row>
    <row r="817" spans="12:14">
      <c r="L817" s="28"/>
      <c r="N817" s="28"/>
    </row>
    <row r="818" spans="12:14">
      <c r="L818" s="28"/>
      <c r="N818" s="28"/>
    </row>
    <row r="819" spans="12:14">
      <c r="L819" s="28"/>
      <c r="N819" s="28"/>
    </row>
    <row r="820" spans="12:14">
      <c r="L820" s="28"/>
      <c r="N820" s="28"/>
    </row>
    <row r="821" spans="12:14">
      <c r="L821" s="28"/>
      <c r="N821" s="28"/>
    </row>
    <row r="822" spans="12:14">
      <c r="L822" s="28"/>
      <c r="N822" s="28"/>
    </row>
    <row r="823" spans="12:14">
      <c r="L823" s="28"/>
      <c r="N823" s="28"/>
    </row>
    <row r="824" spans="12:14">
      <c r="L824" s="28"/>
      <c r="N824" s="28"/>
    </row>
    <row r="825" spans="12:14">
      <c r="L825" s="28"/>
      <c r="N825" s="28"/>
    </row>
    <row r="826" spans="12:14">
      <c r="L826" s="28"/>
      <c r="N826" s="28"/>
    </row>
    <row r="827" spans="12:14">
      <c r="L827" s="28"/>
      <c r="N827" s="28"/>
    </row>
    <row r="828" spans="12:14">
      <c r="L828" s="28"/>
      <c r="N828" s="28"/>
    </row>
    <row r="829" spans="12:14">
      <c r="L829" s="28"/>
      <c r="N829" s="28"/>
    </row>
    <row r="830" spans="12:14">
      <c r="L830" s="28"/>
      <c r="N830" s="28"/>
    </row>
    <row r="831" spans="12:14">
      <c r="L831" s="28"/>
      <c r="N831" s="28"/>
    </row>
    <row r="832" spans="12:14">
      <c r="L832" s="28"/>
      <c r="N832" s="28"/>
    </row>
    <row r="833" spans="12:14">
      <c r="L833" s="28"/>
      <c r="N833" s="28"/>
    </row>
    <row r="834" spans="12:14">
      <c r="L834" s="28"/>
      <c r="N834" s="28"/>
    </row>
    <row r="835" spans="12:14">
      <c r="L835" s="28"/>
      <c r="N835" s="28"/>
    </row>
    <row r="836" spans="12:14">
      <c r="L836" s="28"/>
      <c r="N836" s="28"/>
    </row>
    <row r="837" spans="12:14">
      <c r="L837" s="28"/>
      <c r="N837" s="28"/>
    </row>
    <row r="838" spans="12:14">
      <c r="L838" s="28"/>
      <c r="N838" s="28"/>
    </row>
    <row r="839" spans="12:14">
      <c r="L839" s="28"/>
      <c r="N839" s="28"/>
    </row>
    <row r="840" spans="12:14">
      <c r="L840" s="28"/>
      <c r="N840" s="28"/>
    </row>
    <row r="841" spans="12:14">
      <c r="L841" s="28"/>
      <c r="N841" s="28"/>
    </row>
    <row r="842" spans="12:14">
      <c r="L842" s="28"/>
      <c r="N842" s="28"/>
    </row>
    <row r="843" spans="12:14">
      <c r="L843" s="28"/>
      <c r="N843" s="28"/>
    </row>
    <row r="844" spans="12:14">
      <c r="L844" s="28"/>
      <c r="N844" s="28"/>
    </row>
    <row r="845" spans="12:14">
      <c r="L845" s="28"/>
      <c r="N845" s="28"/>
    </row>
    <row r="846" spans="12:14">
      <c r="L846" s="28"/>
      <c r="N846" s="28"/>
    </row>
    <row r="847" spans="12:14">
      <c r="L847" s="28"/>
      <c r="N847" s="28"/>
    </row>
    <row r="848" spans="12:14">
      <c r="L848" s="28"/>
      <c r="N848" s="28"/>
    </row>
    <row r="849" spans="14:14">
      <c r="N849" s="28"/>
    </row>
    <row r="850" spans="14:14">
      <c r="N850" s="28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8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4" outlineLevelRow="1" x14ac:dyDescent="0"/>
  <cols>
    <col min="1" max="1" width="13.6640625" style="29" customWidth="1"/>
    <col min="2" max="2" width="21.6640625" style="6" bestFit="1" customWidth="1"/>
    <col min="3" max="3" width="34.6640625" style="6" bestFit="1" customWidth="1"/>
    <col min="4" max="4" width="5.6640625" style="6" customWidth="1"/>
    <col min="5" max="5" width="9.83203125" style="6" customWidth="1"/>
    <col min="6" max="6" width="10.83203125" style="29" customWidth="1"/>
    <col min="7" max="7" width="10.6640625" style="29" customWidth="1"/>
    <col min="8" max="8" width="9" style="6" customWidth="1"/>
    <col min="9" max="9" width="10.1640625" style="6" customWidth="1"/>
    <col min="10" max="10" width="11.5" style="29" customWidth="1"/>
    <col min="11" max="12" width="10.5" style="6" customWidth="1"/>
    <col min="13" max="14" width="13.1640625" style="6" customWidth="1"/>
    <col min="15" max="16" width="10.5" style="6" customWidth="1"/>
    <col min="17" max="17" width="10.5" style="29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ht="25">
      <c r="A1" s="59" t="s">
        <v>105</v>
      </c>
      <c r="B1" s="60" t="s">
        <v>158</v>
      </c>
      <c r="C1" s="60" t="s">
        <v>6</v>
      </c>
      <c r="D1" s="60" t="s">
        <v>7</v>
      </c>
      <c r="E1" s="60" t="s">
        <v>8</v>
      </c>
      <c r="F1" s="60" t="s">
        <v>9</v>
      </c>
      <c r="G1" s="60" t="s">
        <v>84</v>
      </c>
      <c r="H1" s="63" t="s">
        <v>11</v>
      </c>
      <c r="I1" s="63" t="s">
        <v>12</v>
      </c>
      <c r="J1" s="61" t="s">
        <v>13</v>
      </c>
      <c r="K1" s="64" t="s">
        <v>109</v>
      </c>
      <c r="L1" s="64" t="s">
        <v>115</v>
      </c>
      <c r="M1" s="64" t="s">
        <v>85</v>
      </c>
      <c r="N1" s="64" t="s">
        <v>114</v>
      </c>
      <c r="O1" s="64" t="s">
        <v>15</v>
      </c>
      <c r="P1" s="64" t="s">
        <v>16</v>
      </c>
      <c r="Q1" s="62" t="s">
        <v>17</v>
      </c>
      <c r="R1" s="65" t="s">
        <v>18</v>
      </c>
      <c r="S1" s="64" t="s">
        <v>19</v>
      </c>
      <c r="T1" s="247" t="str">
        <f>Master!D2</f>
        <v>FY2012</v>
      </c>
      <c r="U1" s="248">
        <f>Master!B2</f>
        <v>41305</v>
      </c>
      <c r="V1" s="8"/>
    </row>
    <row r="2" spans="1:22" s="107" customFormat="1" ht="15">
      <c r="A2" s="192" t="s">
        <v>106</v>
      </c>
      <c r="B2" s="192" t="s">
        <v>97</v>
      </c>
      <c r="D2" s="192"/>
      <c r="E2" s="192"/>
      <c r="F2" s="193">
        <v>41157</v>
      </c>
      <c r="G2" s="280">
        <v>41153</v>
      </c>
      <c r="H2" s="249">
        <f>MAX((YEAR(Master!B$2)-YEAR(G2))*12+MONTH(Master!B$2)-MONTH(G2),0)</f>
        <v>4</v>
      </c>
      <c r="I2" s="249">
        <f>IF(H2&gt;Q2,0,(Q2-H2))</f>
        <v>8</v>
      </c>
      <c r="J2" s="194">
        <v>4000</v>
      </c>
      <c r="K2" s="250">
        <f>IF(H2=0,0,J2)</f>
        <v>4000</v>
      </c>
      <c r="L2" s="250">
        <f>IF(J2-O2=0,J2,0)</f>
        <v>0</v>
      </c>
      <c r="M2" s="251">
        <f>IF(H2&gt;Q2,Q2,H2)*((J2)/Q2)*-1</f>
        <v>-1333.3333333333333</v>
      </c>
      <c r="N2" s="251">
        <f>M2-S2</f>
        <v>-1666.6666666666665</v>
      </c>
      <c r="O2" s="250">
        <f>IF(G2&gt;Master!B$2,0,(J2)+M2)</f>
        <v>2666.666666666667</v>
      </c>
      <c r="P2" s="250">
        <f>IF(R2&lt;Master!E$2,I2*S2,IFERROR(O2/I2*Master!F$2,0))</f>
        <v>1666.666666666667</v>
      </c>
      <c r="Q2" s="192">
        <v>12</v>
      </c>
      <c r="R2" s="252">
        <f>DATE(YEAR(G2),MONTH(G2)+Q2,DAY(G2)-1)</f>
        <v>41517</v>
      </c>
      <c r="S2" s="250">
        <f>IFERROR(O2/I2,0)</f>
        <v>333.33333333333337</v>
      </c>
      <c r="T2" s="197"/>
      <c r="U2" s="198"/>
      <c r="V2" s="199"/>
    </row>
    <row r="3" spans="1:22" ht="15">
      <c r="B3" s="277" t="s">
        <v>171</v>
      </c>
      <c r="C3" s="278" t="s">
        <v>172</v>
      </c>
      <c r="F3" s="279">
        <v>41291</v>
      </c>
      <c r="G3" s="281">
        <v>41275</v>
      </c>
      <c r="H3" s="249">
        <f>MAX((YEAR(Master!B$2)-YEAR(G3))*12+MONTH(Master!B$2)-MONTH(G3),0)</f>
        <v>0</v>
      </c>
      <c r="I3" s="249">
        <f>IF(H3&gt;Q3,0,(Q3-H3))</f>
        <v>24</v>
      </c>
      <c r="J3" s="282">
        <v>2940</v>
      </c>
      <c r="K3" s="250">
        <f>IF(H3=0,0,J3)</f>
        <v>0</v>
      </c>
      <c r="L3" s="250">
        <f>IF(J3-O3=0,J3,0)</f>
        <v>2940</v>
      </c>
      <c r="M3" s="251">
        <f>IF(H3&gt;Q3,Q3,H3)*((J3)/Q3)*-1</f>
        <v>0</v>
      </c>
      <c r="N3" s="251">
        <f>M3-S3</f>
        <v>-122.5</v>
      </c>
      <c r="O3" s="250">
        <f>IF(G3&gt;Master!B$2,0,(J3)+M3)</f>
        <v>2940</v>
      </c>
      <c r="P3" s="250">
        <f>IF(R3&lt;Master!E$2,I3*S3,IFERROR(O3/I3*Master!F$2,0))</f>
        <v>612.5</v>
      </c>
      <c r="Q3" s="29">
        <v>24</v>
      </c>
      <c r="R3" s="252">
        <f>DATE(YEAR(G3),MONTH(G3)+Q3,DAY(G3)-1)</f>
        <v>42004</v>
      </c>
      <c r="S3" s="250">
        <f>IFERROR(O3/I3,0)</f>
        <v>122.5</v>
      </c>
    </row>
    <row r="5" spans="1:22" s="107" customFormat="1">
      <c r="A5" s="192" t="s">
        <v>106</v>
      </c>
      <c r="B5" s="192"/>
      <c r="C5" s="192"/>
      <c r="D5" s="192"/>
      <c r="E5" s="192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7"/>
      <c r="U5" s="197"/>
      <c r="V5" s="199"/>
    </row>
    <row r="6" spans="1:22" s="107" customFormat="1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7"/>
      <c r="U6" s="197"/>
      <c r="V6" s="199"/>
    </row>
    <row r="7" spans="1:22" s="107" customFormat="1">
      <c r="A7" s="192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7"/>
      <c r="U7" s="197"/>
      <c r="V7" s="199"/>
    </row>
    <row r="8" spans="1:22" s="107" customFormat="1">
      <c r="A8" s="192"/>
      <c r="B8" s="192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7"/>
      <c r="U8" s="197"/>
      <c r="V8" s="199"/>
    </row>
    <row r="9" spans="1:22" s="107" customFormat="1">
      <c r="A9" s="192"/>
      <c r="B9" s="192"/>
      <c r="C9" s="192"/>
      <c r="D9" s="192"/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7"/>
      <c r="U9" s="197"/>
      <c r="V9" s="199"/>
    </row>
    <row r="10" spans="1:22" s="78" customFormat="1" hidden="1" outlineLevel="1">
      <c r="A10" s="174"/>
      <c r="B10" s="174"/>
      <c r="C10" s="174"/>
      <c r="D10" s="174"/>
      <c r="E10" s="174"/>
      <c r="F10" s="174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89"/>
      <c r="U10" s="189"/>
      <c r="V10" s="80"/>
    </row>
    <row r="11" spans="1:22" s="78" customFormat="1" hidden="1" outlineLevel="1">
      <c r="A11" s="174"/>
      <c r="B11" s="174"/>
      <c r="C11" s="174"/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89"/>
      <c r="U11" s="189"/>
      <c r="V11" s="80"/>
    </row>
    <row r="12" spans="1:22" s="78" customFormat="1" hidden="1" outlineLevel="1">
      <c r="A12" s="174"/>
      <c r="B12" s="174"/>
      <c r="C12" s="174"/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89"/>
      <c r="U12" s="189"/>
      <c r="V12" s="80"/>
    </row>
    <row r="13" spans="1:22" s="78" customFormat="1" hidden="1" outlineLevel="1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89"/>
      <c r="U13" s="189"/>
      <c r="V13" s="80"/>
    </row>
    <row r="14" spans="1:22" s="78" customFormat="1" hidden="1" outlineLevel="1">
      <c r="A14" s="174"/>
      <c r="B14" s="174"/>
      <c r="C14" s="174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89"/>
      <c r="U14" s="189"/>
      <c r="V14" s="80"/>
    </row>
    <row r="15" spans="1:22" s="78" customFormat="1" hidden="1" outlineLevel="1">
      <c r="A15" s="174"/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89"/>
      <c r="U15" s="189"/>
      <c r="V15" s="80"/>
    </row>
    <row r="16" spans="1:22" s="78" customFormat="1" hidden="1" outlineLevel="1">
      <c r="A16" s="174"/>
      <c r="B16" s="174"/>
      <c r="C16" s="174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89"/>
      <c r="U16" s="189"/>
      <c r="V16" s="80"/>
    </row>
    <row r="17" spans="1:22" s="78" customFormat="1" hidden="1" outlineLevel="1">
      <c r="A17" s="174"/>
      <c r="B17" s="174"/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89"/>
      <c r="U17" s="189"/>
      <c r="V17" s="80"/>
    </row>
    <row r="18" spans="1:22" s="78" customFormat="1" hidden="1" outlineLevel="1">
      <c r="A18" s="174"/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89"/>
      <c r="U18" s="189"/>
      <c r="V18" s="80"/>
    </row>
    <row r="19" spans="1:22" s="78" customFormat="1" hidden="1" outlineLevel="1">
      <c r="A19" s="174"/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89"/>
      <c r="U19" s="189"/>
      <c r="V19" s="80"/>
    </row>
    <row r="20" spans="1:22" s="78" customFormat="1" hidden="1" outlineLevel="1">
      <c r="A20" s="174"/>
      <c r="B20" s="174"/>
      <c r="C20" s="174"/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89"/>
      <c r="U20" s="189"/>
      <c r="V20" s="80"/>
    </row>
    <row r="21" spans="1:22" s="78" customFormat="1" hidden="1" outlineLevel="1">
      <c r="A21" s="174"/>
      <c r="B21" s="174"/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89"/>
      <c r="U21" s="189"/>
      <c r="V21" s="80"/>
    </row>
    <row r="22" spans="1:22" s="78" customFormat="1" hidden="1" outlineLevel="1">
      <c r="A22" s="174"/>
      <c r="B22" s="174"/>
      <c r="C22" s="174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89"/>
      <c r="U22" s="189"/>
      <c r="V22" s="80"/>
    </row>
    <row r="23" spans="1:22" s="78" customFormat="1" hidden="1" outlineLevel="1">
      <c r="A23" s="174"/>
      <c r="B23" s="174"/>
      <c r="C23" s="174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89"/>
      <c r="U23" s="189"/>
      <c r="V23" s="80"/>
    </row>
    <row r="24" spans="1:22" s="78" customFormat="1" hidden="1" outlineLevel="1">
      <c r="A24" s="174"/>
      <c r="B24" s="174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89"/>
      <c r="U24" s="189"/>
      <c r="V24" s="80"/>
    </row>
    <row r="25" spans="1:22" s="78" customFormat="1" hidden="1" outlineLevel="1">
      <c r="A25" s="174"/>
      <c r="B25" s="174"/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89"/>
      <c r="U25" s="189"/>
      <c r="V25" s="80"/>
    </row>
    <row r="26" spans="1:22" s="78" customFormat="1" hidden="1" outlineLevel="1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89"/>
      <c r="U26" s="189"/>
      <c r="V26" s="80"/>
    </row>
    <row r="27" spans="1:22" s="78" customFormat="1" hidden="1" outlineLevel="1">
      <c r="A27" s="174"/>
      <c r="B27" s="174"/>
      <c r="C27" s="174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89"/>
      <c r="U27" s="189"/>
      <c r="V27" s="80"/>
    </row>
    <row r="28" spans="1:22" s="78" customFormat="1" hidden="1" outlineLevel="1">
      <c r="A28" s="174"/>
      <c r="B28" s="174"/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89"/>
      <c r="U28" s="189"/>
      <c r="V28" s="80"/>
    </row>
    <row r="29" spans="1:22" s="78" customFormat="1" hidden="1" outlineLevel="1">
      <c r="A29" s="174"/>
      <c r="B29" s="174"/>
      <c r="C29" s="174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89"/>
      <c r="U29" s="189"/>
      <c r="V29" s="80"/>
    </row>
    <row r="30" spans="1:22" s="78" customFormat="1" hidden="1" outlineLevel="1">
      <c r="A30" s="174"/>
      <c r="B30" s="174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89"/>
      <c r="U30" s="189"/>
      <c r="V30" s="80"/>
    </row>
    <row r="31" spans="1:22" s="78" customFormat="1" hidden="1" outlineLevel="1">
      <c r="A31" s="174"/>
      <c r="B31" s="174"/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89"/>
      <c r="U31" s="189"/>
      <c r="V31" s="80"/>
    </row>
    <row r="32" spans="1:22" s="78" customFormat="1" hidden="1" outlineLevel="1">
      <c r="A32" s="174"/>
      <c r="B32" s="174"/>
      <c r="C32" s="174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89"/>
      <c r="U32" s="189"/>
      <c r="V32" s="80"/>
    </row>
    <row r="33" spans="1:22" s="78" customFormat="1" hidden="1" outlineLevel="1">
      <c r="A33" s="174"/>
      <c r="B33" s="174"/>
      <c r="C33" s="174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89"/>
      <c r="U33" s="189"/>
      <c r="V33" s="80"/>
    </row>
    <row r="34" spans="1:22" s="78" customFormat="1" hidden="1" outlineLevel="1">
      <c r="A34" s="174"/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89"/>
      <c r="U34" s="189"/>
      <c r="V34" s="80"/>
    </row>
    <row r="35" spans="1:22" s="78" customFormat="1" hidden="1" outlineLevel="1">
      <c r="A35" s="174"/>
      <c r="B35" s="174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89"/>
      <c r="U35" s="189"/>
      <c r="V35" s="190"/>
    </row>
    <row r="36" spans="1:22" s="78" customFormat="1" hidden="1" outlineLevel="1">
      <c r="A36" s="174"/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89"/>
      <c r="U36" s="189"/>
      <c r="V36" s="190"/>
    </row>
    <row r="37" spans="1:22" s="78" customFormat="1" hidden="1" outlineLevel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89"/>
      <c r="U37" s="189"/>
      <c r="V37" s="190"/>
    </row>
    <row r="38" spans="1:22" s="78" customFormat="1" hidden="1" outlineLevel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89"/>
      <c r="U38" s="189"/>
      <c r="V38" s="190"/>
    </row>
    <row r="39" spans="1:22" s="78" customFormat="1" hidden="1" outlineLevel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89"/>
      <c r="U39" s="189"/>
      <c r="V39" s="190"/>
    </row>
    <row r="40" spans="1:22" s="78" customFormat="1" hidden="1" outlineLevel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89"/>
      <c r="U40" s="189"/>
      <c r="V40" s="190"/>
    </row>
    <row r="41" spans="1:22" s="78" customFormat="1" hidden="1" outlineLevel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89"/>
      <c r="U41" s="189"/>
      <c r="V41" s="190"/>
    </row>
    <row r="42" spans="1:22" s="78" customFormat="1" hidden="1" outlineLevel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89"/>
      <c r="U42" s="189"/>
      <c r="V42" s="190"/>
    </row>
    <row r="43" spans="1:22" s="78" customFormat="1" hidden="1" outlineLevel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89"/>
      <c r="U43" s="189"/>
      <c r="V43" s="190"/>
    </row>
    <row r="44" spans="1:22" s="78" customFormat="1" hidden="1" outlineLevel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89"/>
      <c r="U44" s="189"/>
      <c r="V44" s="190"/>
    </row>
    <row r="45" spans="1:22" s="78" customFormat="1" hidden="1" outlineLevel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89"/>
      <c r="U45" s="189"/>
      <c r="V45" s="190"/>
    </row>
    <row r="46" spans="1:22" s="78" customFormat="1" hidden="1" outlineLevel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89"/>
      <c r="U46" s="189"/>
      <c r="V46" s="190"/>
    </row>
    <row r="47" spans="1:22" s="78" customFormat="1" hidden="1" outlineLevel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89"/>
      <c r="U47" s="189"/>
      <c r="V47" s="190"/>
    </row>
    <row r="48" spans="1:22" s="78" customFormat="1" hidden="1" outlineLevel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89"/>
      <c r="U48" s="189"/>
      <c r="V48" s="190"/>
    </row>
    <row r="49" spans="1:22" s="78" customFormat="1" hidden="1" outlineLevel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89"/>
      <c r="U49" s="189"/>
      <c r="V49" s="190"/>
    </row>
    <row r="50" spans="1:22" s="78" customFormat="1" hidden="1" outlineLevel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89"/>
      <c r="U50" s="189"/>
      <c r="V50" s="190"/>
    </row>
    <row r="51" spans="1:22" s="78" customFormat="1" hidden="1" outlineLevel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89"/>
      <c r="U51" s="189"/>
      <c r="V51" s="190"/>
    </row>
    <row r="52" spans="1:22" s="78" customFormat="1" hidden="1" outlineLevel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89"/>
      <c r="U52" s="189"/>
      <c r="V52" s="190"/>
    </row>
    <row r="53" spans="1:22" s="78" customFormat="1" hidden="1" outlineLevel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89"/>
      <c r="U53" s="189"/>
      <c r="V53" s="190"/>
    </row>
    <row r="54" spans="1:22" s="78" customFormat="1" hidden="1" outlineLevel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89"/>
      <c r="U54" s="189"/>
      <c r="V54" s="189"/>
    </row>
    <row r="55" spans="1:22" s="78" customFormat="1" hidden="1" outlineLevel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89"/>
      <c r="U55" s="189"/>
      <c r="V55" s="189"/>
    </row>
    <row r="56" spans="1:22" s="78" customFormat="1" hidden="1" outlineLevel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89"/>
      <c r="U56" s="189"/>
      <c r="V56" s="189"/>
    </row>
    <row r="57" spans="1:22" s="78" customFormat="1" hidden="1" outlineLevel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89"/>
      <c r="U57" s="189"/>
      <c r="V57" s="189"/>
    </row>
    <row r="58" spans="1:22" s="78" customFormat="1" hidden="1" outlineLevel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89"/>
      <c r="U58" s="189"/>
      <c r="V58" s="189"/>
    </row>
    <row r="59" spans="1:22" s="78" customFormat="1" hidden="1" outlineLevel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89"/>
      <c r="U59" s="189"/>
      <c r="V59" s="189"/>
    </row>
    <row r="60" spans="1:22" s="78" customFormat="1" hidden="1" outlineLevel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89"/>
      <c r="U60" s="189"/>
      <c r="V60" s="189"/>
    </row>
    <row r="61" spans="1:22" s="78" customFormat="1" hidden="1" outlineLevel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89"/>
      <c r="U61" s="189"/>
      <c r="V61" s="189"/>
    </row>
    <row r="62" spans="1:22" s="78" customFormat="1" hidden="1" outlineLevel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89"/>
      <c r="U62" s="189"/>
      <c r="V62" s="189"/>
    </row>
    <row r="63" spans="1:22" s="78" customFormat="1" hidden="1" outlineLevel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89"/>
      <c r="U63" s="189"/>
      <c r="V63" s="189"/>
    </row>
    <row r="64" spans="1:22" s="78" customFormat="1" hidden="1" outlineLevel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89"/>
      <c r="U64" s="189"/>
      <c r="V64" s="189"/>
    </row>
    <row r="65" spans="1:22" s="78" customFormat="1" hidden="1" outlineLevel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89"/>
      <c r="U65" s="189"/>
      <c r="V65" s="189"/>
    </row>
    <row r="66" spans="1:22" s="78" customFormat="1" hidden="1" outlineLevel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89"/>
      <c r="U66" s="189"/>
      <c r="V66" s="189"/>
    </row>
    <row r="67" spans="1:22" s="78" customFormat="1" hidden="1" outlineLevel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89"/>
      <c r="U67" s="189"/>
      <c r="V67" s="189"/>
    </row>
    <row r="68" spans="1:22" s="78" customFormat="1" hidden="1" outlineLevel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89"/>
      <c r="U68" s="189"/>
      <c r="V68" s="189"/>
    </row>
    <row r="69" spans="1:22" s="78" customFormat="1" hidden="1" outlineLevel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89"/>
      <c r="U69" s="189"/>
      <c r="V69" s="189"/>
    </row>
    <row r="70" spans="1:22" s="78" customFormat="1" hidden="1" outlineLevel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89"/>
      <c r="U70" s="189"/>
      <c r="V70" s="189"/>
    </row>
    <row r="71" spans="1:22" s="78" customFormat="1" hidden="1" outlineLevel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89"/>
      <c r="U71" s="189"/>
      <c r="V71" s="189"/>
    </row>
    <row r="72" spans="1:22" s="78" customFormat="1" hidden="1" outlineLevel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89"/>
      <c r="U72" s="189"/>
      <c r="V72" s="189"/>
    </row>
    <row r="73" spans="1:22" s="78" customFormat="1" hidden="1" outlineLevel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89"/>
      <c r="U73" s="189"/>
      <c r="V73" s="189"/>
    </row>
    <row r="74" spans="1:22" s="78" customFormat="1" hidden="1" outlineLevel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89"/>
      <c r="U74" s="189"/>
      <c r="V74" s="189"/>
    </row>
    <row r="75" spans="1:22" s="78" customFormat="1" hidden="1" outlineLevel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89"/>
      <c r="U75" s="189"/>
      <c r="V75" s="189"/>
    </row>
    <row r="76" spans="1:22" s="78" customFormat="1" hidden="1" outlineLevel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89"/>
      <c r="U76" s="189"/>
      <c r="V76" s="189"/>
    </row>
    <row r="77" spans="1:22" s="78" customFormat="1" hidden="1" outlineLevel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89"/>
      <c r="U77" s="189"/>
      <c r="V77" s="189"/>
    </row>
    <row r="78" spans="1:22" s="78" customFormat="1" hidden="1" outlineLevel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89"/>
      <c r="U78" s="189"/>
      <c r="V78" s="189"/>
    </row>
    <row r="79" spans="1:22" s="78" customFormat="1" hidden="1" outlineLevel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89"/>
      <c r="U79" s="189"/>
      <c r="V79" s="189"/>
    </row>
    <row r="80" spans="1:22" s="78" customFormat="1" ht="15" collapsed="1">
      <c r="A80" s="191" t="s">
        <v>107</v>
      </c>
      <c r="B80" s="174"/>
      <c r="C80" s="174"/>
      <c r="D80" s="174"/>
      <c r="E80" s="174"/>
      <c r="F80" s="202"/>
      <c r="G80" s="202"/>
      <c r="H80" s="174"/>
      <c r="I80" s="174"/>
      <c r="J80" s="253">
        <f t="shared" ref="J80:P80" si="0">SUBTOTAL(9,J2:J2)</f>
        <v>4000</v>
      </c>
      <c r="K80" s="250">
        <f t="shared" si="0"/>
        <v>4000</v>
      </c>
      <c r="L80" s="250">
        <f t="shared" si="0"/>
        <v>0</v>
      </c>
      <c r="M80" s="254">
        <f t="shared" si="0"/>
        <v>-1333.3333333333333</v>
      </c>
      <c r="N80" s="251">
        <f t="shared" si="0"/>
        <v>-1666.6666666666665</v>
      </c>
      <c r="O80" s="250">
        <f t="shared" si="0"/>
        <v>2666.666666666667</v>
      </c>
      <c r="P80" s="250">
        <f t="shared" si="0"/>
        <v>1666.666666666667</v>
      </c>
      <c r="Q80" s="174"/>
      <c r="R80" s="66"/>
      <c r="S80" s="255">
        <f>SUBTOTAL(9,S2:S2)</f>
        <v>333.33333333333337</v>
      </c>
      <c r="T80" s="189"/>
      <c r="U80" s="203"/>
      <c r="V80" s="80"/>
    </row>
    <row r="81" spans="1:22" s="78" customFormat="1" ht="15">
      <c r="A81" s="191" t="s">
        <v>99</v>
      </c>
      <c r="B81" s="174"/>
      <c r="C81" s="174"/>
      <c r="D81" s="174"/>
      <c r="E81" s="174"/>
      <c r="F81" s="202"/>
      <c r="G81" s="202"/>
      <c r="H81" s="174"/>
      <c r="I81" s="174"/>
      <c r="J81" s="253">
        <f t="shared" ref="J81:P81" si="1">SUBTOTAL(9,J2:J2)</f>
        <v>4000</v>
      </c>
      <c r="K81" s="250">
        <f t="shared" si="1"/>
        <v>4000</v>
      </c>
      <c r="L81" s="250">
        <f t="shared" si="1"/>
        <v>0</v>
      </c>
      <c r="M81" s="254">
        <f t="shared" si="1"/>
        <v>-1333.3333333333333</v>
      </c>
      <c r="N81" s="251">
        <f t="shared" si="1"/>
        <v>-1666.6666666666665</v>
      </c>
      <c r="O81" s="250">
        <f t="shared" si="1"/>
        <v>2666.666666666667</v>
      </c>
      <c r="P81" s="250">
        <f t="shared" si="1"/>
        <v>1666.666666666667</v>
      </c>
      <c r="Q81" s="174"/>
      <c r="R81" s="66"/>
      <c r="S81" s="255">
        <f>SUBTOTAL(9,S2:S2)</f>
        <v>333.33333333333337</v>
      </c>
      <c r="T81" s="189"/>
      <c r="U81" s="203"/>
      <c r="V81" s="80"/>
    </row>
    <row r="82" spans="1:22" s="78" customFormat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89"/>
      <c r="U82" s="189"/>
      <c r="V82" s="189"/>
    </row>
    <row r="83" spans="1:22" s="78" customFormat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89"/>
      <c r="U83" s="189"/>
      <c r="V83" s="189"/>
    </row>
    <row r="84" spans="1:22" s="78" customFormat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89"/>
      <c r="U84" s="189"/>
      <c r="V84" s="189"/>
    </row>
    <row r="85" spans="1:22" s="78" customFormat="1">
      <c r="A85" s="174"/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89"/>
      <c r="U85" s="189"/>
      <c r="V85" s="189"/>
    </row>
    <row r="86" spans="1:22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14"/>
      <c r="U86" s="14"/>
      <c r="V86" s="14"/>
    </row>
    <row r="87" spans="1:22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14"/>
      <c r="U87" s="14"/>
      <c r="V87" s="14"/>
    </row>
    <row r="88" spans="1:22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14"/>
      <c r="U88" s="14"/>
      <c r="V88" s="14"/>
    </row>
    <row r="89" spans="1:22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14"/>
      <c r="U89" s="14"/>
      <c r="V89" s="14"/>
    </row>
    <row r="90" spans="1:22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14"/>
      <c r="U90" s="14"/>
      <c r="V90" s="14"/>
    </row>
    <row r="91" spans="1:22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14"/>
      <c r="U91" s="14"/>
      <c r="V91" s="14"/>
    </row>
    <row r="92" spans="1:2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14"/>
      <c r="U92" s="14"/>
      <c r="V92" s="14"/>
    </row>
    <row r="93" spans="1:22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14"/>
      <c r="U93" s="14"/>
      <c r="V93" s="14"/>
    </row>
    <row r="94" spans="1:22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14"/>
      <c r="U94" s="14"/>
      <c r="V94" s="14"/>
    </row>
    <row r="95" spans="1:22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14"/>
      <c r="U95" s="14"/>
      <c r="V95" s="14"/>
    </row>
    <row r="96" spans="1:22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14"/>
      <c r="U96" s="14"/>
      <c r="V96" s="14"/>
    </row>
    <row r="97" spans="1:2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14"/>
      <c r="U97" s="14"/>
      <c r="V97" s="14"/>
    </row>
    <row r="98" spans="1:22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14"/>
      <c r="U98" s="14"/>
      <c r="V98" s="14"/>
    </row>
    <row r="99" spans="1:22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14"/>
      <c r="U99" s="14"/>
      <c r="V99" s="14"/>
    </row>
    <row r="100" spans="1:22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14"/>
      <c r="U100" s="14"/>
      <c r="V100" s="14"/>
    </row>
    <row r="101" spans="1:22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14"/>
      <c r="U101" s="14"/>
      <c r="V101" s="14"/>
    </row>
    <row r="102" spans="1:2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14"/>
      <c r="U102" s="14"/>
      <c r="V102" s="14"/>
    </row>
    <row r="103" spans="1:22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14"/>
      <c r="U103" s="14"/>
      <c r="V103" s="14"/>
    </row>
    <row r="104" spans="1:22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14"/>
      <c r="U104" s="14"/>
      <c r="V104" s="14"/>
    </row>
    <row r="105" spans="1:22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14"/>
      <c r="U105" s="14"/>
      <c r="V105" s="14"/>
    </row>
    <row r="106" spans="1:22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14"/>
      <c r="U106" s="14"/>
      <c r="V106" s="14"/>
    </row>
    <row r="107" spans="1:22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14"/>
      <c r="U107" s="14"/>
      <c r="V107" s="14"/>
    </row>
    <row r="108" spans="1:22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14"/>
      <c r="U108" s="14"/>
      <c r="V108" s="14"/>
    </row>
    <row r="109" spans="1:22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14"/>
      <c r="U109" s="14"/>
      <c r="V109" s="14"/>
    </row>
    <row r="110" spans="1:22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14"/>
      <c r="U110" s="14"/>
      <c r="V110" s="14"/>
    </row>
    <row r="111" spans="1:2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14"/>
      <c r="U111" s="14"/>
      <c r="V111" s="14"/>
    </row>
    <row r="112" spans="1:2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14"/>
      <c r="U112" s="14"/>
      <c r="V112" s="14"/>
    </row>
    <row r="113" spans="1:22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14"/>
      <c r="U113" s="14"/>
      <c r="V113" s="14"/>
    </row>
    <row r="114" spans="1:22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14"/>
      <c r="U114" s="14"/>
      <c r="V114" s="14"/>
    </row>
    <row r="115" spans="1:22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14"/>
      <c r="U115" s="14"/>
      <c r="V115" s="14"/>
    </row>
    <row r="116" spans="1:22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14"/>
      <c r="U116" s="14"/>
      <c r="V116" s="14"/>
    </row>
    <row r="117" spans="1:22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14"/>
      <c r="U117" s="14"/>
      <c r="V117" s="14"/>
    </row>
    <row r="118" spans="1:22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14"/>
      <c r="U118" s="14"/>
      <c r="V118" s="14"/>
    </row>
    <row r="119" spans="1:22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14"/>
      <c r="U119" s="14"/>
      <c r="V119" s="14"/>
    </row>
    <row r="120" spans="1:2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14"/>
      <c r="U120" s="14"/>
      <c r="V120" s="14"/>
    </row>
    <row r="121" spans="1:2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14"/>
      <c r="U121" s="14"/>
      <c r="V121" s="14"/>
    </row>
    <row r="122" spans="1: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14"/>
      <c r="U122" s="14"/>
      <c r="V122" s="14"/>
    </row>
    <row r="123" spans="1:2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14"/>
      <c r="U123" s="14"/>
      <c r="V123" s="14"/>
    </row>
    <row r="124" spans="1:2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14"/>
      <c r="U124" s="14"/>
      <c r="V124" s="14"/>
    </row>
    <row r="125" spans="1:2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14"/>
      <c r="U125" s="14"/>
      <c r="V125" s="14"/>
    </row>
    <row r="126" spans="1:2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14"/>
      <c r="U126" s="14"/>
      <c r="V126" s="14"/>
    </row>
    <row r="127" spans="1:2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14"/>
      <c r="U127" s="14"/>
      <c r="V127" s="14"/>
    </row>
    <row r="128" spans="1:2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14"/>
      <c r="U128" s="14"/>
      <c r="V128" s="14"/>
    </row>
    <row r="129" spans="1:2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14"/>
      <c r="U129" s="14"/>
      <c r="V129" s="14"/>
    </row>
    <row r="130" spans="1:2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14"/>
      <c r="U130" s="14"/>
      <c r="V130" s="14"/>
    </row>
    <row r="131" spans="1:2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14"/>
      <c r="U131" s="14"/>
      <c r="V131" s="14"/>
    </row>
    <row r="132" spans="1:2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14"/>
      <c r="U132" s="14"/>
      <c r="V132" s="14"/>
    </row>
    <row r="133" spans="1:2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14"/>
      <c r="U133" s="14"/>
      <c r="V133" s="14"/>
    </row>
    <row r="134" spans="1:2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14"/>
      <c r="U134" s="14"/>
      <c r="V134" s="14"/>
    </row>
    <row r="135" spans="1:2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14"/>
      <c r="U135" s="14"/>
      <c r="V135" s="14"/>
    </row>
    <row r="136" spans="1:2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14"/>
      <c r="U136" s="14"/>
      <c r="V136" s="14"/>
    </row>
    <row r="137" spans="1:2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14"/>
      <c r="U137" s="14"/>
      <c r="V137" s="14"/>
    </row>
    <row r="138" spans="1:2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14"/>
      <c r="U138" s="14"/>
      <c r="V138" s="14"/>
    </row>
    <row r="139" spans="1:2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14"/>
      <c r="U139" s="14"/>
      <c r="V139" s="14"/>
    </row>
    <row r="140" spans="1:2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14"/>
      <c r="U140" s="14"/>
      <c r="V140" s="14"/>
    </row>
    <row r="141" spans="1:2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14"/>
      <c r="U141" s="14"/>
      <c r="V141" s="14"/>
    </row>
    <row r="142" spans="1:2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14"/>
      <c r="U142" s="14"/>
      <c r="V142" s="14"/>
    </row>
    <row r="143" spans="1:2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14"/>
      <c r="U143" s="14"/>
      <c r="V143" s="14"/>
    </row>
    <row r="144" spans="1:2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14"/>
      <c r="U144" s="14"/>
      <c r="V144" s="14"/>
    </row>
    <row r="145" spans="1:2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14"/>
      <c r="U145" s="14"/>
      <c r="V145" s="14"/>
    </row>
    <row r="146" spans="1:2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14"/>
      <c r="U146" s="14"/>
      <c r="V146" s="14"/>
    </row>
    <row r="147" spans="1:2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14"/>
      <c r="U147" s="14"/>
      <c r="V147" s="14"/>
    </row>
    <row r="148" spans="1:2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14"/>
      <c r="U148" s="14"/>
      <c r="V148" s="14"/>
    </row>
    <row r="149" spans="1:2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14"/>
      <c r="U149" s="14"/>
      <c r="V149" s="14"/>
    </row>
    <row r="150" spans="1:2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14"/>
      <c r="U150" s="14"/>
      <c r="V150" s="14"/>
    </row>
    <row r="151" spans="1:2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14"/>
      <c r="U151" s="14"/>
      <c r="V151" s="14"/>
    </row>
    <row r="152" spans="1:2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14"/>
      <c r="U152" s="14"/>
      <c r="V152" s="14"/>
    </row>
    <row r="153" spans="1:2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14"/>
      <c r="U153" s="14"/>
      <c r="V153" s="14"/>
    </row>
    <row r="154" spans="1:2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14"/>
      <c r="U154" s="14"/>
      <c r="V154" s="14"/>
    </row>
    <row r="155" spans="1:2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14"/>
      <c r="U155" s="14"/>
      <c r="V155" s="14"/>
    </row>
    <row r="156" spans="1:2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14"/>
      <c r="U156" s="14"/>
      <c r="V156" s="14"/>
    </row>
    <row r="157" spans="1:2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14"/>
      <c r="U157" s="14"/>
      <c r="V157" s="14"/>
    </row>
    <row r="158" spans="1:2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14"/>
      <c r="U158" s="14"/>
      <c r="V158" s="14"/>
    </row>
    <row r="159" spans="1:22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14"/>
      <c r="U159" s="14"/>
      <c r="V159" s="14"/>
    </row>
    <row r="160" spans="1:22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14"/>
      <c r="U160" s="14"/>
      <c r="V160" s="14"/>
    </row>
    <row r="161" spans="1:22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14"/>
      <c r="U161" s="14"/>
      <c r="V161" s="14"/>
    </row>
    <row r="162" spans="1:2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14"/>
      <c r="U162" s="14"/>
      <c r="V162" s="14"/>
    </row>
    <row r="163" spans="1:22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14"/>
      <c r="U163" s="14"/>
      <c r="V163" s="14"/>
    </row>
    <row r="164" spans="1:2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14"/>
      <c r="U164" s="14"/>
      <c r="V164" s="14"/>
    </row>
    <row r="165" spans="1:22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14"/>
      <c r="U165" s="14"/>
      <c r="V165" s="14"/>
    </row>
    <row r="166" spans="1:22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14"/>
      <c r="U166" s="14"/>
      <c r="V166" s="14"/>
    </row>
    <row r="167" spans="1:22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14"/>
      <c r="U167" s="14"/>
      <c r="V167" s="14"/>
    </row>
    <row r="168" spans="1:22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14"/>
      <c r="U168" s="14"/>
      <c r="V168" s="14"/>
    </row>
    <row r="169" spans="1:22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14"/>
      <c r="U169" s="14"/>
      <c r="V169" s="14"/>
    </row>
    <row r="170" spans="1:22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14"/>
      <c r="U170" s="14"/>
      <c r="V170" s="14"/>
    </row>
    <row r="171" spans="1:22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14"/>
      <c r="U171" s="14"/>
      <c r="V171" s="14"/>
    </row>
    <row r="172" spans="1:2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14"/>
      <c r="U172" s="14"/>
      <c r="V172" s="14"/>
    </row>
    <row r="173" spans="1:22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14"/>
      <c r="U173" s="14"/>
      <c r="V173" s="14"/>
    </row>
    <row r="174" spans="1:22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14"/>
      <c r="U174" s="14"/>
      <c r="V174" s="14"/>
    </row>
    <row r="175" spans="1:22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14"/>
      <c r="U175" s="14"/>
      <c r="V175" s="14"/>
    </row>
    <row r="176" spans="1:22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14"/>
      <c r="U176" s="14"/>
      <c r="V176" s="14"/>
    </row>
    <row r="177" spans="1:22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14"/>
      <c r="U177" s="14"/>
      <c r="V177" s="14"/>
    </row>
    <row r="178" spans="1:22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14"/>
      <c r="U178" s="14"/>
      <c r="V178" s="14"/>
    </row>
    <row r="179" spans="1:22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14"/>
      <c r="U179" s="14"/>
      <c r="V179" s="14"/>
    </row>
    <row r="180" spans="1:22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14"/>
      <c r="U180" s="14"/>
      <c r="V180" s="14"/>
    </row>
    <row r="181" spans="1:22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14"/>
      <c r="U181" s="14"/>
      <c r="V181" s="14"/>
    </row>
    <row r="182" spans="1:2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14"/>
      <c r="U182" s="14"/>
      <c r="V182" s="14"/>
    </row>
    <row r="183" spans="1:22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14"/>
      <c r="U183" s="14"/>
      <c r="V183" s="14"/>
    </row>
    <row r="184" spans="1:22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14"/>
      <c r="U184" s="14"/>
      <c r="V184" s="14"/>
    </row>
    <row r="185" spans="1:22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14"/>
      <c r="U185" s="14"/>
      <c r="V185" s="14"/>
    </row>
    <row r="186" spans="1:2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14"/>
      <c r="U186" s="14"/>
      <c r="V186" s="14"/>
    </row>
    <row r="187" spans="1:22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14"/>
      <c r="U187" s="14"/>
      <c r="V187" s="14"/>
    </row>
    <row r="188" spans="1:22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14"/>
      <c r="U188" s="14"/>
      <c r="V188" s="14"/>
    </row>
    <row r="189" spans="1:22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14"/>
      <c r="U189" s="14"/>
      <c r="V189" s="14"/>
    </row>
    <row r="190" spans="1:22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14"/>
      <c r="U190" s="14"/>
      <c r="V190" s="14"/>
    </row>
    <row r="191" spans="1:22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14"/>
      <c r="U191" s="14"/>
      <c r="V191" s="14"/>
    </row>
    <row r="192" spans="1:2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14"/>
      <c r="U192" s="14"/>
      <c r="V192" s="14"/>
    </row>
    <row r="193" spans="1:22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14"/>
      <c r="U193" s="14"/>
      <c r="V193" s="14"/>
    </row>
    <row r="194" spans="1:22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14"/>
      <c r="U194" s="14"/>
      <c r="V194" s="14"/>
    </row>
    <row r="195" spans="1:22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14"/>
      <c r="U195" s="14"/>
      <c r="V195" s="14"/>
    </row>
    <row r="196" spans="1:22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14"/>
      <c r="U196" s="14"/>
      <c r="V196" s="14"/>
    </row>
    <row r="197" spans="1:22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14"/>
      <c r="U197" s="14"/>
      <c r="V197" s="14"/>
    </row>
    <row r="198" spans="1:22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14"/>
      <c r="U198" s="14"/>
      <c r="V198" s="14"/>
    </row>
    <row r="199" spans="1:22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14"/>
      <c r="U199" s="14"/>
      <c r="V199" s="14"/>
    </row>
    <row r="200" spans="1:22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14"/>
      <c r="U200" s="14"/>
      <c r="V200" s="14"/>
    </row>
    <row r="201" spans="1:22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14"/>
      <c r="U201" s="14"/>
      <c r="V201" s="14"/>
    </row>
    <row r="202" spans="1:2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14"/>
      <c r="U202" s="14"/>
      <c r="V202" s="14"/>
    </row>
    <row r="203" spans="1:22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14"/>
      <c r="U203" s="14"/>
      <c r="V203" s="14"/>
    </row>
    <row r="204" spans="1:22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14"/>
      <c r="U204" s="14"/>
      <c r="V204" s="14"/>
    </row>
    <row r="205" spans="1:22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14"/>
      <c r="U205" s="14"/>
      <c r="V205" s="14"/>
    </row>
    <row r="206" spans="1:22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14"/>
      <c r="U206" s="14"/>
      <c r="V206" s="14"/>
    </row>
    <row r="207" spans="1:22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14"/>
      <c r="U207" s="14"/>
      <c r="V207" s="14"/>
    </row>
    <row r="208" spans="1:2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14"/>
      <c r="U208" s="14"/>
      <c r="V208" s="14"/>
    </row>
    <row r="209" spans="1:22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14"/>
      <c r="U209" s="14"/>
      <c r="V209" s="14"/>
    </row>
    <row r="210" spans="1:22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14"/>
      <c r="U210" s="14"/>
      <c r="V210" s="14"/>
    </row>
    <row r="211" spans="1:22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14"/>
      <c r="U211" s="14"/>
      <c r="V211" s="14"/>
    </row>
    <row r="212" spans="1:2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14"/>
      <c r="U212" s="14"/>
      <c r="V212" s="14"/>
    </row>
    <row r="213" spans="1:22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14"/>
      <c r="U213" s="14"/>
      <c r="V213" s="14"/>
    </row>
    <row r="214" spans="1:22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14"/>
      <c r="U214" s="14"/>
      <c r="V214" s="14"/>
    </row>
    <row r="215" spans="1:22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14"/>
      <c r="U215" s="14"/>
      <c r="V215" s="14"/>
    </row>
    <row r="216" spans="1:22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14"/>
      <c r="U216" s="14"/>
      <c r="V216" s="14"/>
    </row>
    <row r="217" spans="1:22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14"/>
      <c r="U217" s="14"/>
      <c r="V217" s="14"/>
    </row>
    <row r="218" spans="1:22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14"/>
      <c r="U218" s="14"/>
      <c r="V218" s="14"/>
    </row>
    <row r="219" spans="1:22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14"/>
      <c r="U219" s="14"/>
      <c r="V219" s="14"/>
    </row>
    <row r="220" spans="1:22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14"/>
      <c r="U220" s="14"/>
      <c r="V220" s="14"/>
    </row>
    <row r="221" spans="1:22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14"/>
      <c r="U221" s="14"/>
      <c r="V221" s="14"/>
    </row>
    <row r="222" spans="1: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14"/>
      <c r="U222" s="14"/>
      <c r="V222" s="14"/>
    </row>
    <row r="223" spans="1:22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14"/>
      <c r="U223" s="14"/>
      <c r="V223" s="14"/>
    </row>
    <row r="224" spans="1:22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14"/>
      <c r="U224" s="14"/>
      <c r="V224" s="14"/>
    </row>
    <row r="225" spans="1:22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14"/>
      <c r="U225" s="14"/>
      <c r="V225" s="14"/>
    </row>
    <row r="226" spans="1:22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14"/>
      <c r="U226" s="14"/>
      <c r="V226" s="14"/>
    </row>
    <row r="227" spans="1:22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14"/>
      <c r="U227" s="14"/>
      <c r="V227" s="14"/>
    </row>
    <row r="228" spans="1:22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14"/>
      <c r="U228" s="14"/>
      <c r="V228" s="14"/>
    </row>
    <row r="229" spans="1:22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14"/>
      <c r="U229" s="14"/>
      <c r="V229" s="14"/>
    </row>
    <row r="230" spans="1:2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14"/>
      <c r="U230" s="14"/>
      <c r="V230" s="14"/>
    </row>
    <row r="231" spans="1:22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14"/>
      <c r="U231" s="14"/>
      <c r="V231" s="14"/>
    </row>
    <row r="232" spans="1:2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14"/>
      <c r="U232" s="14"/>
      <c r="V232" s="14"/>
    </row>
    <row r="233" spans="1:22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14"/>
      <c r="U233" s="14"/>
      <c r="V233" s="14"/>
    </row>
    <row r="234" spans="1:22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14"/>
      <c r="U234" s="14"/>
      <c r="V234" s="14"/>
    </row>
    <row r="235" spans="1:22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14"/>
      <c r="U235" s="14"/>
      <c r="V235" s="14"/>
    </row>
    <row r="236" spans="1:22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14"/>
      <c r="U236" s="14"/>
      <c r="V236" s="14"/>
    </row>
    <row r="237" spans="1:22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14"/>
      <c r="U237" s="14"/>
      <c r="V237" s="14"/>
    </row>
    <row r="238" spans="1:22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14"/>
      <c r="U238" s="14"/>
      <c r="V238" s="14"/>
    </row>
    <row r="239" spans="1:22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14"/>
      <c r="U239" s="14"/>
      <c r="V239" s="14"/>
    </row>
    <row r="240" spans="1:22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14"/>
      <c r="U240" s="14"/>
      <c r="V240" s="14"/>
    </row>
    <row r="241" spans="1:22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14"/>
      <c r="U241" s="14"/>
      <c r="V241" s="14"/>
    </row>
    <row r="242" spans="1:2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14"/>
      <c r="U242" s="14"/>
      <c r="V242" s="14"/>
    </row>
    <row r="243" spans="1:22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14"/>
      <c r="U243" s="14"/>
      <c r="V243" s="14"/>
    </row>
    <row r="244" spans="1:22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14"/>
      <c r="U244" s="14"/>
      <c r="V244" s="14"/>
    </row>
    <row r="245" spans="1:22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14"/>
      <c r="U245" s="14"/>
      <c r="V245" s="14"/>
    </row>
    <row r="246" spans="1:22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14"/>
      <c r="U246" s="14"/>
      <c r="V246" s="14"/>
    </row>
    <row r="247" spans="1:22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14"/>
      <c r="U247" s="14"/>
      <c r="V247" s="14"/>
    </row>
    <row r="248" spans="1:22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14"/>
      <c r="U248" s="14"/>
      <c r="V248" s="14"/>
    </row>
    <row r="249" spans="1:22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14"/>
      <c r="U249" s="14"/>
      <c r="V249" s="14"/>
    </row>
    <row r="250" spans="1:22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14"/>
      <c r="U250" s="14"/>
      <c r="V250" s="14"/>
    </row>
    <row r="251" spans="1:22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14"/>
      <c r="U251" s="14"/>
      <c r="V251" s="14"/>
    </row>
    <row r="252" spans="1:2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14"/>
      <c r="U252" s="14"/>
      <c r="V252" s="14"/>
    </row>
    <row r="253" spans="1:22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14"/>
      <c r="U253" s="14"/>
      <c r="V253" s="14"/>
    </row>
    <row r="254" spans="1:22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14"/>
      <c r="U254" s="14"/>
      <c r="V254" s="14"/>
    </row>
    <row r="255" spans="1:22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14"/>
      <c r="U255" s="14"/>
      <c r="V255" s="14"/>
    </row>
    <row r="256" spans="1:2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14"/>
      <c r="U256" s="14"/>
      <c r="V256" s="14"/>
    </row>
    <row r="257" spans="1:22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14"/>
      <c r="U257" s="14"/>
      <c r="V257" s="14"/>
    </row>
    <row r="258" spans="1:22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14"/>
      <c r="U258" s="14"/>
      <c r="V258" s="14"/>
    </row>
    <row r="259" spans="1:22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14"/>
      <c r="U259" s="14"/>
      <c r="V259" s="14"/>
    </row>
    <row r="260" spans="1:22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14"/>
      <c r="U260" s="14"/>
      <c r="V260" s="14"/>
    </row>
    <row r="261" spans="1:22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14"/>
      <c r="U261" s="14"/>
      <c r="V261" s="14"/>
    </row>
    <row r="262" spans="1:2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14"/>
      <c r="U262" s="14"/>
      <c r="V262" s="14"/>
    </row>
    <row r="263" spans="1:22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14"/>
      <c r="U263" s="14"/>
      <c r="V263" s="14"/>
    </row>
    <row r="264" spans="1:22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14"/>
      <c r="U264" s="14"/>
      <c r="V264" s="14"/>
    </row>
    <row r="265" spans="1:22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14"/>
      <c r="U265" s="14"/>
      <c r="V265" s="14"/>
    </row>
    <row r="266" spans="1:22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14"/>
      <c r="U266" s="14"/>
      <c r="V266" s="14"/>
    </row>
    <row r="267" spans="1:22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14"/>
      <c r="U267" s="14"/>
      <c r="V267" s="14"/>
    </row>
    <row r="268" spans="1:22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14"/>
      <c r="U268" s="14"/>
      <c r="V268" s="14"/>
    </row>
    <row r="269" spans="1:22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14"/>
      <c r="U269" s="14"/>
      <c r="V269" s="14"/>
    </row>
    <row r="270" spans="1:22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14"/>
      <c r="U270" s="14"/>
      <c r="V270" s="14"/>
    </row>
    <row r="271" spans="1:22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14"/>
      <c r="U271" s="14"/>
      <c r="V271" s="14"/>
    </row>
    <row r="272" spans="1:2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14"/>
      <c r="U272" s="14"/>
      <c r="V272" s="14"/>
    </row>
    <row r="273" spans="1:22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14"/>
      <c r="U273" s="14"/>
      <c r="V273" s="14"/>
    </row>
    <row r="274" spans="1:22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14"/>
      <c r="U274" s="14"/>
      <c r="V274" s="14"/>
    </row>
    <row r="275" spans="1:22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14"/>
      <c r="U275" s="14"/>
      <c r="V275" s="14"/>
    </row>
    <row r="276" spans="1:22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14"/>
      <c r="U276" s="14"/>
      <c r="V276" s="14"/>
    </row>
    <row r="277" spans="1:22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14"/>
      <c r="U277" s="14"/>
      <c r="V277" s="14"/>
    </row>
    <row r="278" spans="1:22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14"/>
      <c r="U278" s="14"/>
      <c r="V278" s="14"/>
    </row>
    <row r="279" spans="1:22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14"/>
      <c r="U279" s="14"/>
      <c r="V279" s="14"/>
    </row>
    <row r="280" spans="1:22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14"/>
      <c r="U280" s="14"/>
      <c r="V280" s="14"/>
    </row>
    <row r="281" spans="1:2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14"/>
      <c r="U281" s="14"/>
      <c r="V281" s="14"/>
    </row>
    <row r="282" spans="1:2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14"/>
      <c r="U282" s="14"/>
      <c r="V282" s="14"/>
    </row>
    <row r="283" spans="1:22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14"/>
      <c r="U283" s="14"/>
      <c r="V283" s="14"/>
    </row>
    <row r="284" spans="1:22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14"/>
      <c r="U284" s="14"/>
      <c r="V284" s="14"/>
    </row>
    <row r="285" spans="1:22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14"/>
      <c r="U285" s="14"/>
      <c r="V285" s="14"/>
    </row>
    <row r="286" spans="1:22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14"/>
      <c r="U286" s="14"/>
      <c r="V286" s="14"/>
    </row>
    <row r="287" spans="1:22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14"/>
      <c r="U287" s="14"/>
      <c r="V287" s="14"/>
    </row>
    <row r="288" spans="1:22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14"/>
      <c r="U288" s="14"/>
      <c r="V288" s="14"/>
    </row>
    <row r="289" spans="1:22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14"/>
      <c r="U289" s="14"/>
      <c r="V289" s="14"/>
    </row>
    <row r="290" spans="1:22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14"/>
      <c r="U290" s="14"/>
      <c r="V290" s="14"/>
    </row>
    <row r="291" spans="1:22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14"/>
      <c r="U291" s="14"/>
      <c r="V291" s="14"/>
    </row>
    <row r="292" spans="1:2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14"/>
      <c r="U292" s="14"/>
      <c r="V292" s="14"/>
    </row>
    <row r="293" spans="1:22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14"/>
      <c r="U293" s="14"/>
      <c r="V293" s="14"/>
    </row>
    <row r="294" spans="1:22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14"/>
      <c r="U294" s="14"/>
      <c r="V294" s="14"/>
    </row>
    <row r="295" spans="1:22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14"/>
      <c r="U295" s="14"/>
      <c r="V295" s="14"/>
    </row>
    <row r="296" spans="1:22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14"/>
      <c r="U296" s="14"/>
      <c r="V296" s="14"/>
    </row>
    <row r="297" spans="1:22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14"/>
      <c r="U297" s="14"/>
      <c r="V297" s="14"/>
    </row>
    <row r="298" spans="1:22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14"/>
      <c r="U298" s="14"/>
      <c r="V298" s="14"/>
    </row>
    <row r="299" spans="1:22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14"/>
      <c r="U299" s="14"/>
      <c r="V299" s="14"/>
    </row>
    <row r="300" spans="1:22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14"/>
      <c r="U300" s="14"/>
      <c r="V300" s="14"/>
    </row>
    <row r="301" spans="1:22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14"/>
      <c r="U301" s="14"/>
      <c r="V301" s="14"/>
    </row>
    <row r="302" spans="1:2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14"/>
      <c r="U302" s="14"/>
      <c r="V302" s="14"/>
    </row>
    <row r="303" spans="1:22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14"/>
      <c r="U303" s="14"/>
      <c r="V303" s="14"/>
    </row>
    <row r="304" spans="1:22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14"/>
      <c r="U304" s="14"/>
      <c r="V304" s="14"/>
    </row>
    <row r="305" spans="1:22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14"/>
      <c r="U305" s="14"/>
      <c r="V305" s="14"/>
    </row>
    <row r="306" spans="1:22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14"/>
      <c r="U306" s="14"/>
      <c r="V306" s="14"/>
    </row>
    <row r="307" spans="1:2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14"/>
      <c r="U307" s="14"/>
      <c r="V307" s="14"/>
    </row>
    <row r="308" spans="1:22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14"/>
      <c r="U308" s="14"/>
      <c r="V308" s="14"/>
    </row>
    <row r="309" spans="1:22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14"/>
      <c r="U309" s="14"/>
      <c r="V309" s="14"/>
    </row>
    <row r="310" spans="1:22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14"/>
      <c r="U310" s="14"/>
      <c r="V310" s="14"/>
    </row>
    <row r="311" spans="1:22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14"/>
      <c r="U311" s="14"/>
      <c r="V311" s="14"/>
    </row>
    <row r="312" spans="1:2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14"/>
      <c r="U312" s="14"/>
      <c r="V312" s="14"/>
    </row>
    <row r="313" spans="1:22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14"/>
      <c r="U313" s="14"/>
      <c r="V313" s="14"/>
    </row>
    <row r="314" spans="1:22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14"/>
      <c r="U314" s="14"/>
      <c r="V314" s="14"/>
    </row>
    <row r="315" spans="1:22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14"/>
      <c r="U315" s="14"/>
      <c r="V315" s="14"/>
    </row>
    <row r="316" spans="1:22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14"/>
      <c r="U316" s="14"/>
      <c r="V316" s="14"/>
    </row>
    <row r="317" spans="1:22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14"/>
      <c r="U317" s="14"/>
      <c r="V317" s="14"/>
    </row>
    <row r="318" spans="1:22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14"/>
      <c r="U318" s="14"/>
      <c r="V318" s="14"/>
    </row>
    <row r="319" spans="1:22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14"/>
      <c r="U319" s="14"/>
      <c r="V319" s="14"/>
    </row>
    <row r="320" spans="1:22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14"/>
      <c r="U320" s="14"/>
      <c r="V320" s="14"/>
    </row>
    <row r="321" spans="1:22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14"/>
      <c r="U321" s="14"/>
      <c r="V321" s="14"/>
    </row>
    <row r="322" spans="1: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14"/>
      <c r="U322" s="14"/>
      <c r="V322" s="14"/>
    </row>
    <row r="323" spans="1:22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14"/>
      <c r="U323" s="14"/>
      <c r="V323" s="14"/>
    </row>
    <row r="324" spans="1:22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14"/>
      <c r="U324" s="14"/>
      <c r="V324" s="14"/>
    </row>
    <row r="325" spans="1:22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14"/>
      <c r="U325" s="14"/>
      <c r="V325" s="14"/>
    </row>
    <row r="326" spans="1:22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14"/>
      <c r="U326" s="14"/>
      <c r="V326" s="14"/>
    </row>
    <row r="327" spans="1:22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14"/>
      <c r="U327" s="14"/>
      <c r="V327" s="14"/>
    </row>
    <row r="328" spans="1:22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14"/>
      <c r="U328" s="14"/>
      <c r="V328" s="14"/>
    </row>
    <row r="329" spans="1:2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14"/>
      <c r="U329" s="14"/>
      <c r="V329" s="14"/>
    </row>
    <row r="330" spans="1:22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14"/>
      <c r="U330" s="14"/>
      <c r="V330" s="14"/>
    </row>
    <row r="331" spans="1:22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14"/>
      <c r="U331" s="14"/>
      <c r="V331" s="14"/>
    </row>
    <row r="332" spans="1:2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14"/>
      <c r="U332" s="14"/>
      <c r="V332" s="14"/>
    </row>
    <row r="333" spans="1:22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14"/>
      <c r="U333" s="14"/>
      <c r="V333" s="14"/>
    </row>
    <row r="334" spans="1:22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14"/>
      <c r="U334" s="14"/>
      <c r="V334" s="14"/>
    </row>
    <row r="335" spans="1:22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14"/>
      <c r="U335" s="14"/>
      <c r="V335" s="14"/>
    </row>
    <row r="336" spans="1:22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14"/>
      <c r="U336" s="14"/>
      <c r="V336" s="14"/>
    </row>
    <row r="337" spans="1:22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14"/>
      <c r="U337" s="14"/>
      <c r="V337" s="14"/>
    </row>
    <row r="338" spans="1:22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14"/>
      <c r="U338" s="14"/>
      <c r="V338" s="14"/>
    </row>
    <row r="339" spans="1:22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14"/>
      <c r="U339" s="14"/>
      <c r="V339" s="14"/>
    </row>
    <row r="340" spans="1:22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14"/>
      <c r="U340" s="14"/>
      <c r="V340" s="14"/>
    </row>
    <row r="341" spans="1:22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14"/>
      <c r="U341" s="14"/>
      <c r="V341" s="14"/>
    </row>
    <row r="342" spans="1:2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14"/>
      <c r="U342" s="14"/>
      <c r="V342" s="14"/>
    </row>
    <row r="343" spans="1:22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14"/>
      <c r="U343" s="14"/>
      <c r="V343" s="14"/>
    </row>
    <row r="344" spans="1:22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14"/>
      <c r="U344" s="14"/>
      <c r="V344" s="14"/>
    </row>
    <row r="345" spans="1:22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14"/>
      <c r="U345" s="14"/>
      <c r="V345" s="14"/>
    </row>
    <row r="346" spans="1:22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14"/>
      <c r="U346" s="14"/>
      <c r="V346" s="14"/>
    </row>
    <row r="347" spans="1:22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14"/>
      <c r="U347" s="14"/>
      <c r="V347" s="14"/>
    </row>
    <row r="348" spans="1:22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14"/>
      <c r="U348" s="14"/>
      <c r="V348" s="14"/>
    </row>
    <row r="349" spans="1:22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14"/>
      <c r="U349" s="14"/>
      <c r="V349" s="14"/>
    </row>
    <row r="350" spans="1:22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14"/>
      <c r="U350" s="14"/>
      <c r="V350" s="14"/>
    </row>
    <row r="351" spans="1:2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14"/>
      <c r="U351" s="14"/>
      <c r="V351" s="14"/>
    </row>
    <row r="352" spans="1:2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14"/>
      <c r="U352" s="14"/>
      <c r="V352" s="14"/>
    </row>
    <row r="353" spans="1:22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14"/>
      <c r="U353" s="14"/>
      <c r="V353" s="14"/>
    </row>
    <row r="354" spans="1:22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14"/>
      <c r="U354" s="14"/>
      <c r="V354" s="14"/>
    </row>
    <row r="355" spans="1:22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14"/>
      <c r="U355" s="14"/>
      <c r="V355" s="14"/>
    </row>
    <row r="356" spans="1:22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14"/>
      <c r="U356" s="14"/>
      <c r="V356" s="14"/>
    </row>
    <row r="357" spans="1:22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14"/>
      <c r="U357" s="14"/>
      <c r="V357" s="14"/>
    </row>
    <row r="358" spans="1:22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14"/>
      <c r="U358" s="14"/>
      <c r="V358" s="14"/>
    </row>
    <row r="359" spans="1:22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14"/>
      <c r="U359" s="14"/>
      <c r="V359" s="14"/>
    </row>
    <row r="360" spans="1:22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14"/>
      <c r="U360" s="14"/>
      <c r="V360" s="14"/>
    </row>
    <row r="361" spans="1:22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14"/>
      <c r="U361" s="14"/>
      <c r="V361" s="14"/>
    </row>
    <row r="362" spans="1:2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14"/>
      <c r="U362" s="14"/>
      <c r="V362" s="14"/>
    </row>
    <row r="363" spans="1:22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14"/>
      <c r="U363" s="14"/>
      <c r="V363" s="14"/>
    </row>
    <row r="364" spans="1:22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14"/>
      <c r="U364" s="14"/>
      <c r="V364" s="14"/>
    </row>
    <row r="365" spans="1:22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14"/>
      <c r="U365" s="14"/>
      <c r="V365" s="14"/>
    </row>
    <row r="366" spans="1:22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14"/>
      <c r="U366" s="14"/>
      <c r="V366" s="14"/>
    </row>
    <row r="367" spans="1:22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14"/>
      <c r="U367" s="14"/>
      <c r="V367" s="14"/>
    </row>
    <row r="368" spans="1:22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14"/>
      <c r="U368" s="14"/>
      <c r="V368" s="14"/>
    </row>
    <row r="369" spans="1:22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14"/>
      <c r="U369" s="14"/>
      <c r="V369" s="14"/>
    </row>
    <row r="370" spans="1:22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14"/>
      <c r="U370" s="14"/>
      <c r="V370" s="14"/>
    </row>
    <row r="371" spans="1:22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14"/>
      <c r="U371" s="14"/>
      <c r="V371" s="14"/>
    </row>
    <row r="372" spans="1:2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14"/>
      <c r="U372" s="14"/>
      <c r="V372" s="14"/>
    </row>
    <row r="373" spans="1:2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14"/>
      <c r="U373" s="14"/>
      <c r="V373" s="14"/>
    </row>
    <row r="374" spans="1:22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14"/>
      <c r="U374" s="14"/>
      <c r="V374" s="14"/>
    </row>
    <row r="375" spans="1:22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14"/>
      <c r="U375" s="14"/>
      <c r="V375" s="14"/>
    </row>
    <row r="376" spans="1:22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14"/>
      <c r="U376" s="14"/>
      <c r="V376" s="14"/>
    </row>
    <row r="377" spans="1:22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14"/>
      <c r="U377" s="14"/>
      <c r="V377" s="14"/>
    </row>
    <row r="378" spans="1:22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14"/>
      <c r="U378" s="14"/>
      <c r="V378" s="14"/>
    </row>
    <row r="379" spans="1:22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14"/>
      <c r="U379" s="14"/>
      <c r="V379" s="14"/>
    </row>
    <row r="380" spans="1:22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14"/>
      <c r="U380" s="14"/>
      <c r="V380" s="14"/>
    </row>
    <row r="381" spans="1:22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14"/>
      <c r="U381" s="14"/>
      <c r="V381" s="14"/>
    </row>
    <row r="382" spans="1:2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14"/>
      <c r="U382" s="14"/>
      <c r="V382" s="14"/>
    </row>
    <row r="383" spans="1:22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14"/>
      <c r="U383" s="14"/>
      <c r="V383" s="14"/>
    </row>
    <row r="384" spans="1:22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14"/>
      <c r="U384" s="14"/>
      <c r="V384" s="14"/>
    </row>
    <row r="385" spans="1:22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14"/>
      <c r="U385" s="14"/>
      <c r="V385" s="14"/>
    </row>
    <row r="386" spans="1:22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14"/>
      <c r="U386" s="14"/>
      <c r="V386" s="14"/>
    </row>
    <row r="387" spans="1:22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14"/>
      <c r="U387" s="14"/>
      <c r="V387" s="14"/>
    </row>
    <row r="388" spans="1:22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14"/>
      <c r="U388" s="14"/>
      <c r="V388" s="14"/>
    </row>
    <row r="389" spans="1:22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14"/>
      <c r="U389" s="14"/>
      <c r="V389" s="14"/>
    </row>
    <row r="390" spans="1:22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14"/>
      <c r="U390" s="14"/>
      <c r="V390" s="14"/>
    </row>
    <row r="391" spans="1:22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14"/>
      <c r="U391" s="14"/>
      <c r="V391" s="14"/>
    </row>
    <row r="392" spans="1:2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14"/>
      <c r="U392" s="14"/>
      <c r="V392" s="14"/>
    </row>
    <row r="393" spans="1:22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14"/>
      <c r="U393" s="14"/>
      <c r="V393" s="14"/>
    </row>
    <row r="394" spans="1:22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14"/>
      <c r="U394" s="14"/>
      <c r="V394" s="14"/>
    </row>
    <row r="395" spans="1:2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14"/>
      <c r="U395" s="14"/>
      <c r="V395" s="14"/>
    </row>
    <row r="396" spans="1:22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14"/>
      <c r="U396" s="14"/>
      <c r="V396" s="14"/>
    </row>
    <row r="397" spans="1:22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14"/>
      <c r="U397" s="14"/>
      <c r="V397" s="14"/>
    </row>
    <row r="398" spans="1:22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14"/>
      <c r="U398" s="14"/>
      <c r="V398" s="14"/>
    </row>
    <row r="399" spans="1:22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14"/>
      <c r="U399" s="14"/>
      <c r="V399" s="14"/>
    </row>
    <row r="400" spans="1:22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14"/>
      <c r="U400" s="14"/>
      <c r="V400" s="14"/>
    </row>
    <row r="401" spans="1:22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14"/>
      <c r="U401" s="14"/>
      <c r="V401" s="14"/>
    </row>
    <row r="402" spans="1:2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14"/>
      <c r="U402" s="14"/>
      <c r="V402" s="14"/>
    </row>
    <row r="403" spans="1:22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14"/>
      <c r="U403" s="14"/>
      <c r="V403" s="14"/>
    </row>
    <row r="404" spans="1:22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14"/>
      <c r="U404" s="14"/>
      <c r="V404" s="14"/>
    </row>
    <row r="405" spans="1:22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14"/>
      <c r="U405" s="14"/>
      <c r="V405" s="14"/>
    </row>
    <row r="406" spans="1:22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14"/>
      <c r="U406" s="14"/>
      <c r="V406" s="14"/>
    </row>
    <row r="407" spans="1:22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14"/>
      <c r="U407" s="14"/>
      <c r="V407" s="14"/>
    </row>
    <row r="408" spans="1:22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14"/>
      <c r="U408" s="14"/>
      <c r="V408" s="14"/>
    </row>
    <row r="409" spans="1:22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14"/>
      <c r="U409" s="14"/>
      <c r="V409" s="14"/>
    </row>
    <row r="410" spans="1:22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14"/>
      <c r="U410" s="14"/>
      <c r="V410" s="14"/>
    </row>
    <row r="411" spans="1:22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14"/>
      <c r="U411" s="14"/>
      <c r="V411" s="14"/>
    </row>
    <row r="412" spans="1:2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14"/>
      <c r="U412" s="14"/>
      <c r="V412" s="14"/>
    </row>
    <row r="413" spans="1:22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14"/>
      <c r="U413" s="14"/>
      <c r="V413" s="14"/>
    </row>
    <row r="414" spans="1:22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14"/>
      <c r="U414" s="14"/>
      <c r="V414" s="14"/>
    </row>
    <row r="415" spans="1:22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14"/>
      <c r="U415" s="14"/>
      <c r="V415" s="14"/>
    </row>
    <row r="416" spans="1:22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14"/>
      <c r="U416" s="14"/>
      <c r="V416" s="14"/>
    </row>
    <row r="417" spans="1:2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14"/>
      <c r="U417" s="14"/>
      <c r="V417" s="14"/>
    </row>
    <row r="418" spans="1:22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14"/>
      <c r="U418" s="14"/>
      <c r="V418" s="14"/>
    </row>
    <row r="419" spans="1:22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14"/>
      <c r="U419" s="14"/>
      <c r="V419" s="14"/>
    </row>
    <row r="420" spans="1:22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14"/>
      <c r="U420" s="14"/>
      <c r="V420" s="14"/>
    </row>
    <row r="421" spans="1:22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14"/>
      <c r="U421" s="14"/>
      <c r="V421" s="14"/>
    </row>
    <row r="422" spans="1: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14"/>
      <c r="U422" s="14"/>
      <c r="V422" s="14"/>
    </row>
    <row r="423" spans="1:22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14"/>
      <c r="U423" s="14"/>
      <c r="V423" s="14"/>
    </row>
    <row r="424" spans="1:22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14"/>
      <c r="U424" s="14"/>
      <c r="V424" s="14"/>
    </row>
    <row r="425" spans="1:22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14"/>
      <c r="U425" s="14"/>
      <c r="V425" s="14"/>
    </row>
    <row r="426" spans="1:22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14"/>
      <c r="U426" s="14"/>
      <c r="V426" s="14"/>
    </row>
    <row r="427" spans="1:22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14"/>
      <c r="U427" s="14"/>
      <c r="V427" s="14"/>
    </row>
    <row r="428" spans="1:22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14"/>
      <c r="U428" s="14"/>
      <c r="V428" s="14"/>
    </row>
    <row r="429" spans="1:22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14"/>
      <c r="U429" s="14"/>
      <c r="V429" s="14"/>
    </row>
    <row r="430" spans="1:22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14"/>
      <c r="U430" s="14"/>
      <c r="V430" s="14"/>
    </row>
    <row r="431" spans="1:2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14"/>
      <c r="U431" s="14"/>
      <c r="V431" s="14"/>
    </row>
    <row r="432" spans="1:2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14"/>
      <c r="U432" s="14"/>
      <c r="V432" s="14"/>
    </row>
    <row r="433" spans="1:22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14"/>
      <c r="U433" s="14"/>
      <c r="V433" s="14"/>
    </row>
    <row r="434" spans="1:22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14"/>
      <c r="U434" s="14"/>
      <c r="V434" s="14"/>
    </row>
    <row r="435" spans="1:22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14"/>
      <c r="U435" s="14"/>
      <c r="V435" s="14"/>
    </row>
    <row r="436" spans="1:22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14"/>
      <c r="U436" s="14"/>
      <c r="V436" s="14"/>
    </row>
    <row r="437" spans="1:22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14"/>
      <c r="U437" s="14"/>
      <c r="V437" s="14"/>
    </row>
    <row r="438" spans="1:22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14"/>
      <c r="U438" s="14"/>
      <c r="V438" s="14"/>
    </row>
    <row r="439" spans="1:2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14"/>
      <c r="U439" s="14"/>
      <c r="V439" s="14"/>
    </row>
    <row r="440" spans="1:22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14"/>
      <c r="U440" s="14"/>
      <c r="V440" s="14"/>
    </row>
    <row r="441" spans="1:22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14"/>
      <c r="U441" s="14"/>
      <c r="V441" s="14"/>
    </row>
    <row r="442" spans="1:2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14"/>
      <c r="U442" s="14"/>
      <c r="V442" s="14"/>
    </row>
    <row r="443" spans="1:22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14"/>
      <c r="U443" s="14"/>
      <c r="V443" s="14"/>
    </row>
    <row r="444" spans="1:22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14"/>
      <c r="U444" s="14"/>
      <c r="V444" s="14"/>
    </row>
    <row r="445" spans="1:22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14"/>
      <c r="U445" s="14"/>
      <c r="V445" s="14"/>
    </row>
    <row r="446" spans="1:22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14"/>
      <c r="U446" s="14"/>
      <c r="V446" s="14"/>
    </row>
    <row r="447" spans="1:22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14"/>
      <c r="U447" s="14"/>
      <c r="V447" s="14"/>
    </row>
    <row r="448" spans="1:22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14"/>
      <c r="U448" s="14"/>
      <c r="V448" s="14"/>
    </row>
    <row r="449" spans="1:22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14"/>
      <c r="U449" s="14"/>
      <c r="V449" s="14"/>
    </row>
    <row r="450" spans="1:22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14"/>
      <c r="U450" s="14"/>
      <c r="V450" s="14"/>
    </row>
    <row r="451" spans="1:22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14"/>
      <c r="U451" s="14"/>
      <c r="V451" s="14"/>
    </row>
    <row r="452" spans="1:2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14"/>
      <c r="U452" s="14"/>
      <c r="V452" s="14"/>
    </row>
    <row r="453" spans="1:22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14"/>
      <c r="U453" s="14"/>
      <c r="V453" s="14"/>
    </row>
    <row r="454" spans="1:22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14"/>
      <c r="U454" s="14"/>
      <c r="V454" s="14"/>
    </row>
    <row r="455" spans="1:22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14"/>
      <c r="U455" s="14"/>
      <c r="V455" s="14"/>
    </row>
    <row r="456" spans="1:22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14"/>
      <c r="U456" s="14"/>
      <c r="V456" s="14"/>
    </row>
    <row r="457" spans="1:22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14"/>
      <c r="U457" s="14"/>
      <c r="V457" s="14"/>
    </row>
    <row r="458" spans="1:22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14"/>
      <c r="U458" s="14"/>
      <c r="V458" s="14"/>
    </row>
    <row r="459" spans="1:22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14"/>
      <c r="U459" s="14"/>
      <c r="V459" s="14"/>
    </row>
    <row r="460" spans="1:22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14"/>
      <c r="U460" s="14"/>
      <c r="V460" s="14"/>
    </row>
    <row r="461" spans="1:22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14"/>
      <c r="U461" s="14"/>
      <c r="V461" s="14"/>
    </row>
    <row r="462" spans="1:2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14"/>
      <c r="U462" s="14"/>
      <c r="V462" s="14"/>
    </row>
    <row r="463" spans="1:22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14"/>
      <c r="U463" s="14"/>
      <c r="V463" s="14"/>
    </row>
    <row r="464" spans="1:22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14"/>
      <c r="U464" s="14"/>
      <c r="V464" s="14"/>
    </row>
    <row r="465" spans="1:2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14"/>
      <c r="U465" s="14"/>
      <c r="V465" s="14"/>
    </row>
    <row r="466" spans="1:22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14"/>
      <c r="U466" s="14"/>
      <c r="V466" s="14"/>
    </row>
    <row r="467" spans="1:22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14"/>
      <c r="U467" s="14"/>
      <c r="V467" s="14"/>
    </row>
    <row r="468" spans="1:22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14"/>
      <c r="U468" s="14"/>
      <c r="V468" s="14"/>
    </row>
    <row r="469" spans="1:22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14"/>
      <c r="U469" s="14"/>
      <c r="V469" s="14"/>
    </row>
    <row r="470" spans="1:22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14"/>
      <c r="U470" s="14"/>
      <c r="V470" s="14"/>
    </row>
    <row r="471" spans="1:22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14"/>
      <c r="U471" s="14"/>
      <c r="V471" s="14"/>
    </row>
    <row r="472" spans="1:2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14"/>
      <c r="U472" s="14"/>
      <c r="V472" s="14"/>
    </row>
    <row r="473" spans="1:22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14"/>
      <c r="U473" s="14"/>
      <c r="V473" s="14"/>
    </row>
    <row r="474" spans="1:22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14"/>
      <c r="U474" s="14"/>
      <c r="V474" s="14"/>
    </row>
    <row r="475" spans="1:22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14"/>
      <c r="U475" s="14"/>
      <c r="V475" s="14"/>
    </row>
    <row r="476" spans="1:22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14"/>
      <c r="U476" s="14"/>
      <c r="V476" s="14"/>
    </row>
    <row r="477" spans="1:22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14"/>
      <c r="U477" s="14"/>
      <c r="V477" s="14"/>
    </row>
    <row r="478" spans="1:22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14"/>
      <c r="U478" s="14"/>
      <c r="V478" s="14"/>
    </row>
    <row r="479" spans="1:22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14"/>
      <c r="U479" s="14"/>
      <c r="V479" s="14"/>
    </row>
    <row r="480" spans="1:22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14"/>
      <c r="U480" s="14"/>
      <c r="V480" s="14"/>
    </row>
    <row r="481" spans="1:22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14"/>
      <c r="U481" s="14"/>
      <c r="V481" s="14"/>
    </row>
    <row r="482" spans="1:2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14"/>
      <c r="U482" s="14"/>
      <c r="V482" s="14"/>
    </row>
    <row r="483" spans="1:22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14"/>
      <c r="U483" s="14"/>
      <c r="V483" s="14"/>
    </row>
    <row r="484" spans="1:22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14"/>
      <c r="U484" s="14"/>
      <c r="V484" s="14"/>
    </row>
    <row r="485" spans="1:22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14"/>
      <c r="U485" s="14"/>
      <c r="V485" s="14"/>
    </row>
    <row r="486" spans="1:22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14"/>
      <c r="U486" s="14"/>
      <c r="V486" s="14"/>
    </row>
    <row r="487" spans="1:22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14"/>
      <c r="U487" s="14"/>
      <c r="V487" s="14"/>
    </row>
    <row r="488" spans="1:2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14"/>
      <c r="U488" s="14"/>
      <c r="V488" s="14"/>
    </row>
    <row r="489" spans="1:22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14"/>
      <c r="U489" s="14"/>
      <c r="V489" s="14"/>
    </row>
    <row r="490" spans="1:22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14"/>
      <c r="U490" s="14"/>
      <c r="V490" s="14"/>
    </row>
    <row r="491" spans="1:22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14"/>
      <c r="U491" s="14"/>
      <c r="V491" s="14"/>
    </row>
    <row r="492" spans="1:2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14"/>
      <c r="U492" s="14"/>
      <c r="V492" s="14"/>
    </row>
    <row r="493" spans="1:22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14"/>
      <c r="U493" s="14"/>
      <c r="V493" s="14"/>
    </row>
    <row r="494" spans="1:22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14"/>
      <c r="U494" s="14"/>
      <c r="V494" s="14"/>
    </row>
    <row r="495" spans="1:22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14"/>
      <c r="U495" s="14"/>
      <c r="V495" s="14"/>
    </row>
    <row r="496" spans="1:22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14"/>
      <c r="U496" s="14"/>
      <c r="V496" s="14"/>
    </row>
    <row r="497" spans="1:22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14"/>
      <c r="U497" s="14"/>
      <c r="V497" s="14"/>
    </row>
    <row r="498" spans="1:22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14"/>
      <c r="U498" s="14"/>
      <c r="V498" s="14"/>
    </row>
    <row r="499" spans="1:22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14"/>
      <c r="U499" s="14"/>
      <c r="V499" s="14"/>
    </row>
    <row r="500" spans="1:22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14"/>
      <c r="U500" s="14"/>
      <c r="V500" s="14"/>
    </row>
    <row r="501" spans="1:22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14"/>
      <c r="U501" s="14"/>
      <c r="V501" s="14"/>
    </row>
    <row r="502" spans="1:2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14"/>
      <c r="U502" s="14"/>
      <c r="V502" s="14"/>
    </row>
    <row r="503" spans="1:22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14"/>
      <c r="U503" s="14"/>
      <c r="V503" s="14"/>
    </row>
    <row r="504" spans="1:22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14"/>
      <c r="U504" s="14"/>
      <c r="V504" s="14"/>
    </row>
    <row r="505" spans="1:22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14"/>
      <c r="U505" s="14"/>
      <c r="V505" s="14"/>
    </row>
    <row r="506" spans="1:22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14"/>
      <c r="U506" s="14"/>
      <c r="V506" s="14"/>
    </row>
    <row r="507" spans="1:22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14"/>
      <c r="U507" s="14"/>
      <c r="V507" s="14"/>
    </row>
    <row r="508" spans="1:22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14"/>
      <c r="U508" s="14"/>
      <c r="V508" s="14"/>
    </row>
    <row r="509" spans="1:2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14"/>
      <c r="U509" s="14"/>
      <c r="V509" s="14"/>
    </row>
    <row r="510" spans="1:22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14"/>
      <c r="U510" s="14"/>
      <c r="V510" s="14"/>
    </row>
    <row r="511" spans="1:22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14"/>
      <c r="U511" s="14"/>
      <c r="V511" s="14"/>
    </row>
    <row r="512" spans="1:2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14"/>
      <c r="U512" s="14"/>
      <c r="V512" s="14"/>
    </row>
    <row r="513" spans="1:22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14"/>
      <c r="U513" s="14"/>
      <c r="V513" s="14"/>
    </row>
    <row r="514" spans="1:22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14"/>
      <c r="U514" s="14"/>
      <c r="V514" s="14"/>
    </row>
    <row r="515" spans="1:22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14"/>
      <c r="U515" s="14"/>
      <c r="V515" s="14"/>
    </row>
    <row r="516" spans="1:22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14"/>
      <c r="U516" s="14"/>
      <c r="V516" s="14"/>
    </row>
    <row r="517" spans="1:22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14"/>
      <c r="U517" s="14"/>
      <c r="V517" s="14"/>
    </row>
    <row r="518" spans="1:22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14"/>
      <c r="U518" s="14"/>
      <c r="V518" s="14"/>
    </row>
    <row r="519" spans="1:22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14"/>
      <c r="U519" s="14"/>
      <c r="V519" s="14"/>
    </row>
    <row r="520" spans="1:22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14"/>
      <c r="U520" s="14"/>
      <c r="V520" s="14"/>
    </row>
    <row r="521" spans="1:22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14"/>
      <c r="U521" s="14"/>
      <c r="V521" s="14"/>
    </row>
    <row r="522" spans="1: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14"/>
      <c r="U522" s="14"/>
      <c r="V522" s="14"/>
    </row>
    <row r="523" spans="1:22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14"/>
      <c r="U523" s="14"/>
      <c r="V523" s="14"/>
    </row>
    <row r="524" spans="1:22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14"/>
      <c r="U524" s="14"/>
      <c r="V524" s="14"/>
    </row>
    <row r="525" spans="1:22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14"/>
      <c r="U525" s="14"/>
      <c r="V525" s="14"/>
    </row>
    <row r="526" spans="1:22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14"/>
      <c r="U526" s="14"/>
      <c r="V526" s="14"/>
    </row>
    <row r="527" spans="1:22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14"/>
      <c r="U527" s="14"/>
      <c r="V527" s="14"/>
    </row>
    <row r="528" spans="1:22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14"/>
      <c r="U528" s="14"/>
      <c r="V528" s="14"/>
    </row>
    <row r="529" spans="1:22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14"/>
      <c r="U529" s="14"/>
      <c r="V529" s="14"/>
    </row>
    <row r="530" spans="1:22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14"/>
      <c r="U530" s="14"/>
      <c r="V530" s="14"/>
    </row>
    <row r="531" spans="1:22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14"/>
      <c r="U531" s="14"/>
      <c r="V531" s="14"/>
    </row>
    <row r="532" spans="1:2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14"/>
      <c r="U532" s="14"/>
      <c r="V532" s="14"/>
    </row>
    <row r="533" spans="1:2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14"/>
      <c r="U533" s="14"/>
      <c r="V533" s="14"/>
    </row>
    <row r="534" spans="1:22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14"/>
      <c r="U534" s="14"/>
      <c r="V534" s="14"/>
    </row>
    <row r="535" spans="1:22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14"/>
      <c r="U535" s="14"/>
      <c r="V535" s="14"/>
    </row>
    <row r="536" spans="1:22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14"/>
      <c r="U536" s="14"/>
      <c r="V536" s="14"/>
    </row>
    <row r="537" spans="1:22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14"/>
      <c r="U537" s="14"/>
      <c r="V537" s="14"/>
    </row>
    <row r="538" spans="1:22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14"/>
      <c r="U538" s="14"/>
      <c r="V538" s="14"/>
    </row>
    <row r="539" spans="1:22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14"/>
      <c r="U539" s="14"/>
      <c r="V539" s="14"/>
    </row>
    <row r="540" spans="1:22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14"/>
      <c r="U540" s="14"/>
      <c r="V540" s="14"/>
    </row>
    <row r="541" spans="1:22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14"/>
      <c r="U541" s="14"/>
      <c r="V541" s="14"/>
    </row>
    <row r="542" spans="1:2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14"/>
      <c r="U542" s="14"/>
      <c r="V542" s="14"/>
    </row>
    <row r="543" spans="1:22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14"/>
      <c r="U543" s="14"/>
      <c r="V543" s="14"/>
    </row>
    <row r="544" spans="1:22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14"/>
      <c r="U544" s="14"/>
      <c r="V544" s="14"/>
    </row>
    <row r="545" spans="1:22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14"/>
      <c r="U545" s="14"/>
      <c r="V545" s="14"/>
    </row>
    <row r="546" spans="1:22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14"/>
      <c r="U546" s="14"/>
      <c r="V546" s="14"/>
    </row>
    <row r="547" spans="1:22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14"/>
      <c r="U547" s="14"/>
      <c r="V547" s="14"/>
    </row>
    <row r="548" spans="1:22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14"/>
      <c r="U548" s="14"/>
      <c r="V548" s="14"/>
    </row>
    <row r="549" spans="1:22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14"/>
      <c r="U549" s="14"/>
      <c r="V549" s="14"/>
    </row>
    <row r="550" spans="1:22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14"/>
      <c r="U550" s="14"/>
      <c r="V550" s="14"/>
    </row>
    <row r="551" spans="1:22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14"/>
      <c r="U551" s="14"/>
      <c r="V551" s="14"/>
    </row>
    <row r="552" spans="1:2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14"/>
      <c r="U552" s="14"/>
      <c r="V552" s="14"/>
    </row>
    <row r="553" spans="1:22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14"/>
      <c r="U553" s="14"/>
      <c r="V553" s="14"/>
    </row>
    <row r="554" spans="1:22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14"/>
      <c r="U554" s="14"/>
      <c r="V554" s="14"/>
    </row>
    <row r="555" spans="1:2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14"/>
      <c r="U555" s="14"/>
      <c r="V555" s="14"/>
    </row>
    <row r="556" spans="1:22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14"/>
      <c r="U556" s="14"/>
      <c r="V556" s="14"/>
    </row>
    <row r="557" spans="1:22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14"/>
      <c r="U557" s="14"/>
      <c r="V557" s="14"/>
    </row>
    <row r="558" spans="1:22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14"/>
      <c r="U558" s="14"/>
      <c r="V558" s="14"/>
    </row>
    <row r="559" spans="1:22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14"/>
      <c r="U559" s="14"/>
      <c r="V559" s="14"/>
    </row>
    <row r="560" spans="1:22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14"/>
      <c r="U560" s="14"/>
      <c r="V560" s="14"/>
    </row>
    <row r="561" spans="1:22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14"/>
      <c r="U561" s="14"/>
      <c r="V561" s="14"/>
    </row>
    <row r="562" spans="1:2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14"/>
      <c r="U562" s="14"/>
      <c r="V562" s="14"/>
    </row>
    <row r="563" spans="1:22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14"/>
      <c r="U563" s="14"/>
      <c r="V563" s="14"/>
    </row>
    <row r="564" spans="1:22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14"/>
      <c r="U564" s="14"/>
      <c r="V564" s="14"/>
    </row>
    <row r="565" spans="1:22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14"/>
      <c r="U565" s="14"/>
      <c r="V565" s="14"/>
    </row>
    <row r="566" spans="1:22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14"/>
      <c r="U566" s="14"/>
      <c r="V566" s="14"/>
    </row>
    <row r="567" spans="1:22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14"/>
      <c r="U567" s="14"/>
      <c r="V567" s="14"/>
    </row>
    <row r="568" spans="1:22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14"/>
      <c r="U568" s="14"/>
      <c r="V568" s="14"/>
    </row>
    <row r="569" spans="1:22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14"/>
      <c r="U569" s="14"/>
      <c r="V569" s="14"/>
    </row>
    <row r="570" spans="1:22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14"/>
      <c r="U570" s="14"/>
      <c r="V570" s="14"/>
    </row>
    <row r="571" spans="1:22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14"/>
      <c r="U571" s="14"/>
      <c r="V571" s="14"/>
    </row>
    <row r="572" spans="1:2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14"/>
      <c r="U572" s="14"/>
      <c r="V572" s="14"/>
    </row>
    <row r="573" spans="1:22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14"/>
      <c r="U573" s="14"/>
      <c r="V573" s="14"/>
    </row>
    <row r="574" spans="1:22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14"/>
      <c r="U574" s="14"/>
      <c r="V574" s="14"/>
    </row>
    <row r="575" spans="1:22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14"/>
      <c r="U575" s="14"/>
      <c r="V575" s="14"/>
    </row>
    <row r="576" spans="1:22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14"/>
      <c r="U576" s="14"/>
      <c r="V576" s="14"/>
    </row>
    <row r="577" spans="1:2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14"/>
      <c r="U577" s="14"/>
      <c r="V577" s="14"/>
    </row>
    <row r="578" spans="1:22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14"/>
      <c r="U578" s="14"/>
      <c r="V578" s="14"/>
    </row>
    <row r="579" spans="1:22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14"/>
      <c r="U579" s="14"/>
      <c r="V579" s="14"/>
    </row>
    <row r="580" spans="1:22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14"/>
      <c r="U580" s="14"/>
      <c r="V580" s="14"/>
    </row>
    <row r="581" spans="1:22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14"/>
      <c r="U581" s="14"/>
      <c r="V581" s="14"/>
    </row>
    <row r="582" spans="1:2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14"/>
      <c r="U582" s="14"/>
      <c r="V582" s="14"/>
    </row>
    <row r="583" spans="1:22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14"/>
      <c r="U583" s="14"/>
      <c r="V583" s="14"/>
    </row>
    <row r="584" spans="1:22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14"/>
      <c r="U584" s="14"/>
      <c r="V584" s="14"/>
    </row>
    <row r="585" spans="1:22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14"/>
      <c r="U585" s="14"/>
      <c r="V585" s="14"/>
    </row>
    <row r="586" spans="1:22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14"/>
      <c r="U586" s="14"/>
      <c r="V586" s="14"/>
    </row>
    <row r="587" spans="1:22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14"/>
      <c r="U587" s="14"/>
      <c r="V587" s="14"/>
    </row>
    <row r="588" spans="1:22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14"/>
      <c r="U588" s="14"/>
      <c r="V588" s="14"/>
    </row>
    <row r="589" spans="1:22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14"/>
      <c r="U589" s="14"/>
      <c r="V589" s="14"/>
    </row>
    <row r="590" spans="1:22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14"/>
      <c r="U590" s="14"/>
      <c r="V590" s="14"/>
    </row>
    <row r="591" spans="1:22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14"/>
      <c r="U591" s="14"/>
      <c r="V591" s="14"/>
    </row>
    <row r="592" spans="1:2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14"/>
      <c r="U592" s="14"/>
      <c r="V592" s="14"/>
    </row>
    <row r="593" spans="1:22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14"/>
      <c r="U593" s="14"/>
      <c r="V593" s="14"/>
    </row>
    <row r="594" spans="1:22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14"/>
      <c r="U594" s="14"/>
      <c r="V594" s="14"/>
    </row>
    <row r="595" spans="1:22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14"/>
      <c r="U595" s="14"/>
      <c r="V595" s="14"/>
    </row>
    <row r="596" spans="1:22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14"/>
      <c r="U596" s="14"/>
      <c r="V596" s="14"/>
    </row>
    <row r="597" spans="1:22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14"/>
      <c r="U597" s="14"/>
      <c r="V597" s="14"/>
    </row>
    <row r="598" spans="1:22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14"/>
      <c r="U598" s="14"/>
      <c r="V598" s="14"/>
    </row>
    <row r="599" spans="1:2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14"/>
      <c r="U599" s="14"/>
      <c r="V599" s="14"/>
    </row>
    <row r="600" spans="1:22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14"/>
      <c r="U600" s="14"/>
      <c r="V600" s="14"/>
    </row>
    <row r="601" spans="1:22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14"/>
      <c r="U601" s="14"/>
      <c r="V601" s="14"/>
    </row>
    <row r="602" spans="1:2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14"/>
      <c r="U602" s="14"/>
      <c r="V602" s="14"/>
    </row>
    <row r="603" spans="1:22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14"/>
      <c r="U603" s="14"/>
      <c r="V603" s="14"/>
    </row>
    <row r="604" spans="1:22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14"/>
      <c r="U604" s="14"/>
      <c r="V604" s="14"/>
    </row>
    <row r="605" spans="1:22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14"/>
      <c r="U605" s="14"/>
      <c r="V605" s="14"/>
    </row>
    <row r="606" spans="1:22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14"/>
      <c r="U606" s="14"/>
      <c r="V606" s="14"/>
    </row>
    <row r="607" spans="1:22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14"/>
      <c r="U607" s="14"/>
      <c r="V607" s="14"/>
    </row>
    <row r="608" spans="1:22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14"/>
      <c r="U608" s="14"/>
      <c r="V608" s="14"/>
    </row>
    <row r="609" spans="1:22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14"/>
      <c r="U609" s="14"/>
      <c r="V609" s="14"/>
    </row>
    <row r="610" spans="1:22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14"/>
      <c r="U610" s="14"/>
      <c r="V610" s="14"/>
    </row>
    <row r="611" spans="1:22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14"/>
      <c r="U611" s="14"/>
      <c r="V611" s="14"/>
    </row>
    <row r="612" spans="1:2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14"/>
      <c r="U612" s="14"/>
      <c r="V612" s="14"/>
    </row>
    <row r="613" spans="1:22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14"/>
      <c r="U613" s="14"/>
      <c r="V613" s="14"/>
    </row>
    <row r="614" spans="1:22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14"/>
      <c r="U614" s="14"/>
      <c r="V614" s="14"/>
    </row>
    <row r="615" spans="1:22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14"/>
      <c r="U615" s="14"/>
      <c r="V615" s="14"/>
    </row>
    <row r="616" spans="1:22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14"/>
      <c r="U616" s="14"/>
      <c r="V616" s="14"/>
    </row>
    <row r="617" spans="1:22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14"/>
      <c r="U617" s="14"/>
      <c r="V617" s="14"/>
    </row>
    <row r="618" spans="1:22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14"/>
      <c r="U618" s="14"/>
      <c r="V618" s="14"/>
    </row>
    <row r="619" spans="1:2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14"/>
      <c r="U619" s="14"/>
      <c r="V619" s="14"/>
    </row>
    <row r="620" spans="1:22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14"/>
      <c r="U620" s="14"/>
      <c r="V620" s="14"/>
    </row>
    <row r="621" spans="1:22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14"/>
      <c r="U621" s="14"/>
      <c r="V621" s="14"/>
    </row>
    <row r="622" spans="1: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14"/>
      <c r="U622" s="14"/>
      <c r="V622" s="14"/>
    </row>
    <row r="623" spans="1:2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14"/>
      <c r="U623" s="14"/>
      <c r="V623" s="14"/>
    </row>
    <row r="624" spans="1:22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14"/>
      <c r="U624" s="14"/>
      <c r="V624" s="14"/>
    </row>
    <row r="625" spans="1:22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14"/>
      <c r="U625" s="14"/>
      <c r="V625" s="14"/>
    </row>
    <row r="626" spans="1:22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14"/>
      <c r="U626" s="14"/>
      <c r="V626" s="14"/>
    </row>
    <row r="627" spans="1:22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14"/>
      <c r="U627" s="14"/>
      <c r="V627" s="14"/>
    </row>
    <row r="628" spans="1:22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14"/>
      <c r="U628" s="14"/>
      <c r="V628" s="14"/>
    </row>
    <row r="629" spans="1:22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14"/>
      <c r="U629" s="14"/>
      <c r="V629" s="14"/>
    </row>
    <row r="630" spans="1:22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14"/>
      <c r="U630" s="14"/>
      <c r="V630" s="14"/>
    </row>
    <row r="631" spans="1:22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14"/>
      <c r="U631" s="14"/>
      <c r="V631" s="14"/>
    </row>
    <row r="632" spans="1:2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14"/>
      <c r="U632" s="14"/>
      <c r="V632" s="14"/>
    </row>
    <row r="633" spans="1:22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14"/>
      <c r="U633" s="14"/>
      <c r="V633" s="14"/>
    </row>
    <row r="634" spans="1:22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14"/>
      <c r="U634" s="14"/>
      <c r="V634" s="14"/>
    </row>
    <row r="635" spans="1:22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14"/>
      <c r="U635" s="14"/>
      <c r="V635" s="14"/>
    </row>
    <row r="636" spans="1:22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14"/>
      <c r="U636" s="14"/>
      <c r="V636" s="14"/>
    </row>
    <row r="637" spans="1:22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14"/>
      <c r="U637" s="14"/>
      <c r="V637" s="14"/>
    </row>
    <row r="638" spans="1:22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14"/>
      <c r="U638" s="14"/>
      <c r="V638" s="14"/>
    </row>
    <row r="639" spans="1:22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14"/>
      <c r="U639" s="14"/>
      <c r="V639" s="14"/>
    </row>
    <row r="640" spans="1:22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14"/>
      <c r="U640" s="14"/>
      <c r="V640" s="14"/>
    </row>
    <row r="641" spans="1:22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14"/>
      <c r="U641" s="14"/>
      <c r="V641" s="14"/>
    </row>
    <row r="642" spans="1:2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14"/>
      <c r="U642" s="14"/>
      <c r="V642" s="14"/>
    </row>
    <row r="643" spans="1:22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14"/>
      <c r="U643" s="14"/>
      <c r="V643" s="14"/>
    </row>
    <row r="644" spans="1:22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14"/>
      <c r="U644" s="14"/>
      <c r="V644" s="14"/>
    </row>
    <row r="645" spans="1:22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14"/>
      <c r="U645" s="14"/>
      <c r="V645" s="14"/>
    </row>
    <row r="646" spans="1:2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14"/>
      <c r="U646" s="14"/>
      <c r="V646" s="14"/>
    </row>
    <row r="647" spans="1:22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14"/>
      <c r="U647" s="14"/>
      <c r="V647" s="14"/>
    </row>
    <row r="648" spans="1:22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14"/>
      <c r="U648" s="14"/>
      <c r="V648" s="14"/>
    </row>
    <row r="649" spans="1:22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14"/>
      <c r="U649" s="14"/>
      <c r="V649" s="14"/>
    </row>
    <row r="650" spans="1:22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14"/>
      <c r="U650" s="14"/>
      <c r="V650" s="14"/>
    </row>
    <row r="651" spans="1:22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14"/>
      <c r="U651" s="14"/>
      <c r="V651" s="14"/>
    </row>
    <row r="652" spans="1:2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14"/>
      <c r="U652" s="14"/>
      <c r="V652" s="14"/>
    </row>
    <row r="653" spans="1:22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14"/>
      <c r="U653" s="14"/>
      <c r="V653" s="14"/>
    </row>
    <row r="654" spans="1:22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14"/>
      <c r="U654" s="14"/>
      <c r="V654" s="14"/>
    </row>
    <row r="655" spans="1:22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14"/>
      <c r="U655" s="14"/>
      <c r="V655" s="14"/>
    </row>
    <row r="656" spans="1:22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14"/>
      <c r="U656" s="14"/>
      <c r="V656" s="14"/>
    </row>
    <row r="657" spans="1:22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14"/>
      <c r="U657" s="14"/>
      <c r="V657" s="14"/>
    </row>
    <row r="658" spans="1:22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14"/>
      <c r="U658" s="14"/>
      <c r="V658" s="14"/>
    </row>
    <row r="659" spans="1:22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14"/>
      <c r="U659" s="14"/>
      <c r="V659" s="14"/>
    </row>
    <row r="660" spans="1:22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14"/>
      <c r="U660" s="14"/>
      <c r="V660" s="14"/>
    </row>
    <row r="661" spans="1:22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14"/>
      <c r="U661" s="14"/>
      <c r="V661" s="14"/>
    </row>
    <row r="662" spans="1:2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14"/>
      <c r="U662" s="14"/>
      <c r="V662" s="14"/>
    </row>
    <row r="663" spans="1:22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14"/>
      <c r="U663" s="14"/>
      <c r="V663" s="14"/>
    </row>
    <row r="664" spans="1:22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14"/>
      <c r="U664" s="14"/>
      <c r="V664" s="14"/>
    </row>
    <row r="665" spans="1:22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14"/>
      <c r="U665" s="14"/>
      <c r="V665" s="14"/>
    </row>
    <row r="666" spans="1:22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14"/>
      <c r="U666" s="14"/>
      <c r="V666" s="14"/>
    </row>
    <row r="667" spans="1:22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14"/>
      <c r="U667" s="14"/>
      <c r="V667" s="14"/>
    </row>
    <row r="668" spans="1:22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14"/>
      <c r="U668" s="14"/>
      <c r="V668" s="14"/>
    </row>
    <row r="669" spans="1:2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14"/>
      <c r="U669" s="14"/>
      <c r="V669" s="14"/>
    </row>
    <row r="670" spans="1:22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14"/>
      <c r="U670" s="14"/>
      <c r="V670" s="14"/>
    </row>
    <row r="671" spans="1:22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14"/>
      <c r="U671" s="14"/>
      <c r="V671" s="14"/>
    </row>
    <row r="672" spans="1:2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14"/>
      <c r="U672" s="14"/>
      <c r="V672" s="14"/>
    </row>
    <row r="673" spans="1:22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14"/>
      <c r="U673" s="14"/>
      <c r="V673" s="14"/>
    </row>
    <row r="674" spans="1:22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14"/>
      <c r="U674" s="14"/>
      <c r="V674" s="14"/>
    </row>
    <row r="675" spans="1:22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14"/>
      <c r="U675" s="14"/>
      <c r="V675" s="14"/>
    </row>
    <row r="676" spans="1:22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14"/>
      <c r="U676" s="14"/>
      <c r="V676" s="14"/>
    </row>
    <row r="677" spans="1:22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14"/>
      <c r="U677" s="14"/>
      <c r="V677" s="14"/>
    </row>
    <row r="678" spans="1:22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14"/>
      <c r="U678" s="14"/>
      <c r="V678" s="14"/>
    </row>
    <row r="679" spans="1:22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14"/>
      <c r="U679" s="14"/>
      <c r="V679" s="14"/>
    </row>
    <row r="680" spans="1:22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14"/>
      <c r="U680" s="14"/>
      <c r="V680" s="14"/>
    </row>
    <row r="681" spans="1:22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14"/>
      <c r="U681" s="14"/>
      <c r="V681" s="14"/>
    </row>
    <row r="682" spans="1:2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14"/>
      <c r="U682" s="14"/>
      <c r="V682" s="14"/>
    </row>
    <row r="683" spans="1:22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14"/>
      <c r="U683" s="14"/>
      <c r="V683" s="14"/>
    </row>
    <row r="684" spans="1:22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14"/>
      <c r="U684" s="14"/>
      <c r="V684" s="14"/>
    </row>
    <row r="685" spans="1:22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14"/>
      <c r="U685" s="14"/>
      <c r="V685" s="14"/>
    </row>
    <row r="686" spans="1:22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14"/>
      <c r="U686" s="14"/>
      <c r="V686" s="14"/>
    </row>
    <row r="687" spans="1:22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14"/>
      <c r="U687" s="14"/>
      <c r="V687" s="14"/>
    </row>
    <row r="688" spans="1:22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14"/>
      <c r="U688" s="14"/>
      <c r="V688" s="14"/>
    </row>
    <row r="689" spans="1:22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14"/>
      <c r="U689" s="14"/>
      <c r="V689" s="14"/>
    </row>
    <row r="690" spans="1:22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14"/>
      <c r="U690" s="14"/>
      <c r="V690" s="14"/>
    </row>
    <row r="691" spans="1:22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14"/>
      <c r="U691" s="14"/>
      <c r="V691" s="14"/>
    </row>
    <row r="692" spans="1:2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14"/>
      <c r="U692" s="14"/>
      <c r="V692" s="14"/>
    </row>
    <row r="693" spans="1:22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14"/>
      <c r="U693" s="14"/>
      <c r="V693" s="14"/>
    </row>
    <row r="694" spans="1:22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14"/>
      <c r="U694" s="14"/>
      <c r="V694" s="14"/>
    </row>
    <row r="695" spans="1:22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14"/>
      <c r="U695" s="14"/>
      <c r="V695" s="14"/>
    </row>
    <row r="696" spans="1:22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14"/>
      <c r="U696" s="14"/>
      <c r="V696" s="14"/>
    </row>
    <row r="697" spans="1:22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14"/>
      <c r="U697" s="14"/>
      <c r="V697" s="14"/>
    </row>
    <row r="698" spans="1:22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14"/>
      <c r="U698" s="14"/>
      <c r="V698" s="14"/>
    </row>
    <row r="699" spans="1:22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14"/>
      <c r="U699" s="14"/>
      <c r="V699" s="14"/>
    </row>
    <row r="700" spans="1:22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14"/>
      <c r="U700" s="14"/>
      <c r="V700" s="14"/>
    </row>
    <row r="701" spans="1:22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14"/>
      <c r="U701" s="14"/>
      <c r="V701" s="14"/>
    </row>
    <row r="702" spans="1:2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14"/>
      <c r="U702" s="14"/>
      <c r="V702" s="14"/>
    </row>
    <row r="703" spans="1:22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14"/>
      <c r="U703" s="14"/>
      <c r="V703" s="14"/>
    </row>
    <row r="704" spans="1:22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14"/>
      <c r="U704" s="14"/>
      <c r="V704" s="14"/>
    </row>
    <row r="705" spans="1:22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14"/>
      <c r="U705" s="14"/>
      <c r="V705" s="14"/>
    </row>
    <row r="706" spans="1:22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14"/>
      <c r="U706" s="14"/>
      <c r="V706" s="14"/>
    </row>
    <row r="707" spans="1:22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14"/>
      <c r="U707" s="14"/>
      <c r="V707" s="14"/>
    </row>
    <row r="708" spans="1:22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14"/>
      <c r="U708" s="14"/>
      <c r="V708" s="14"/>
    </row>
    <row r="709" spans="1:22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14"/>
      <c r="U709" s="14"/>
      <c r="V709" s="14"/>
    </row>
    <row r="710" spans="1:22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14"/>
      <c r="U710" s="14"/>
      <c r="V710" s="14"/>
    </row>
    <row r="711" spans="1:22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14"/>
      <c r="U711" s="14"/>
      <c r="V711" s="14"/>
    </row>
    <row r="712" spans="1:2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14"/>
      <c r="U712" s="14"/>
      <c r="V712" s="14"/>
    </row>
    <row r="713" spans="1:22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14"/>
      <c r="U713" s="14"/>
      <c r="V713" s="14"/>
    </row>
    <row r="714" spans="1:2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14"/>
      <c r="U714" s="14"/>
      <c r="V714" s="14"/>
    </row>
    <row r="715" spans="1:22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14"/>
      <c r="U715" s="14"/>
      <c r="V715" s="14"/>
    </row>
    <row r="716" spans="1:22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14"/>
      <c r="U716" s="14"/>
      <c r="V716" s="14"/>
    </row>
    <row r="717" spans="1:22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14"/>
      <c r="U717" s="14"/>
      <c r="V717" s="14"/>
    </row>
    <row r="718" spans="1:22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14"/>
      <c r="U718" s="14"/>
      <c r="V718" s="14"/>
    </row>
    <row r="719" spans="1:22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14"/>
      <c r="U719" s="14"/>
      <c r="V719" s="14"/>
    </row>
    <row r="720" spans="1:22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14"/>
      <c r="U720" s="14"/>
      <c r="V720" s="14"/>
    </row>
    <row r="721" spans="1:22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14"/>
      <c r="U721" s="14"/>
      <c r="V721" s="14"/>
    </row>
    <row r="722" spans="1: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14"/>
      <c r="U722" s="14"/>
      <c r="V722" s="14"/>
    </row>
    <row r="723" spans="1:22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14"/>
      <c r="U723" s="14"/>
      <c r="V723" s="14"/>
    </row>
    <row r="724" spans="1:22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14"/>
      <c r="U724" s="14"/>
      <c r="V724" s="14"/>
    </row>
    <row r="725" spans="1:22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14"/>
      <c r="U725" s="14"/>
      <c r="V725" s="14"/>
    </row>
    <row r="726" spans="1:22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14"/>
      <c r="U726" s="14"/>
      <c r="V726" s="14"/>
    </row>
    <row r="727" spans="1:22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14"/>
      <c r="U727" s="14"/>
      <c r="V727" s="14"/>
    </row>
    <row r="728" spans="1:22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14"/>
      <c r="U728" s="14"/>
      <c r="V728" s="14"/>
    </row>
    <row r="729" spans="1:22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14"/>
      <c r="U729" s="14"/>
      <c r="V729" s="14"/>
    </row>
    <row r="730" spans="1:22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14"/>
      <c r="U730" s="14"/>
      <c r="V730" s="14"/>
    </row>
    <row r="731" spans="1:22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14"/>
      <c r="U731" s="14"/>
      <c r="V731" s="14"/>
    </row>
    <row r="732" spans="1:2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14"/>
      <c r="U732" s="14"/>
      <c r="V732" s="14"/>
    </row>
    <row r="733" spans="1:22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14"/>
      <c r="U733" s="14"/>
      <c r="V733" s="14"/>
    </row>
    <row r="734" spans="1:22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14"/>
      <c r="U734" s="14"/>
      <c r="V734" s="14"/>
    </row>
    <row r="735" spans="1:22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14"/>
      <c r="U735" s="14"/>
      <c r="V735" s="14"/>
    </row>
    <row r="736" spans="1:22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14"/>
      <c r="U736" s="14"/>
      <c r="V736" s="14"/>
    </row>
    <row r="737" spans="1:2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14"/>
      <c r="U737" s="14"/>
      <c r="V737" s="14"/>
    </row>
    <row r="738" spans="1:22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14"/>
      <c r="U738" s="14"/>
      <c r="V738" s="14"/>
    </row>
    <row r="739" spans="1:22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14"/>
      <c r="U739" s="14"/>
      <c r="V739" s="14"/>
    </row>
    <row r="740" spans="1:22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14"/>
      <c r="U740" s="14"/>
      <c r="V740" s="14"/>
    </row>
    <row r="741" spans="1:22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14"/>
      <c r="U741" s="14"/>
      <c r="V741" s="14"/>
    </row>
    <row r="742" spans="1:2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14"/>
      <c r="U742" s="14"/>
      <c r="V742" s="14"/>
    </row>
    <row r="743" spans="1:22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14"/>
      <c r="U743" s="14"/>
      <c r="V743" s="14"/>
    </row>
    <row r="744" spans="1:22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14"/>
      <c r="U744" s="14"/>
      <c r="V744" s="14"/>
    </row>
    <row r="745" spans="1:22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14"/>
      <c r="U745" s="14"/>
      <c r="V745" s="14"/>
    </row>
    <row r="746" spans="1:22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14"/>
      <c r="U746" s="14"/>
      <c r="V746" s="14"/>
    </row>
    <row r="747" spans="1:22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14"/>
      <c r="U747" s="14"/>
      <c r="V747" s="14"/>
    </row>
    <row r="748" spans="1:22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14"/>
      <c r="U748" s="14"/>
      <c r="V748" s="14"/>
    </row>
    <row r="749" spans="1:22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14"/>
      <c r="U749" s="14"/>
      <c r="V749" s="14"/>
    </row>
    <row r="750" spans="1:22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14"/>
      <c r="U750" s="14"/>
      <c r="V750" s="14"/>
    </row>
    <row r="751" spans="1:22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14"/>
      <c r="U751" s="14"/>
      <c r="V751" s="14"/>
    </row>
    <row r="752" spans="1:2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14"/>
      <c r="U752" s="14"/>
      <c r="V752" s="14"/>
    </row>
    <row r="753" spans="1:22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14"/>
      <c r="U753" s="14"/>
      <c r="V753" s="14"/>
    </row>
    <row r="754" spans="1:22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14"/>
      <c r="U754" s="14"/>
      <c r="V754" s="14"/>
    </row>
    <row r="755" spans="1:22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14"/>
      <c r="U755" s="14"/>
      <c r="V755" s="14"/>
    </row>
    <row r="756" spans="1:22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14"/>
      <c r="U756" s="14"/>
      <c r="V756" s="14"/>
    </row>
    <row r="757" spans="1:22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14"/>
      <c r="U757" s="14"/>
      <c r="V757" s="14"/>
    </row>
    <row r="758" spans="1:22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14"/>
      <c r="U758" s="14"/>
      <c r="V758" s="14"/>
    </row>
    <row r="759" spans="1:22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14"/>
      <c r="U759" s="14"/>
      <c r="V759" s="14"/>
    </row>
    <row r="760" spans="1:22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14"/>
      <c r="U760" s="14"/>
      <c r="V760" s="14"/>
    </row>
    <row r="761" spans="1:2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14"/>
      <c r="U761" s="14"/>
      <c r="V761" s="14"/>
    </row>
    <row r="762" spans="1:2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14"/>
      <c r="U762" s="14"/>
      <c r="V762" s="14"/>
    </row>
    <row r="763" spans="1:22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14"/>
      <c r="U763" s="14"/>
      <c r="V763" s="14"/>
    </row>
    <row r="764" spans="1:22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14"/>
      <c r="U764" s="14"/>
      <c r="V764" s="14"/>
    </row>
    <row r="765" spans="1:22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14"/>
      <c r="U765" s="14"/>
      <c r="V765" s="14"/>
    </row>
    <row r="766" spans="1:22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14"/>
      <c r="U766" s="14"/>
      <c r="V766" s="14"/>
    </row>
    <row r="767" spans="1:22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14"/>
      <c r="U767" s="14"/>
      <c r="V767" s="14"/>
    </row>
    <row r="768" spans="1:22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14"/>
      <c r="U768" s="14"/>
      <c r="V768" s="14"/>
    </row>
    <row r="769" spans="1:22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14"/>
      <c r="U769" s="14"/>
      <c r="V769" s="14"/>
    </row>
    <row r="770" spans="1:22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14"/>
      <c r="U770" s="14"/>
      <c r="V770" s="14"/>
    </row>
    <row r="771" spans="1:22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14"/>
      <c r="U771" s="14"/>
      <c r="V771" s="14"/>
    </row>
    <row r="772" spans="1:2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14"/>
      <c r="U772" s="14"/>
      <c r="V772" s="14"/>
    </row>
    <row r="773" spans="1:22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14"/>
      <c r="U773" s="14"/>
      <c r="V773" s="14"/>
    </row>
    <row r="774" spans="1:22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14"/>
      <c r="U774" s="14"/>
      <c r="V774" s="14"/>
    </row>
    <row r="775" spans="1:22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14"/>
      <c r="U775" s="14"/>
      <c r="V775" s="14"/>
    </row>
    <row r="776" spans="1:22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14"/>
      <c r="U776" s="14"/>
      <c r="V776" s="14"/>
    </row>
    <row r="777" spans="1:22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14"/>
      <c r="U777" s="14"/>
      <c r="V777" s="14"/>
    </row>
    <row r="778" spans="1:22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14"/>
      <c r="U778" s="14"/>
      <c r="V778" s="14"/>
    </row>
    <row r="779" spans="1:22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14"/>
      <c r="U779" s="14"/>
      <c r="V779" s="14"/>
    </row>
    <row r="780" spans="1:22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14"/>
      <c r="U780" s="14"/>
      <c r="V780" s="14"/>
    </row>
    <row r="781" spans="1:22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14"/>
      <c r="U781" s="14"/>
      <c r="V781" s="14"/>
    </row>
    <row r="782" spans="1:2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14"/>
      <c r="U782" s="14"/>
      <c r="V782" s="14"/>
    </row>
    <row r="783" spans="1:22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14"/>
      <c r="U783" s="14"/>
      <c r="V783" s="14"/>
    </row>
    <row r="784" spans="1:22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14"/>
      <c r="U784" s="14"/>
      <c r="V784" s="14"/>
    </row>
    <row r="785" spans="1:22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14"/>
      <c r="U785" s="14"/>
      <c r="V785" s="14"/>
    </row>
    <row r="786" spans="1:2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14"/>
      <c r="U786" s="14"/>
      <c r="V786" s="14"/>
    </row>
    <row r="787" spans="1:22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14"/>
      <c r="U787" s="14"/>
      <c r="V787" s="14"/>
    </row>
    <row r="788" spans="1:22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14"/>
      <c r="U788" s="14"/>
      <c r="V788" s="14"/>
    </row>
    <row r="789" spans="1:22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14"/>
      <c r="U789" s="14"/>
      <c r="V789" s="14"/>
    </row>
    <row r="790" spans="1:22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14"/>
      <c r="U790" s="14"/>
      <c r="V790" s="14"/>
    </row>
    <row r="791" spans="1:22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14"/>
      <c r="U791" s="14"/>
      <c r="V791" s="14"/>
    </row>
    <row r="792" spans="1:2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14"/>
      <c r="U792" s="14"/>
      <c r="V792" s="14"/>
    </row>
    <row r="793" spans="1:22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14"/>
      <c r="U793" s="14"/>
      <c r="V793" s="14"/>
    </row>
    <row r="794" spans="1:22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14"/>
      <c r="U794" s="14"/>
      <c r="V794" s="14"/>
    </row>
    <row r="795" spans="1:22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14"/>
      <c r="U795" s="14"/>
      <c r="V795" s="14"/>
    </row>
    <row r="796" spans="1:22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14"/>
      <c r="U796" s="14"/>
      <c r="V796" s="14"/>
    </row>
    <row r="797" spans="1:22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14"/>
      <c r="U797" s="14"/>
      <c r="V797" s="14"/>
    </row>
    <row r="798" spans="1:22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14"/>
      <c r="U798" s="14"/>
      <c r="V798" s="14"/>
    </row>
    <row r="799" spans="1:22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14"/>
      <c r="U799" s="14"/>
      <c r="V799" s="14"/>
    </row>
    <row r="800" spans="1:22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14"/>
      <c r="U800" s="14"/>
      <c r="V800" s="14"/>
    </row>
    <row r="801" spans="1:22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14"/>
      <c r="U801" s="14"/>
      <c r="V801" s="14"/>
    </row>
    <row r="802" spans="1:2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14"/>
      <c r="U802" s="14"/>
      <c r="V802" s="14"/>
    </row>
    <row r="803" spans="1:22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14"/>
      <c r="U803" s="14"/>
      <c r="V803" s="14"/>
    </row>
    <row r="804" spans="1:22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14"/>
      <c r="U804" s="14"/>
      <c r="V804" s="14"/>
    </row>
    <row r="805" spans="1:22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14"/>
      <c r="U805" s="14"/>
      <c r="V805" s="14"/>
    </row>
    <row r="806" spans="1:22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14"/>
      <c r="U806" s="14"/>
      <c r="V806" s="14"/>
    </row>
    <row r="807" spans="1:22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14"/>
      <c r="U807" s="14"/>
      <c r="V807" s="14"/>
    </row>
    <row r="808" spans="1:22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14"/>
      <c r="U808" s="14"/>
      <c r="V808" s="14"/>
    </row>
    <row r="809" spans="1:22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14"/>
      <c r="U809" s="14"/>
      <c r="V809" s="14"/>
    </row>
    <row r="810" spans="1:2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14"/>
      <c r="U810" s="14"/>
      <c r="V810" s="14"/>
    </row>
    <row r="811" spans="1:22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14"/>
      <c r="U811" s="14"/>
      <c r="V811" s="14"/>
    </row>
    <row r="812" spans="1:2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14"/>
      <c r="U812" s="14"/>
      <c r="V812" s="14"/>
    </row>
    <row r="813" spans="1:22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14"/>
      <c r="U813" s="14"/>
      <c r="V813" s="14"/>
    </row>
    <row r="814" spans="1:22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14"/>
      <c r="U814" s="14"/>
      <c r="V814" s="14"/>
    </row>
    <row r="815" spans="1:22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14"/>
      <c r="U815" s="14"/>
      <c r="V815" s="14"/>
    </row>
    <row r="816" spans="1:22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14"/>
      <c r="U816" s="14"/>
      <c r="V816" s="14"/>
    </row>
    <row r="817" spans="1:22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14"/>
      <c r="U817" s="14"/>
      <c r="V817" s="14"/>
    </row>
    <row r="818" spans="1:22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14"/>
      <c r="U818" s="14"/>
      <c r="V818" s="14"/>
    </row>
    <row r="819" spans="1:22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14"/>
      <c r="U819" s="14"/>
      <c r="V819" s="14"/>
    </row>
    <row r="820" spans="1:22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14"/>
      <c r="U820" s="14"/>
      <c r="V820" s="14"/>
    </row>
    <row r="821" spans="1:22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14"/>
      <c r="U821" s="14"/>
      <c r="V821" s="14"/>
    </row>
    <row r="822" spans="1: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14"/>
      <c r="U822" s="14"/>
      <c r="V822" s="14"/>
    </row>
    <row r="823" spans="1:22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14"/>
      <c r="U823" s="14"/>
      <c r="V823" s="14"/>
    </row>
    <row r="824" spans="1:22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14"/>
      <c r="U824" s="14"/>
      <c r="V824" s="14"/>
    </row>
    <row r="825" spans="1:22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14"/>
      <c r="U825" s="14"/>
      <c r="V825" s="14"/>
    </row>
    <row r="826" spans="1:22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14"/>
      <c r="U826" s="14"/>
      <c r="V826" s="14"/>
    </row>
    <row r="827" spans="1:22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14"/>
      <c r="U827" s="14"/>
      <c r="V827" s="14"/>
    </row>
    <row r="828" spans="1:22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14"/>
      <c r="U828" s="14"/>
      <c r="V828" s="14"/>
    </row>
    <row r="829" spans="1:22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14"/>
      <c r="U829" s="14"/>
      <c r="V829" s="14"/>
    </row>
    <row r="830" spans="1:22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14"/>
      <c r="U830" s="14"/>
      <c r="V830" s="14"/>
    </row>
    <row r="831" spans="1:22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14"/>
      <c r="U831" s="14"/>
      <c r="V831" s="14"/>
    </row>
    <row r="832" spans="1:2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14"/>
      <c r="U832" s="14"/>
      <c r="V832" s="14"/>
    </row>
    <row r="833" spans="1:22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14"/>
      <c r="U833" s="14"/>
      <c r="V833" s="14"/>
    </row>
    <row r="834" spans="1:22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14"/>
      <c r="U834" s="14"/>
      <c r="V834" s="14"/>
    </row>
    <row r="835" spans="1:2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14"/>
      <c r="U835" s="14"/>
      <c r="V835" s="14"/>
    </row>
    <row r="836" spans="1:22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14"/>
      <c r="U836" s="14"/>
      <c r="V836" s="14"/>
    </row>
    <row r="837" spans="1:22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14"/>
      <c r="U837" s="14"/>
      <c r="V837" s="14"/>
    </row>
    <row r="838" spans="1:22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14"/>
      <c r="U838" s="14"/>
      <c r="V838" s="14"/>
    </row>
    <row r="839" spans="1:22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14"/>
      <c r="U839" s="14"/>
      <c r="V839" s="14"/>
    </row>
    <row r="840" spans="1:22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14"/>
      <c r="U840" s="14"/>
      <c r="V840" s="14"/>
    </row>
    <row r="841" spans="1:22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14"/>
      <c r="U841" s="14"/>
      <c r="V841" s="14"/>
    </row>
    <row r="842" spans="1:2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14"/>
      <c r="U842" s="14"/>
      <c r="V842" s="14"/>
    </row>
    <row r="843" spans="1:22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14"/>
      <c r="U843" s="14"/>
      <c r="V843" s="14"/>
    </row>
    <row r="844" spans="1:22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14"/>
      <c r="U844" s="14"/>
      <c r="V844" s="14"/>
    </row>
    <row r="845" spans="1:22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14"/>
      <c r="U845" s="14"/>
      <c r="V845" s="14"/>
    </row>
    <row r="846" spans="1:22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14"/>
      <c r="U846" s="14"/>
      <c r="V846" s="14"/>
    </row>
    <row r="847" spans="1:22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14"/>
      <c r="U847" s="14"/>
      <c r="V847" s="14"/>
    </row>
    <row r="848" spans="1:22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14"/>
      <c r="U848" s="14"/>
      <c r="V848" s="14"/>
    </row>
    <row r="849" spans="1:22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14"/>
      <c r="U849" s="14"/>
      <c r="V849" s="14"/>
    </row>
    <row r="850" spans="1:22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14"/>
      <c r="U850" s="14"/>
      <c r="V850" s="14"/>
    </row>
    <row r="851" spans="1:22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14"/>
      <c r="U851" s="14"/>
      <c r="V851" s="14"/>
    </row>
    <row r="852" spans="1:2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14"/>
      <c r="U852" s="14"/>
      <c r="V852" s="14"/>
    </row>
    <row r="853" spans="1:22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14"/>
      <c r="U853" s="14"/>
      <c r="V853" s="14"/>
    </row>
    <row r="854" spans="1:22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14"/>
      <c r="U854" s="14"/>
      <c r="V854" s="14"/>
    </row>
    <row r="855" spans="1:22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14"/>
      <c r="U855" s="14"/>
      <c r="V855" s="14"/>
    </row>
    <row r="856" spans="1:22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14"/>
      <c r="U856" s="14"/>
      <c r="V856" s="14"/>
    </row>
    <row r="857" spans="1:22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14"/>
      <c r="U857" s="14"/>
      <c r="V857" s="14"/>
    </row>
    <row r="858" spans="1:22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14"/>
      <c r="U858" s="14"/>
      <c r="V858" s="14"/>
    </row>
    <row r="859" spans="1:22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14"/>
      <c r="U859" s="14"/>
      <c r="V859" s="14"/>
    </row>
    <row r="860" spans="1:22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14"/>
      <c r="U860" s="14"/>
      <c r="V860" s="14"/>
    </row>
    <row r="861" spans="1:2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14"/>
      <c r="U861" s="14"/>
      <c r="V861" s="14"/>
    </row>
    <row r="862" spans="1:2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14"/>
      <c r="U862" s="14"/>
      <c r="V862" s="14"/>
    </row>
    <row r="863" spans="1:22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14"/>
      <c r="U863" s="14"/>
      <c r="V863" s="14"/>
    </row>
    <row r="864" spans="1:22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14"/>
      <c r="U864" s="14"/>
      <c r="V864" s="14"/>
    </row>
    <row r="865" spans="1:22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14"/>
      <c r="U865" s="14"/>
      <c r="V865" s="14"/>
    </row>
    <row r="866" spans="1:22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14"/>
      <c r="U866" s="14"/>
      <c r="V866" s="14"/>
    </row>
    <row r="867" spans="1:22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14"/>
      <c r="U867" s="14"/>
      <c r="V867" s="14"/>
    </row>
    <row r="868" spans="1:22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14"/>
      <c r="U868" s="14"/>
      <c r="V868" s="14"/>
    </row>
    <row r="869" spans="1:22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14"/>
      <c r="U869" s="14"/>
      <c r="V869" s="14"/>
    </row>
    <row r="870" spans="1:22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14"/>
      <c r="U870" s="14"/>
      <c r="V870" s="14"/>
    </row>
    <row r="871" spans="1:22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14"/>
      <c r="U871" s="14"/>
      <c r="V871" s="14"/>
    </row>
    <row r="872" spans="1:2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14"/>
      <c r="U872" s="14"/>
      <c r="V872" s="14"/>
    </row>
    <row r="873" spans="1:22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14"/>
      <c r="U873" s="14"/>
      <c r="V873" s="14"/>
    </row>
    <row r="874" spans="1:22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14"/>
      <c r="U874" s="14"/>
      <c r="V874" s="14"/>
    </row>
    <row r="875" spans="1:22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14"/>
      <c r="U875" s="14"/>
      <c r="V875" s="14"/>
    </row>
    <row r="876" spans="1:22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14"/>
      <c r="U876" s="14"/>
      <c r="V876" s="14"/>
    </row>
    <row r="877" spans="1:22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14"/>
      <c r="U877" s="14"/>
      <c r="V877" s="14"/>
    </row>
    <row r="878" spans="1:22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14"/>
      <c r="U878" s="14"/>
      <c r="V878" s="14"/>
    </row>
    <row r="879" spans="1:22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14"/>
      <c r="U879" s="14"/>
      <c r="V879" s="14"/>
    </row>
    <row r="880" spans="1:22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14"/>
      <c r="U880" s="14"/>
      <c r="V880" s="14"/>
    </row>
    <row r="881" spans="1:22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14"/>
      <c r="U881" s="14"/>
      <c r="V881" s="14"/>
    </row>
    <row r="882" spans="1:2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14"/>
      <c r="U882" s="14"/>
      <c r="V882" s="14"/>
    </row>
    <row r="883" spans="1:22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14"/>
      <c r="U883" s="14"/>
      <c r="V883" s="14"/>
    </row>
    <row r="884" spans="1:22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14"/>
      <c r="U884" s="14"/>
      <c r="V884" s="14"/>
    </row>
    <row r="885" spans="1:22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14"/>
      <c r="U885" s="14"/>
      <c r="V885" s="14"/>
    </row>
    <row r="886" spans="1:22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14"/>
      <c r="U886" s="14"/>
      <c r="V886" s="14"/>
    </row>
    <row r="887" spans="1:2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14"/>
      <c r="U887" s="14"/>
      <c r="V887" s="14"/>
    </row>
    <row r="888" spans="1:22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14"/>
      <c r="U888" s="14"/>
      <c r="V888" s="14"/>
    </row>
    <row r="889" spans="1:22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14"/>
      <c r="U889" s="14"/>
      <c r="V889" s="14"/>
    </row>
    <row r="890" spans="1:22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14"/>
      <c r="U890" s="14"/>
      <c r="V890" s="14"/>
    </row>
    <row r="891" spans="1:22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14"/>
      <c r="U891" s="14"/>
      <c r="V891" s="14"/>
    </row>
    <row r="892" spans="1:2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14"/>
      <c r="U892" s="14"/>
      <c r="V892" s="14"/>
    </row>
    <row r="893" spans="1:22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14"/>
      <c r="U893" s="14"/>
      <c r="V893" s="14"/>
    </row>
    <row r="894" spans="1:22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14"/>
      <c r="U894" s="14"/>
      <c r="V894" s="14"/>
    </row>
    <row r="895" spans="1:22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14"/>
      <c r="U895" s="14"/>
      <c r="V895" s="14"/>
    </row>
    <row r="896" spans="1:22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14"/>
      <c r="U896" s="14"/>
      <c r="V896" s="14"/>
    </row>
    <row r="897" spans="1:22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14"/>
      <c r="U897" s="14"/>
      <c r="V897" s="14"/>
    </row>
    <row r="898" spans="1:22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14"/>
      <c r="U898" s="14"/>
      <c r="V898" s="14"/>
    </row>
    <row r="899" spans="1:22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14"/>
      <c r="U899" s="14"/>
      <c r="V899" s="14"/>
    </row>
    <row r="900" spans="1:22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14"/>
      <c r="U900" s="14"/>
      <c r="V900" s="14"/>
    </row>
    <row r="901" spans="1:22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14"/>
      <c r="U901" s="14"/>
      <c r="V901" s="14"/>
    </row>
    <row r="902" spans="1:2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14"/>
      <c r="U902" s="14"/>
      <c r="V902" s="14"/>
    </row>
    <row r="903" spans="1:22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14"/>
      <c r="U903" s="14"/>
      <c r="V903" s="14"/>
    </row>
    <row r="904" spans="1:22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14"/>
      <c r="U904" s="14"/>
      <c r="V904" s="14"/>
    </row>
    <row r="905" spans="1:22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14"/>
      <c r="U905" s="14"/>
      <c r="V905" s="14"/>
    </row>
    <row r="906" spans="1:22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14"/>
      <c r="U906" s="14"/>
      <c r="V906" s="14"/>
    </row>
    <row r="907" spans="1:22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14"/>
      <c r="U907" s="14"/>
      <c r="V907" s="14"/>
    </row>
    <row r="908" spans="1:22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14"/>
      <c r="U908" s="14"/>
      <c r="V908" s="14"/>
    </row>
    <row r="909" spans="1:22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14"/>
      <c r="U909" s="14"/>
      <c r="V909" s="14"/>
    </row>
    <row r="910" spans="1:22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14"/>
      <c r="U910" s="14"/>
      <c r="V910" s="14"/>
    </row>
    <row r="911" spans="1:2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14"/>
      <c r="U911" s="14"/>
      <c r="V911" s="14"/>
    </row>
    <row r="912" spans="1:2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14"/>
      <c r="U912" s="14"/>
      <c r="V912" s="14"/>
    </row>
    <row r="913" spans="1:22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14"/>
      <c r="U913" s="14"/>
      <c r="V913" s="14"/>
    </row>
    <row r="914" spans="1:22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14"/>
      <c r="U914" s="14"/>
      <c r="V914" s="14"/>
    </row>
    <row r="915" spans="1:22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14"/>
      <c r="U915" s="14"/>
      <c r="V915" s="14"/>
    </row>
    <row r="916" spans="1:22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14"/>
      <c r="U916" s="14"/>
      <c r="V916" s="14"/>
    </row>
    <row r="917" spans="1:22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14"/>
      <c r="U917" s="14"/>
      <c r="V917" s="14"/>
    </row>
    <row r="918" spans="1:22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14"/>
      <c r="U918" s="14"/>
      <c r="V918" s="14"/>
    </row>
    <row r="919" spans="1:22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14"/>
      <c r="U919" s="14"/>
      <c r="V919" s="14"/>
    </row>
    <row r="920" spans="1:22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14"/>
      <c r="U920" s="14"/>
      <c r="V920" s="14"/>
    </row>
    <row r="921" spans="1:22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14"/>
      <c r="U921" s="14"/>
      <c r="V921" s="14"/>
    </row>
    <row r="922" spans="1: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14"/>
      <c r="U922" s="14"/>
      <c r="V922" s="14"/>
    </row>
    <row r="923" spans="1:22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14"/>
      <c r="U923" s="14"/>
      <c r="V923" s="14"/>
    </row>
    <row r="924" spans="1:22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14"/>
      <c r="U924" s="14"/>
      <c r="V924" s="14"/>
    </row>
    <row r="925" spans="1:22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14"/>
      <c r="U925" s="14"/>
      <c r="V925" s="14"/>
    </row>
    <row r="926" spans="1:22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14"/>
      <c r="U926" s="14"/>
      <c r="V926" s="14"/>
    </row>
    <row r="927" spans="1:22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14"/>
      <c r="U927" s="14"/>
      <c r="V927" s="14"/>
    </row>
    <row r="928" spans="1:22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14"/>
      <c r="U928" s="14"/>
      <c r="V928" s="14"/>
    </row>
    <row r="929" spans="1:22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14"/>
      <c r="U929" s="14"/>
      <c r="V929" s="14"/>
    </row>
    <row r="930" spans="1:22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14"/>
      <c r="U930" s="14"/>
      <c r="V930" s="14"/>
    </row>
    <row r="931" spans="1:22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14"/>
      <c r="U931" s="14"/>
      <c r="V931" s="14"/>
    </row>
    <row r="932" spans="1:2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14"/>
      <c r="U932" s="14"/>
      <c r="V932" s="14"/>
    </row>
    <row r="933" spans="1:22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14"/>
      <c r="U933" s="14"/>
      <c r="V933" s="14"/>
    </row>
    <row r="934" spans="1:22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14"/>
      <c r="U934" s="14"/>
      <c r="V934" s="14"/>
    </row>
    <row r="935" spans="1:2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14"/>
      <c r="U935" s="14"/>
      <c r="V935" s="14"/>
    </row>
    <row r="936" spans="1:22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14"/>
      <c r="U936" s="14"/>
      <c r="V936" s="14"/>
    </row>
    <row r="937" spans="1:22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14"/>
      <c r="U937" s="14"/>
      <c r="V937" s="14"/>
    </row>
    <row r="938" spans="1:22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14"/>
      <c r="U938" s="14"/>
      <c r="V938" s="14"/>
    </row>
    <row r="939" spans="1:22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14"/>
      <c r="U939" s="14"/>
      <c r="V939" s="14"/>
    </row>
    <row r="940" spans="1:22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14"/>
      <c r="U940" s="14"/>
      <c r="V940" s="14"/>
    </row>
    <row r="941" spans="1:22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14"/>
      <c r="U941" s="14"/>
      <c r="V941" s="14"/>
    </row>
    <row r="942" spans="1:2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14"/>
      <c r="U942" s="14"/>
      <c r="V942" s="14"/>
    </row>
    <row r="943" spans="1:22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14"/>
      <c r="U943" s="14"/>
      <c r="V943" s="14"/>
    </row>
    <row r="944" spans="1:22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14"/>
      <c r="U944" s="14"/>
      <c r="V944" s="14"/>
    </row>
    <row r="945" spans="1:22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14"/>
      <c r="U945" s="14"/>
      <c r="V945" s="14"/>
    </row>
    <row r="946" spans="1:22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14"/>
      <c r="U946" s="14"/>
      <c r="V946" s="14"/>
    </row>
    <row r="947" spans="1:22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14"/>
      <c r="U947" s="14"/>
      <c r="V947" s="14"/>
    </row>
    <row r="948" spans="1:22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14"/>
      <c r="U948" s="14"/>
      <c r="V948" s="14"/>
    </row>
    <row r="949" spans="1:22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14"/>
      <c r="U949" s="14"/>
      <c r="V949" s="14"/>
    </row>
    <row r="950" spans="1:22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14"/>
      <c r="U950" s="14"/>
      <c r="V950" s="14"/>
    </row>
    <row r="951" spans="1:22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14"/>
      <c r="U951" s="14"/>
      <c r="V951" s="14"/>
    </row>
    <row r="952" spans="1:2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14"/>
      <c r="U952" s="14"/>
      <c r="V952" s="14"/>
    </row>
    <row r="953" spans="1:22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14"/>
      <c r="U953" s="14"/>
      <c r="V953" s="14"/>
    </row>
    <row r="954" spans="1:22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14"/>
      <c r="U954" s="14"/>
      <c r="V954" s="14"/>
    </row>
    <row r="955" spans="1:22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14"/>
      <c r="U955" s="14"/>
      <c r="V955" s="14"/>
    </row>
    <row r="956" spans="1:22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14"/>
      <c r="U956" s="14"/>
      <c r="V956" s="14"/>
    </row>
    <row r="957" spans="1:2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14"/>
      <c r="U957" s="14"/>
      <c r="V957" s="14"/>
    </row>
    <row r="958" spans="1:22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14"/>
      <c r="U958" s="14"/>
      <c r="V958" s="14"/>
    </row>
    <row r="959" spans="1:22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14"/>
      <c r="U959" s="14"/>
      <c r="V959" s="14"/>
    </row>
    <row r="960" spans="1:22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14"/>
      <c r="U960" s="14"/>
      <c r="V960" s="14"/>
    </row>
    <row r="961" spans="1:22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14"/>
      <c r="U961" s="14"/>
      <c r="V961" s="14"/>
    </row>
    <row r="962" spans="1:2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14"/>
      <c r="U962" s="14"/>
      <c r="V962" s="14"/>
    </row>
    <row r="963" spans="1:22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14"/>
      <c r="U963" s="14"/>
      <c r="V963" s="14"/>
    </row>
    <row r="964" spans="1:22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14"/>
      <c r="U964" s="14"/>
      <c r="V964" s="14"/>
    </row>
    <row r="965" spans="1:22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14"/>
      <c r="U965" s="14"/>
      <c r="V965" s="14"/>
    </row>
    <row r="966" spans="1:22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14"/>
      <c r="U966" s="14"/>
      <c r="V966" s="14"/>
    </row>
    <row r="967" spans="1:22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14"/>
      <c r="U967" s="14"/>
      <c r="V967" s="14"/>
    </row>
    <row r="968" spans="1:22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14"/>
      <c r="U968" s="14"/>
      <c r="V968" s="14"/>
    </row>
    <row r="969" spans="1:22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14"/>
      <c r="U969" s="14"/>
      <c r="V969" s="14"/>
    </row>
    <row r="970" spans="1:22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14"/>
      <c r="U970" s="14"/>
      <c r="V970" s="14"/>
    </row>
    <row r="971" spans="1:22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14"/>
      <c r="U971" s="14"/>
      <c r="V971" s="14"/>
    </row>
    <row r="972" spans="1:2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14"/>
      <c r="U972" s="14"/>
      <c r="V972" s="14"/>
    </row>
    <row r="973" spans="1:22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14"/>
      <c r="U973" s="14"/>
      <c r="V973" s="14"/>
    </row>
    <row r="974" spans="1:22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14"/>
      <c r="U974" s="14"/>
      <c r="V974" s="14"/>
    </row>
    <row r="975" spans="1:22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14"/>
      <c r="U975" s="14"/>
      <c r="V975" s="14"/>
    </row>
    <row r="976" spans="1:22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14"/>
      <c r="U976" s="14"/>
      <c r="V976" s="14"/>
    </row>
    <row r="977" spans="1:22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14"/>
      <c r="U977" s="14"/>
      <c r="V977" s="14"/>
    </row>
    <row r="978" spans="1:22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14"/>
      <c r="U978" s="14"/>
      <c r="V978" s="14"/>
    </row>
    <row r="979" spans="1:2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14"/>
      <c r="U979" s="14"/>
      <c r="V979" s="14"/>
    </row>
    <row r="980" spans="1:22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14"/>
      <c r="U980" s="14"/>
      <c r="V980" s="14"/>
    </row>
    <row r="981" spans="1:22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14"/>
      <c r="U981" s="14"/>
      <c r="V981" s="14"/>
    </row>
    <row r="982" spans="1:2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14"/>
      <c r="U982" s="14"/>
      <c r="V982" s="14"/>
    </row>
    <row r="983" spans="1:22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14"/>
      <c r="U983" s="14"/>
      <c r="V983" s="14"/>
    </row>
    <row r="984" spans="1:22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14"/>
      <c r="U984" s="14"/>
      <c r="V984" s="14"/>
    </row>
    <row r="985" spans="1:22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14"/>
      <c r="U985" s="14"/>
      <c r="V985" s="14"/>
    </row>
    <row r="986" spans="1:22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14"/>
      <c r="U986" s="14"/>
      <c r="V986" s="14"/>
    </row>
    <row r="987" spans="1:22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14"/>
      <c r="U987" s="14"/>
      <c r="V987" s="14"/>
    </row>
    <row r="988" spans="1:22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14"/>
      <c r="U988" s="14"/>
      <c r="V988" s="14"/>
    </row>
    <row r="989" spans="1:22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14"/>
      <c r="U989" s="14"/>
      <c r="V989" s="14"/>
    </row>
    <row r="990" spans="1:22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14"/>
      <c r="U990" s="14"/>
      <c r="V990" s="14"/>
    </row>
    <row r="991" spans="1:22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14"/>
      <c r="U991" s="14"/>
      <c r="V991" s="14"/>
    </row>
    <row r="992" spans="1:2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14"/>
      <c r="U992" s="14"/>
      <c r="V992" s="14"/>
    </row>
    <row r="993" spans="1:22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14"/>
      <c r="U993" s="14"/>
      <c r="V993" s="14"/>
    </row>
    <row r="994" spans="1:22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14"/>
      <c r="U994" s="14"/>
      <c r="V994" s="14"/>
    </row>
    <row r="995" spans="1:22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14"/>
      <c r="U995" s="14"/>
      <c r="V995" s="14"/>
    </row>
    <row r="996" spans="1:22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14"/>
      <c r="U996" s="14"/>
      <c r="V996" s="14"/>
    </row>
    <row r="997" spans="1:22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14"/>
      <c r="U997" s="14"/>
      <c r="V997" s="14"/>
    </row>
    <row r="998" spans="1:22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14"/>
      <c r="U998" s="14"/>
      <c r="V998" s="14"/>
    </row>
    <row r="999" spans="1:22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14"/>
      <c r="U999" s="14"/>
      <c r="V999" s="14"/>
    </row>
    <row r="1000" spans="1:22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14"/>
      <c r="U1000" s="14"/>
      <c r="V1000" s="14"/>
    </row>
    <row r="1001" spans="1:22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14"/>
      <c r="U1001" s="14"/>
      <c r="V1001" s="14"/>
    </row>
    <row r="1002" spans="1:22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14"/>
      <c r="U1002" s="14"/>
      <c r="V1002" s="14"/>
    </row>
    <row r="1003" spans="1:22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14"/>
      <c r="U1003" s="14"/>
      <c r="V1003" s="14"/>
    </row>
    <row r="1004" spans="1:22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14"/>
      <c r="U1004" s="14"/>
      <c r="V1004" s="14"/>
    </row>
    <row r="1005" spans="1:22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14"/>
      <c r="U1005" s="14"/>
      <c r="V1005" s="14"/>
    </row>
    <row r="1006" spans="1:22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14"/>
      <c r="U1006" s="14"/>
      <c r="V1006" s="14"/>
    </row>
    <row r="1007" spans="1:22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14"/>
      <c r="U1007" s="14"/>
      <c r="V1007" s="14"/>
    </row>
    <row r="1008" spans="1:22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14"/>
      <c r="U1008" s="14"/>
      <c r="V1008" s="14"/>
    </row>
    <row r="1009" spans="1:22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14"/>
      <c r="U1009" s="14"/>
      <c r="V1009" s="14"/>
    </row>
    <row r="1010" spans="1:22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14"/>
      <c r="U1010" s="14"/>
      <c r="V1010" s="14"/>
    </row>
    <row r="1011" spans="1:22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14"/>
      <c r="U1011" s="14"/>
      <c r="V1011" s="14"/>
    </row>
    <row r="1012" spans="1:22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14"/>
      <c r="U1012" s="14"/>
      <c r="V1012" s="14"/>
    </row>
    <row r="1013" spans="1:22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14"/>
      <c r="U1013" s="14"/>
      <c r="V1013" s="14"/>
    </row>
    <row r="1014" spans="1:22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14"/>
      <c r="U1014" s="14"/>
      <c r="V1014" s="14"/>
    </row>
    <row r="1015" spans="1:22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14"/>
      <c r="U1015" s="14"/>
      <c r="V1015" s="14"/>
    </row>
    <row r="1016" spans="1:22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14"/>
      <c r="U1016" s="14"/>
      <c r="V1016" s="14"/>
    </row>
    <row r="1017" spans="1:22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14"/>
      <c r="U1017" s="14"/>
      <c r="V1017" s="14"/>
    </row>
    <row r="1018" spans="1:22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14"/>
      <c r="U1018" s="14"/>
      <c r="V1018" s="14"/>
    </row>
    <row r="1019" spans="1:22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14"/>
      <c r="U1019" s="14"/>
      <c r="V1019" s="14"/>
    </row>
    <row r="1020" spans="1:22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14"/>
      <c r="U1020" s="14"/>
      <c r="V1020" s="14"/>
    </row>
    <row r="1021" spans="1:22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14"/>
      <c r="U1021" s="14"/>
      <c r="V1021" s="14"/>
    </row>
    <row r="1022" spans="1:22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14"/>
      <c r="U1022" s="14"/>
      <c r="V1022" s="14"/>
    </row>
    <row r="1023" spans="1:22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14"/>
      <c r="U1023" s="14"/>
      <c r="V1023" s="14"/>
    </row>
    <row r="1024" spans="1:22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14"/>
      <c r="U1024" s="14"/>
      <c r="V1024" s="14"/>
    </row>
    <row r="1025" spans="1:22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14"/>
      <c r="U1025" s="14"/>
      <c r="V1025" s="14"/>
    </row>
    <row r="1026" spans="1:22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14"/>
      <c r="U1026" s="14"/>
      <c r="V1026" s="14"/>
    </row>
    <row r="1027" spans="1:22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14"/>
      <c r="U1027" s="14"/>
      <c r="V1027" s="14"/>
    </row>
    <row r="1028" spans="1:22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14"/>
      <c r="U1028" s="14"/>
      <c r="V1028" s="14"/>
    </row>
    <row r="1029" spans="1:22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14"/>
      <c r="U1029" s="14"/>
      <c r="V1029" s="14"/>
    </row>
    <row r="1030" spans="1:22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14"/>
      <c r="U1030" s="14"/>
      <c r="V1030" s="14"/>
    </row>
    <row r="1031" spans="1:22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14"/>
      <c r="U1031" s="14"/>
      <c r="V1031" s="14"/>
    </row>
    <row r="1032" spans="1:22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14"/>
      <c r="U1032" s="14"/>
      <c r="V1032" s="14"/>
    </row>
    <row r="1033" spans="1:22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14"/>
      <c r="U1033" s="14"/>
      <c r="V1033" s="14"/>
    </row>
    <row r="1034" spans="1:22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14"/>
      <c r="U1034" s="14"/>
      <c r="V1034" s="14"/>
    </row>
    <row r="1035" spans="1:22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14"/>
      <c r="U1035" s="14"/>
      <c r="V1035" s="14"/>
    </row>
    <row r="1036" spans="1:22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14"/>
      <c r="U1036" s="14"/>
      <c r="V1036" s="14"/>
    </row>
    <row r="1037" spans="1:22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14"/>
      <c r="U1037" s="14"/>
      <c r="V1037" s="14"/>
    </row>
    <row r="1038" spans="1:22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14"/>
      <c r="U1038" s="14"/>
      <c r="V1038" s="14"/>
    </row>
    <row r="1039" spans="1:22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14"/>
      <c r="U1039" s="14"/>
      <c r="V1039" s="14"/>
    </row>
    <row r="1040" spans="1:22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14"/>
      <c r="U1040" s="14"/>
      <c r="V1040" s="14"/>
    </row>
    <row r="1041" spans="1:22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14"/>
      <c r="U1041" s="14"/>
      <c r="V1041" s="14"/>
    </row>
    <row r="1042" spans="1:22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14"/>
      <c r="U1042" s="14"/>
      <c r="V1042" s="14"/>
    </row>
    <row r="1043" spans="1:22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14"/>
      <c r="U1043" s="14"/>
      <c r="V1043" s="14"/>
    </row>
    <row r="1044" spans="1:22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14"/>
      <c r="U1044" s="14"/>
      <c r="V1044" s="14"/>
    </row>
    <row r="1045" spans="1:22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14"/>
      <c r="U1045" s="14"/>
      <c r="V1045" s="14"/>
    </row>
    <row r="1046" spans="1:22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14"/>
      <c r="U1046" s="14"/>
      <c r="V1046" s="14"/>
    </row>
    <row r="1047" spans="1:22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14"/>
      <c r="U1047" s="14"/>
      <c r="V1047" s="14"/>
    </row>
    <row r="1048" spans="1:22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14"/>
      <c r="U1048" s="14"/>
      <c r="V1048" s="14"/>
    </row>
    <row r="1049" spans="1:22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14"/>
      <c r="U1049" s="14"/>
      <c r="V1049" s="14"/>
    </row>
    <row r="1050" spans="1:22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14"/>
      <c r="U1050" s="14"/>
      <c r="V1050" s="14"/>
    </row>
    <row r="1051" spans="1:22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14"/>
      <c r="U1051" s="14"/>
      <c r="V1051" s="14"/>
    </row>
    <row r="1052" spans="1:22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14"/>
      <c r="U1052" s="14"/>
      <c r="V1052" s="14"/>
    </row>
    <row r="1053" spans="1:22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14"/>
      <c r="U1053" s="14"/>
      <c r="V1053" s="14"/>
    </row>
    <row r="1054" spans="1:22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14"/>
      <c r="U1054" s="14"/>
      <c r="V1054" s="14"/>
    </row>
    <row r="1055" spans="1:22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14"/>
      <c r="U1055" s="14"/>
      <c r="V1055" s="14"/>
    </row>
    <row r="1056" spans="1:22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14"/>
      <c r="U1056" s="14"/>
      <c r="V1056" s="14"/>
    </row>
    <row r="1057" spans="1:22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14"/>
      <c r="U1057" s="14"/>
      <c r="V1057" s="14"/>
    </row>
    <row r="1058" spans="1:22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14"/>
      <c r="U1058" s="14"/>
      <c r="V1058" s="14"/>
    </row>
    <row r="1059" spans="1:22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14"/>
      <c r="U1059" s="14"/>
      <c r="V1059" s="14"/>
    </row>
    <row r="1060" spans="1:22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14"/>
      <c r="U1060" s="14"/>
      <c r="V1060" s="14"/>
    </row>
    <row r="1061" spans="1:22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14"/>
      <c r="U1061" s="14"/>
      <c r="V1061" s="14"/>
    </row>
    <row r="1062" spans="1:22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14"/>
      <c r="U1062" s="14"/>
      <c r="V1062" s="14"/>
    </row>
    <row r="1063" spans="1:22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14"/>
      <c r="U1063" s="14"/>
      <c r="V1063" s="14"/>
    </row>
    <row r="1064" spans="1:22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14"/>
      <c r="U1064" s="14"/>
      <c r="V1064" s="14"/>
    </row>
    <row r="1065" spans="1:22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14"/>
      <c r="U1065" s="14"/>
      <c r="V1065" s="14"/>
    </row>
    <row r="1066" spans="1:22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14"/>
      <c r="U1066" s="14"/>
      <c r="V1066" s="14"/>
    </row>
    <row r="1067" spans="1:22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14"/>
      <c r="U1067" s="14"/>
      <c r="V1067" s="14"/>
    </row>
    <row r="1068" spans="1:22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14"/>
      <c r="U1068" s="14"/>
      <c r="V1068" s="14"/>
    </row>
    <row r="1069" spans="1:22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14"/>
      <c r="U1069" s="14"/>
      <c r="V1069" s="14"/>
    </row>
    <row r="1070" spans="1:22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14"/>
      <c r="U1070" s="14"/>
      <c r="V1070" s="14"/>
    </row>
    <row r="1071" spans="1:22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14"/>
      <c r="U1071" s="14"/>
      <c r="V1071" s="14"/>
    </row>
    <row r="1072" spans="1:22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14"/>
      <c r="U1072" s="14"/>
      <c r="V1072" s="14"/>
    </row>
    <row r="1073" spans="1:22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14"/>
      <c r="U1073" s="14"/>
      <c r="V1073" s="14"/>
    </row>
    <row r="1074" spans="1:22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14"/>
      <c r="U1074" s="14"/>
      <c r="V1074" s="14"/>
    </row>
    <row r="1075" spans="1:22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14"/>
      <c r="U1075" s="14"/>
      <c r="V1075" s="14"/>
    </row>
    <row r="1076" spans="1:22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14"/>
      <c r="U1076" s="14"/>
      <c r="V1076" s="14"/>
    </row>
    <row r="1077" spans="1:22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14"/>
      <c r="U1077" s="14"/>
      <c r="V1077" s="14"/>
    </row>
    <row r="1078" spans="1:22">
      <c r="A1078" s="34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14"/>
      <c r="U1078" s="14"/>
      <c r="V1078" s="14"/>
    </row>
    <row r="1079" spans="1:22">
      <c r="A1079" s="34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14"/>
      <c r="U1079" s="14"/>
      <c r="V1079" s="14"/>
    </row>
    <row r="1080" spans="1:22">
      <c r="A1080" s="34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14"/>
      <c r="U1080" s="14"/>
      <c r="V1080" s="14"/>
    </row>
    <row r="1081" spans="1:22">
      <c r="A1081" s="34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14"/>
      <c r="U1081" s="14"/>
      <c r="V1081" s="14"/>
    </row>
    <row r="1082" spans="1:22">
      <c r="A1082" s="34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14"/>
      <c r="U1082" s="14"/>
      <c r="V1082" s="14"/>
    </row>
    <row r="1083" spans="1:22">
      <c r="A1083" s="34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14"/>
      <c r="U1083" s="14"/>
      <c r="V1083" s="14"/>
    </row>
    <row r="1084" spans="1:22">
      <c r="A1084" s="34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14"/>
      <c r="U1084" s="14"/>
      <c r="V1084" s="14"/>
    </row>
    <row r="1085" spans="1:22">
      <c r="A1085" s="34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14"/>
      <c r="U1085" s="14"/>
      <c r="V1085" s="14"/>
    </row>
    <row r="1086" spans="1:22">
      <c r="A1086" s="34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14"/>
      <c r="U1086" s="14"/>
      <c r="V1086" s="14"/>
    </row>
    <row r="1087" spans="1:22">
      <c r="A1087" s="34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14"/>
      <c r="U1087" s="14"/>
      <c r="V1087" s="14"/>
    </row>
    <row r="1088" spans="1:22">
      <c r="A1088" s="34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14"/>
      <c r="U1088" s="14"/>
      <c r="V1088" s="14"/>
    </row>
    <row r="1089" spans="1:22">
      <c r="A1089" s="34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14"/>
      <c r="U1089" s="14"/>
      <c r="V1089" s="14"/>
    </row>
    <row r="1090" spans="1:22">
      <c r="A1090" s="34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14"/>
      <c r="U1090" s="14"/>
      <c r="V1090" s="14"/>
    </row>
    <row r="1091" spans="1:22">
      <c r="A1091" s="34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14"/>
      <c r="U1091" s="14"/>
      <c r="V1091" s="14"/>
    </row>
    <row r="1092" spans="1:22">
      <c r="A1092" s="34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14"/>
      <c r="U1092" s="14"/>
      <c r="V1092" s="14"/>
    </row>
    <row r="1093" spans="1:22">
      <c r="A1093" s="34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14"/>
      <c r="U1093" s="14"/>
      <c r="V1093" s="14"/>
    </row>
    <row r="1094" spans="1:22">
      <c r="A1094" s="34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14"/>
      <c r="U1094" s="14"/>
      <c r="V1094" s="14"/>
    </row>
    <row r="1095" spans="1:22">
      <c r="A1095" s="34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14"/>
      <c r="U1095" s="14"/>
      <c r="V1095" s="14"/>
    </row>
    <row r="1096" spans="1:22">
      <c r="A1096" s="34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14"/>
      <c r="U1096" s="14"/>
      <c r="V1096" s="14"/>
    </row>
    <row r="1097" spans="1:22">
      <c r="A1097" s="34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14"/>
      <c r="U1097" s="14"/>
      <c r="V1097" s="14"/>
    </row>
    <row r="1098" spans="1:22">
      <c r="A1098" s="34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14"/>
      <c r="U1098" s="14"/>
      <c r="V1098" s="14"/>
    </row>
    <row r="1099" spans="1:22">
      <c r="A1099" s="34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14"/>
      <c r="U1099" s="14"/>
      <c r="V1099" s="14"/>
    </row>
    <row r="1100" spans="1:22">
      <c r="A1100" s="34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14"/>
      <c r="U1100" s="14"/>
      <c r="V1100" s="14"/>
    </row>
    <row r="1101" spans="1:22">
      <c r="A1101" s="34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14"/>
      <c r="U1101" s="14"/>
      <c r="V1101" s="14"/>
    </row>
    <row r="1102" spans="1:22">
      <c r="A1102" s="34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14"/>
      <c r="U1102" s="14"/>
      <c r="V1102" s="14"/>
    </row>
    <row r="1103" spans="1:22">
      <c r="A1103" s="34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14"/>
      <c r="U1103" s="14"/>
      <c r="V1103" s="14"/>
    </row>
    <row r="1104" spans="1:22">
      <c r="A1104" s="34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14"/>
      <c r="U1104" s="14"/>
      <c r="V1104" s="14"/>
    </row>
    <row r="1105" spans="1:22">
      <c r="A1105" s="34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14"/>
      <c r="U1105" s="14"/>
      <c r="V1105" s="14"/>
    </row>
    <row r="1106" spans="1:22">
      <c r="A1106" s="34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14"/>
      <c r="U1106" s="14"/>
      <c r="V1106" s="14"/>
    </row>
    <row r="1107" spans="1:22">
      <c r="A1107" s="34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14"/>
      <c r="U1107" s="14"/>
      <c r="V1107" s="14"/>
    </row>
    <row r="1108" spans="1:22">
      <c r="A1108" s="34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14"/>
      <c r="U1108" s="14"/>
      <c r="V1108" s="14"/>
    </row>
    <row r="1109" spans="1:22">
      <c r="A1109" s="34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14"/>
      <c r="U1109" s="14"/>
      <c r="V1109" s="14"/>
    </row>
    <row r="1110" spans="1:22">
      <c r="A1110" s="34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14"/>
      <c r="U1110" s="14"/>
      <c r="V1110" s="14"/>
    </row>
    <row r="1111" spans="1:22">
      <c r="A1111" s="34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14"/>
      <c r="U1111" s="14"/>
      <c r="V1111" s="14"/>
    </row>
    <row r="1112" spans="1:22">
      <c r="A1112" s="34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14"/>
      <c r="U1112" s="14"/>
      <c r="V1112" s="14"/>
    </row>
    <row r="1113" spans="1:22">
      <c r="A1113" s="34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14"/>
      <c r="U1113" s="14"/>
      <c r="V1113" s="14"/>
    </row>
    <row r="1114" spans="1:22">
      <c r="A1114" s="34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14"/>
      <c r="U1114" s="14"/>
      <c r="V1114" s="14"/>
    </row>
    <row r="1115" spans="1:22">
      <c r="A1115" s="34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14"/>
      <c r="U1115" s="14"/>
      <c r="V1115" s="14"/>
    </row>
    <row r="1116" spans="1:22">
      <c r="A1116" s="34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14"/>
      <c r="U1116" s="14"/>
      <c r="V1116" s="14"/>
    </row>
    <row r="1117" spans="1:22">
      <c r="A1117" s="34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14"/>
      <c r="U1117" s="14"/>
      <c r="V1117" s="14"/>
    </row>
    <row r="1118" spans="1:22">
      <c r="A1118" s="34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14"/>
      <c r="U1118" s="14"/>
      <c r="V1118" s="14"/>
    </row>
    <row r="1119" spans="1:22">
      <c r="A1119" s="34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14"/>
      <c r="U1119" s="14"/>
      <c r="V1119" s="14"/>
    </row>
    <row r="1120" spans="1:22">
      <c r="A1120" s="34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14"/>
      <c r="U1120" s="14"/>
      <c r="V1120" s="14"/>
    </row>
    <row r="1121" spans="1:22">
      <c r="A1121" s="34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14"/>
      <c r="U1121" s="14"/>
      <c r="V1121" s="14"/>
    </row>
    <row r="1122" spans="1:22">
      <c r="A1122" s="34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14"/>
      <c r="U1122" s="14"/>
      <c r="V1122" s="14"/>
    </row>
    <row r="1123" spans="1:22">
      <c r="A1123" s="34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14"/>
      <c r="U1123" s="14"/>
      <c r="V1123" s="14"/>
    </row>
    <row r="1124" spans="1:22">
      <c r="A1124" s="34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14"/>
      <c r="U1124" s="14"/>
      <c r="V1124" s="14"/>
    </row>
    <row r="1125" spans="1:22">
      <c r="A1125" s="34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14"/>
      <c r="U1125" s="14"/>
      <c r="V1125" s="14"/>
    </row>
    <row r="1126" spans="1:22">
      <c r="A1126" s="34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14"/>
      <c r="U1126" s="14"/>
      <c r="V1126" s="14"/>
    </row>
    <row r="1127" spans="1:22">
      <c r="A1127" s="34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14"/>
      <c r="U1127" s="14"/>
      <c r="V1127" s="14"/>
    </row>
    <row r="1128" spans="1:22">
      <c r="A1128" s="34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14"/>
      <c r="U1128" s="14"/>
      <c r="V1128" s="14"/>
    </row>
    <row r="1129" spans="1:22">
      <c r="A1129" s="34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14"/>
      <c r="U1129" s="14"/>
      <c r="V1129" s="14"/>
    </row>
    <row r="1130" spans="1:22">
      <c r="A1130" s="34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14"/>
      <c r="U1130" s="14"/>
      <c r="V1130" s="14"/>
    </row>
    <row r="1131" spans="1:22">
      <c r="A1131" s="34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14"/>
      <c r="U1131" s="14"/>
      <c r="V1131" s="14"/>
    </row>
    <row r="1132" spans="1:22">
      <c r="A1132" s="34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14"/>
      <c r="U1132" s="14"/>
      <c r="V1132" s="14"/>
    </row>
    <row r="1133" spans="1:22">
      <c r="A1133" s="34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14"/>
      <c r="U1133" s="14"/>
      <c r="V1133" s="14"/>
    </row>
    <row r="1134" spans="1:22">
      <c r="A1134" s="34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14"/>
      <c r="U1134" s="14"/>
      <c r="V1134" s="14"/>
    </row>
    <row r="1135" spans="1:22">
      <c r="A1135" s="34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14"/>
      <c r="U1135" s="14"/>
      <c r="V1135" s="14"/>
    </row>
    <row r="1136" spans="1:22">
      <c r="A1136" s="34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14"/>
      <c r="U1136" s="14"/>
      <c r="V1136" s="14"/>
    </row>
    <row r="1137" spans="1:22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14"/>
      <c r="U1137" s="14"/>
      <c r="V1137" s="14"/>
    </row>
    <row r="1138" spans="1:22">
      <c r="A1138" s="34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14"/>
      <c r="U1138" s="14"/>
      <c r="V1138" s="14"/>
    </row>
    <row r="1139" spans="1:22">
      <c r="A1139" s="34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14"/>
      <c r="U1139" s="14"/>
      <c r="V1139" s="14"/>
    </row>
    <row r="1140" spans="1:22">
      <c r="A1140" s="34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14"/>
      <c r="U1140" s="14"/>
      <c r="V1140" s="14"/>
    </row>
    <row r="1141" spans="1:22">
      <c r="A1141" s="34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14"/>
      <c r="U1141" s="14"/>
      <c r="V1141" s="14"/>
    </row>
    <row r="1142" spans="1:22">
      <c r="A1142" s="34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14"/>
      <c r="U1142" s="14"/>
      <c r="V1142" s="14"/>
    </row>
    <row r="1143" spans="1:22">
      <c r="A1143" s="34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14"/>
      <c r="U1143" s="14"/>
      <c r="V1143" s="14"/>
    </row>
    <row r="1144" spans="1:22">
      <c r="A1144" s="34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14"/>
      <c r="U1144" s="14"/>
      <c r="V1144" s="14"/>
    </row>
    <row r="1145" spans="1:22">
      <c r="A1145" s="34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14"/>
      <c r="U1145" s="14"/>
      <c r="V1145" s="14"/>
    </row>
    <row r="1146" spans="1:22">
      <c r="A1146" s="34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14"/>
      <c r="U1146" s="14"/>
      <c r="V1146" s="14"/>
    </row>
    <row r="1147" spans="1:22">
      <c r="A1147" s="34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14"/>
      <c r="U1147" s="14"/>
      <c r="V1147" s="14"/>
    </row>
    <row r="1148" spans="1:22">
      <c r="A1148" s="34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14"/>
      <c r="U1148" s="14"/>
      <c r="V1148" s="14"/>
    </row>
    <row r="1149" spans="1:22">
      <c r="A1149" s="34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14"/>
      <c r="U1149" s="14"/>
      <c r="V1149" s="14"/>
    </row>
    <row r="1150" spans="1:22">
      <c r="A1150" s="34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14"/>
      <c r="U1150" s="14"/>
      <c r="V1150" s="14"/>
    </row>
    <row r="1151" spans="1:22">
      <c r="A1151" s="34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14"/>
      <c r="U1151" s="14"/>
      <c r="V1151" s="14"/>
    </row>
    <row r="1152" spans="1:22">
      <c r="A1152" s="34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14"/>
      <c r="U1152" s="14"/>
      <c r="V1152" s="14"/>
    </row>
    <row r="1153" spans="1:22">
      <c r="A1153" s="34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14"/>
      <c r="U1153" s="14"/>
      <c r="V1153" s="14"/>
    </row>
    <row r="1154" spans="1:22">
      <c r="A1154" s="34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14"/>
      <c r="U1154" s="14"/>
      <c r="V1154" s="14"/>
    </row>
    <row r="1155" spans="1:22">
      <c r="A1155" s="34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14"/>
      <c r="U1155" s="14"/>
      <c r="V1155" s="14"/>
    </row>
    <row r="1156" spans="1:22">
      <c r="A1156" s="34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14"/>
      <c r="U1156" s="14"/>
      <c r="V1156" s="14"/>
    </row>
    <row r="1157" spans="1:22">
      <c r="A1157" s="34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14"/>
      <c r="U1157" s="14"/>
      <c r="V1157" s="14"/>
    </row>
    <row r="1158" spans="1:22">
      <c r="A1158" s="34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14"/>
      <c r="U1158" s="14"/>
      <c r="V1158" s="14"/>
    </row>
    <row r="1159" spans="1:22">
      <c r="A1159" s="34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14"/>
      <c r="U1159" s="14"/>
      <c r="V1159" s="14"/>
    </row>
    <row r="1160" spans="1:22">
      <c r="A1160" s="34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14"/>
      <c r="U1160" s="14"/>
      <c r="V1160" s="14"/>
    </row>
    <row r="1161" spans="1:22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14"/>
      <c r="U1161" s="14"/>
      <c r="V1161" s="14"/>
    </row>
    <row r="1162" spans="1:22">
      <c r="A1162" s="34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14"/>
      <c r="U1162" s="14"/>
      <c r="V1162" s="14"/>
    </row>
    <row r="1163" spans="1:22">
      <c r="A1163" s="34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14"/>
      <c r="U1163" s="14"/>
      <c r="V1163" s="14"/>
    </row>
    <row r="1164" spans="1:22">
      <c r="A1164" s="34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14"/>
      <c r="U1164" s="14"/>
      <c r="V1164" s="14"/>
    </row>
    <row r="1165" spans="1:22">
      <c r="A1165" s="34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14"/>
      <c r="U1165" s="14"/>
      <c r="V1165" s="14"/>
    </row>
    <row r="1166" spans="1:22">
      <c r="A1166" s="34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14"/>
      <c r="U1166" s="14"/>
      <c r="V1166" s="14"/>
    </row>
    <row r="1167" spans="1:22">
      <c r="A1167" s="34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14"/>
      <c r="U1167" s="14"/>
      <c r="V1167" s="14"/>
    </row>
    <row r="1168" spans="1:22">
      <c r="A1168" s="34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14"/>
      <c r="U1168" s="14"/>
      <c r="V1168" s="14"/>
    </row>
    <row r="1169" spans="1:22">
      <c r="A1169" s="34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14"/>
      <c r="U1169" s="14"/>
      <c r="V1169" s="14"/>
    </row>
    <row r="1170" spans="1:22">
      <c r="A1170" s="34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14"/>
      <c r="U1170" s="14"/>
      <c r="V1170" s="14"/>
    </row>
    <row r="1171" spans="1:22">
      <c r="A1171" s="34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14"/>
      <c r="U1171" s="14"/>
      <c r="V1171" s="14"/>
    </row>
    <row r="1172" spans="1:22">
      <c r="A1172" s="34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14"/>
      <c r="U1172" s="14"/>
      <c r="V1172" s="14"/>
    </row>
    <row r="1173" spans="1:22">
      <c r="A1173" s="34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14"/>
      <c r="U1173" s="14"/>
      <c r="V1173" s="14"/>
    </row>
    <row r="1174" spans="1:22">
      <c r="A1174" s="34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14"/>
      <c r="U1174" s="14"/>
      <c r="V1174" s="14"/>
    </row>
    <row r="1175" spans="1:22">
      <c r="A1175" s="34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14"/>
      <c r="U1175" s="14"/>
      <c r="V1175" s="14"/>
    </row>
    <row r="1176" spans="1:22">
      <c r="A1176" s="34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14"/>
      <c r="U1176" s="14"/>
      <c r="V1176" s="14"/>
    </row>
    <row r="1177" spans="1:22">
      <c r="A1177" s="34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14"/>
      <c r="U1177" s="14"/>
      <c r="V1177" s="14"/>
    </row>
    <row r="1178" spans="1:22">
      <c r="A1178" s="34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14"/>
      <c r="U1178" s="14"/>
      <c r="V1178" s="14"/>
    </row>
    <row r="1179" spans="1:22">
      <c r="A1179" s="34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14"/>
      <c r="U1179" s="14"/>
      <c r="V1179" s="14"/>
    </row>
    <row r="1180" spans="1:22">
      <c r="A1180" s="34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14"/>
      <c r="U1180" s="14"/>
      <c r="V1180" s="14"/>
    </row>
    <row r="1181" spans="1:22">
      <c r="A1181" s="34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14"/>
      <c r="U1181" s="14"/>
      <c r="V1181" s="14"/>
    </row>
    <row r="1182" spans="1:22">
      <c r="A1182" s="34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14"/>
      <c r="U1182" s="14"/>
      <c r="V1182" s="14"/>
    </row>
    <row r="1183" spans="1:22">
      <c r="A1183" s="34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14"/>
      <c r="U1183" s="14"/>
      <c r="V1183" s="14"/>
    </row>
    <row r="1184" spans="1:22">
      <c r="A1184" s="34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14"/>
      <c r="U1184" s="14"/>
      <c r="V1184" s="14"/>
    </row>
    <row r="1185" spans="1:22">
      <c r="A1185" s="34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14"/>
      <c r="U1185" s="14"/>
      <c r="V1185" s="14"/>
    </row>
    <row r="1186" spans="1:22">
      <c r="A1186" s="34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14"/>
      <c r="U1186" s="14"/>
      <c r="V1186" s="14"/>
    </row>
    <row r="1187" spans="1:22">
      <c r="A1187" s="34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14"/>
      <c r="U1187" s="14"/>
      <c r="V1187" s="14"/>
    </row>
    <row r="1188" spans="1:22">
      <c r="A1188" s="34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14"/>
      <c r="U1188" s="14"/>
      <c r="V1188" s="14"/>
    </row>
    <row r="1189" spans="1:22">
      <c r="A1189" s="34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14"/>
      <c r="U1189" s="14"/>
      <c r="V1189" s="14"/>
    </row>
    <row r="1190" spans="1:22">
      <c r="A1190" s="34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14"/>
      <c r="U1190" s="14"/>
      <c r="V1190" s="14"/>
    </row>
    <row r="1191" spans="1:22">
      <c r="A1191" s="34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14"/>
      <c r="U1191" s="14"/>
      <c r="V1191" s="14"/>
    </row>
    <row r="1192" spans="1:22">
      <c r="A1192" s="34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14"/>
      <c r="U1192" s="14"/>
      <c r="V1192" s="14"/>
    </row>
    <row r="1193" spans="1:22">
      <c r="A1193" s="34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14"/>
      <c r="U1193" s="14"/>
      <c r="V1193" s="14"/>
    </row>
    <row r="1194" spans="1:22">
      <c r="A1194" s="34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14"/>
      <c r="U1194" s="14"/>
      <c r="V1194" s="14"/>
    </row>
    <row r="1195" spans="1:22">
      <c r="A1195" s="34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14"/>
      <c r="U1195" s="14"/>
      <c r="V1195" s="14"/>
    </row>
    <row r="1196" spans="1:22">
      <c r="A1196" s="34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14"/>
      <c r="U1196" s="14"/>
      <c r="V1196" s="14"/>
    </row>
    <row r="1197" spans="1:22">
      <c r="A1197" s="34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14"/>
      <c r="U1197" s="14"/>
      <c r="V1197" s="14"/>
    </row>
    <row r="1198" spans="1:22">
      <c r="A1198" s="34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14"/>
      <c r="U1198" s="14"/>
      <c r="V1198" s="14"/>
    </row>
    <row r="1199" spans="1:22">
      <c r="A1199" s="34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14"/>
      <c r="U1199" s="14"/>
      <c r="V1199" s="14"/>
    </row>
    <row r="1200" spans="1:22">
      <c r="A1200" s="34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14"/>
      <c r="U1200" s="14"/>
      <c r="V1200" s="14"/>
    </row>
    <row r="1201" spans="1:22">
      <c r="A1201" s="34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14"/>
      <c r="U1201" s="14"/>
      <c r="V1201" s="14"/>
    </row>
    <row r="1202" spans="1:22">
      <c r="A1202" s="34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14"/>
      <c r="U1202" s="14"/>
      <c r="V1202" s="14"/>
    </row>
    <row r="1203" spans="1:22">
      <c r="A1203" s="34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14"/>
      <c r="U1203" s="14"/>
      <c r="V1203" s="14"/>
    </row>
    <row r="1204" spans="1:22">
      <c r="A1204" s="34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14"/>
      <c r="U1204" s="14"/>
      <c r="V1204" s="14"/>
    </row>
    <row r="1205" spans="1:22">
      <c r="A1205" s="34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14"/>
      <c r="U1205" s="14"/>
      <c r="V1205" s="14"/>
    </row>
    <row r="1206" spans="1:22">
      <c r="A1206" s="34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14"/>
      <c r="U1206" s="14"/>
      <c r="V1206" s="14"/>
    </row>
    <row r="1207" spans="1:22">
      <c r="A1207" s="34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14"/>
      <c r="U1207" s="14"/>
      <c r="V1207" s="14"/>
    </row>
    <row r="1208" spans="1:22">
      <c r="A1208" s="34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14"/>
      <c r="U1208" s="14"/>
      <c r="V1208" s="14"/>
    </row>
    <row r="1209" spans="1:22">
      <c r="A1209" s="34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14"/>
      <c r="U1209" s="14"/>
      <c r="V1209" s="14"/>
    </row>
    <row r="1210" spans="1:22">
      <c r="A1210" s="34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14"/>
      <c r="U1210" s="14"/>
      <c r="V1210" s="14"/>
    </row>
    <row r="1211" spans="1:22">
      <c r="A1211" s="34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14"/>
      <c r="U1211" s="14"/>
      <c r="V1211" s="14"/>
    </row>
    <row r="1212" spans="1:22">
      <c r="A1212" s="34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14"/>
      <c r="U1212" s="14"/>
      <c r="V1212" s="14"/>
    </row>
    <row r="1213" spans="1:22">
      <c r="A1213" s="34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14"/>
      <c r="U1213" s="14"/>
      <c r="V1213" s="14"/>
    </row>
    <row r="1214" spans="1:22">
      <c r="A1214" s="34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14"/>
      <c r="U1214" s="14"/>
      <c r="V1214" s="14"/>
    </row>
    <row r="1215" spans="1:22">
      <c r="A1215" s="34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14"/>
      <c r="U1215" s="14"/>
      <c r="V1215" s="14"/>
    </row>
    <row r="1216" spans="1:22">
      <c r="A1216" s="34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14"/>
      <c r="U1216" s="14"/>
      <c r="V1216" s="14"/>
    </row>
    <row r="1217" spans="1:22">
      <c r="A1217" s="34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14"/>
      <c r="U1217" s="14"/>
      <c r="V1217" s="14"/>
    </row>
    <row r="1218" spans="1:22">
      <c r="A1218" s="34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14"/>
      <c r="U1218" s="14"/>
      <c r="V1218" s="14"/>
    </row>
    <row r="1219" spans="1:22">
      <c r="A1219" s="34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14"/>
      <c r="U1219" s="14"/>
      <c r="V1219" s="14"/>
    </row>
    <row r="1220" spans="1:22">
      <c r="A1220" s="34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14"/>
      <c r="U1220" s="14"/>
      <c r="V1220" s="14"/>
    </row>
    <row r="1221" spans="1:22">
      <c r="A1221" s="34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14"/>
      <c r="U1221" s="14"/>
      <c r="V1221" s="14"/>
    </row>
    <row r="1222" spans="1:22">
      <c r="A1222" s="34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14"/>
      <c r="U1222" s="14"/>
      <c r="V1222" s="14"/>
    </row>
    <row r="1223" spans="1:22">
      <c r="A1223" s="34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14"/>
      <c r="U1223" s="14"/>
      <c r="V1223" s="14"/>
    </row>
    <row r="1224" spans="1:22">
      <c r="A1224" s="34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14"/>
      <c r="U1224" s="14"/>
      <c r="V1224" s="14"/>
    </row>
    <row r="1225" spans="1:22">
      <c r="A1225" s="34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14"/>
      <c r="U1225" s="14"/>
      <c r="V1225" s="14"/>
    </row>
    <row r="1226" spans="1:22">
      <c r="A1226" s="34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14"/>
      <c r="U1226" s="14"/>
      <c r="V1226" s="14"/>
    </row>
    <row r="1227" spans="1:22">
      <c r="A1227" s="34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14"/>
      <c r="U1227" s="14"/>
      <c r="V1227" s="14"/>
    </row>
    <row r="1228" spans="1:22">
      <c r="A1228" s="34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14"/>
      <c r="U1228" s="14"/>
      <c r="V1228" s="14"/>
    </row>
    <row r="1229" spans="1:22">
      <c r="A1229" s="34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14"/>
      <c r="U1229" s="14"/>
      <c r="V1229" s="14"/>
    </row>
    <row r="1230" spans="1:22">
      <c r="A1230" s="34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14"/>
      <c r="U1230" s="14"/>
      <c r="V1230" s="14"/>
    </row>
    <row r="1231" spans="1:22">
      <c r="A1231" s="34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14"/>
      <c r="U1231" s="14"/>
      <c r="V1231" s="14"/>
    </row>
    <row r="1232" spans="1:22">
      <c r="A1232" s="34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14"/>
      <c r="U1232" s="14"/>
      <c r="V1232" s="14"/>
    </row>
    <row r="1233" spans="1:22">
      <c r="A1233" s="34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14"/>
      <c r="U1233" s="14"/>
      <c r="V1233" s="14"/>
    </row>
    <row r="1234" spans="1:22">
      <c r="A1234" s="34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14"/>
      <c r="U1234" s="14"/>
      <c r="V1234" s="14"/>
    </row>
    <row r="1235" spans="1:22">
      <c r="A1235" s="34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14"/>
      <c r="U1235" s="14"/>
      <c r="V1235" s="14"/>
    </row>
    <row r="1236" spans="1:22">
      <c r="A1236" s="34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14"/>
      <c r="U1236" s="14"/>
      <c r="V1236" s="14"/>
    </row>
    <row r="1237" spans="1:22">
      <c r="A1237" s="34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14"/>
      <c r="U1237" s="14"/>
      <c r="V1237" s="14"/>
    </row>
    <row r="1238" spans="1:22">
      <c r="A1238" s="34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14"/>
      <c r="U1238" s="14"/>
      <c r="V1238" s="14"/>
    </row>
    <row r="1239" spans="1:22">
      <c r="A1239" s="34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14"/>
      <c r="U1239" s="14"/>
      <c r="V1239" s="14"/>
    </row>
    <row r="1240" spans="1:22">
      <c r="A1240" s="34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14"/>
      <c r="U1240" s="14"/>
      <c r="V1240" s="14"/>
    </row>
    <row r="1241" spans="1:22">
      <c r="A1241" s="34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14"/>
      <c r="U1241" s="14"/>
      <c r="V1241" s="14"/>
    </row>
    <row r="1242" spans="1:22">
      <c r="A1242" s="34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14"/>
      <c r="U1242" s="14"/>
      <c r="V1242" s="14"/>
    </row>
    <row r="1243" spans="1:22">
      <c r="A1243" s="34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14"/>
      <c r="U1243" s="14"/>
      <c r="V1243" s="14"/>
    </row>
    <row r="1244" spans="1:22">
      <c r="A1244" s="34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14"/>
      <c r="U1244" s="14"/>
      <c r="V1244" s="14"/>
    </row>
    <row r="1245" spans="1:22">
      <c r="A1245" s="34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14"/>
      <c r="U1245" s="14"/>
      <c r="V1245" s="14"/>
    </row>
    <row r="1246" spans="1:22">
      <c r="A1246" s="34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14"/>
      <c r="U1246" s="14"/>
      <c r="V1246" s="14"/>
    </row>
    <row r="1247" spans="1:22">
      <c r="A1247" s="34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14"/>
      <c r="U1247" s="14"/>
      <c r="V1247" s="14"/>
    </row>
    <row r="1248" spans="1:22">
      <c r="A1248" s="34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14"/>
      <c r="U1248" s="14"/>
      <c r="V1248" s="14"/>
    </row>
    <row r="1249" spans="1:22">
      <c r="A1249" s="34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14"/>
      <c r="U1249" s="14"/>
      <c r="V1249" s="14"/>
    </row>
    <row r="1250" spans="1:22">
      <c r="A1250" s="34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14"/>
      <c r="U1250" s="14"/>
      <c r="V1250" s="14"/>
    </row>
    <row r="1251" spans="1:22">
      <c r="A1251" s="34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14"/>
      <c r="U1251" s="14"/>
      <c r="V1251" s="14"/>
    </row>
    <row r="1252" spans="1:22">
      <c r="A1252" s="34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14"/>
      <c r="U1252" s="14"/>
      <c r="V1252" s="14"/>
    </row>
    <row r="1253" spans="1:22">
      <c r="A1253" s="34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14"/>
      <c r="U1253" s="14"/>
      <c r="V1253" s="14"/>
    </row>
    <row r="1254" spans="1:22">
      <c r="A1254" s="34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14"/>
      <c r="U1254" s="14"/>
      <c r="V1254" s="14"/>
    </row>
    <row r="1255" spans="1:22">
      <c r="A1255" s="34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14"/>
      <c r="U1255" s="14"/>
      <c r="V1255" s="14"/>
    </row>
    <row r="1256" spans="1:22">
      <c r="A1256" s="34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14"/>
      <c r="U1256" s="14"/>
      <c r="V1256" s="14"/>
    </row>
    <row r="1257" spans="1:22">
      <c r="A1257" s="34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14"/>
      <c r="U1257" s="14"/>
      <c r="V1257" s="14"/>
    </row>
    <row r="1258" spans="1:22">
      <c r="A1258" s="34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14"/>
      <c r="U1258" s="14"/>
      <c r="V1258" s="14"/>
    </row>
    <row r="1259" spans="1:22">
      <c r="A1259" s="34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14"/>
      <c r="U1259" s="14"/>
      <c r="V1259" s="14"/>
    </row>
    <row r="1260" spans="1:22">
      <c r="A1260" s="34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14"/>
      <c r="U1260" s="14"/>
      <c r="V1260" s="14"/>
    </row>
    <row r="1261" spans="1:22">
      <c r="A1261" s="34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14"/>
      <c r="U1261" s="14"/>
      <c r="V1261" s="14"/>
    </row>
    <row r="1262" spans="1:22">
      <c r="A1262" s="34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14"/>
      <c r="U1262" s="14"/>
      <c r="V1262" s="14"/>
    </row>
    <row r="1263" spans="1:22">
      <c r="A1263" s="34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14"/>
      <c r="U1263" s="14"/>
      <c r="V1263" s="14"/>
    </row>
    <row r="1264" spans="1:22">
      <c r="A1264" s="34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14"/>
      <c r="U1264" s="14"/>
      <c r="V1264" s="14"/>
    </row>
    <row r="1265" spans="1:22">
      <c r="A1265" s="34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14"/>
      <c r="U1265" s="14"/>
      <c r="V1265" s="14"/>
    </row>
    <row r="1266" spans="1:22">
      <c r="A1266" s="34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14"/>
      <c r="U1266" s="14"/>
      <c r="V1266" s="14"/>
    </row>
    <row r="1267" spans="1:22">
      <c r="A1267" s="34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14"/>
      <c r="U1267" s="14"/>
      <c r="V1267" s="14"/>
    </row>
    <row r="1268" spans="1:22">
      <c r="A1268" s="34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14"/>
      <c r="U1268" s="14"/>
      <c r="V1268" s="14"/>
    </row>
    <row r="1269" spans="1:22">
      <c r="A1269" s="34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14"/>
      <c r="U1269" s="14"/>
      <c r="V1269" s="14"/>
    </row>
    <row r="1270" spans="1:22">
      <c r="A1270" s="34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14"/>
      <c r="U1270" s="14"/>
      <c r="V1270" s="14"/>
    </row>
    <row r="1271" spans="1:22">
      <c r="A1271" s="34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14"/>
      <c r="U1271" s="14"/>
      <c r="V1271" s="14"/>
    </row>
    <row r="1272" spans="1:22">
      <c r="A1272" s="34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14"/>
      <c r="U1272" s="14"/>
      <c r="V1272" s="14"/>
    </row>
    <row r="1273" spans="1:22">
      <c r="A1273" s="34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14"/>
      <c r="U1273" s="14"/>
      <c r="V1273" s="14"/>
    </row>
    <row r="1274" spans="1:22">
      <c r="A1274" s="34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14"/>
      <c r="U1274" s="14"/>
      <c r="V1274" s="14"/>
    </row>
    <row r="1275" spans="1:22">
      <c r="A1275" s="34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14"/>
      <c r="U1275" s="14"/>
      <c r="V1275" s="14"/>
    </row>
    <row r="1276" spans="1:22">
      <c r="A1276" s="34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14"/>
      <c r="U1276" s="14"/>
      <c r="V1276" s="14"/>
    </row>
    <row r="1277" spans="1:22">
      <c r="A1277" s="34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14"/>
      <c r="U1277" s="14"/>
      <c r="V1277" s="14"/>
    </row>
    <row r="1278" spans="1:22">
      <c r="A1278" s="34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14"/>
      <c r="U1278" s="14"/>
      <c r="V1278" s="14"/>
    </row>
    <row r="1279" spans="1:22">
      <c r="A1279" s="34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14"/>
      <c r="U1279" s="14"/>
      <c r="V1279" s="14"/>
    </row>
    <row r="1280" spans="1:22">
      <c r="A1280" s="34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14"/>
      <c r="U1280" s="14"/>
      <c r="V1280" s="14"/>
    </row>
    <row r="1281" spans="1:22">
      <c r="A1281" s="34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14"/>
      <c r="U1281" s="14"/>
      <c r="V1281" s="14"/>
    </row>
    <row r="1282" spans="1:22">
      <c r="A1282" s="34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14"/>
      <c r="U1282" s="14"/>
      <c r="V1282" s="14"/>
    </row>
    <row r="1283" spans="1:22">
      <c r="A1283" s="34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14"/>
      <c r="U1283" s="14"/>
      <c r="V1283" s="14"/>
    </row>
    <row r="1284" spans="1:22">
      <c r="A1284" s="34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14"/>
      <c r="U1284" s="14"/>
      <c r="V1284" s="14"/>
    </row>
    <row r="1285" spans="1:22">
      <c r="A1285" s="34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14"/>
      <c r="U1285" s="14"/>
      <c r="V1285" s="14"/>
    </row>
    <row r="1286" spans="1:22">
      <c r="A1286" s="34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14"/>
      <c r="U1286" s="14"/>
      <c r="V1286" s="14"/>
    </row>
    <row r="1287" spans="1:22">
      <c r="A1287" s="34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14"/>
      <c r="U1287" s="14"/>
      <c r="V1287" s="14"/>
    </row>
    <row r="1288" spans="1:22">
      <c r="A1288" s="34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14"/>
      <c r="U1288" s="14"/>
      <c r="V1288" s="14"/>
    </row>
    <row r="1289" spans="1:22">
      <c r="A1289" s="34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14"/>
      <c r="U1289" s="14"/>
      <c r="V1289" s="14"/>
    </row>
    <row r="1290" spans="1:22">
      <c r="A1290" s="34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14"/>
      <c r="U1290" s="14"/>
      <c r="V1290" s="14"/>
    </row>
    <row r="1291" spans="1:22">
      <c r="A1291" s="34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14"/>
      <c r="U1291" s="14"/>
      <c r="V1291" s="14"/>
    </row>
    <row r="1292" spans="1:22">
      <c r="A1292" s="34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14"/>
      <c r="U1292" s="14"/>
      <c r="V1292" s="14"/>
    </row>
    <row r="1293" spans="1:22">
      <c r="A1293" s="34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14"/>
      <c r="U1293" s="14"/>
      <c r="V1293" s="14"/>
    </row>
    <row r="1294" spans="1:22">
      <c r="A1294" s="34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14"/>
      <c r="U1294" s="14"/>
      <c r="V1294" s="14"/>
    </row>
    <row r="1295" spans="1:22">
      <c r="A1295" s="34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14"/>
      <c r="U1295" s="14"/>
      <c r="V1295" s="14"/>
    </row>
    <row r="1296" spans="1:22">
      <c r="A1296" s="34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14"/>
      <c r="U1296" s="14"/>
      <c r="V1296" s="14"/>
    </row>
    <row r="1297" spans="1:22">
      <c r="A1297" s="34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14"/>
      <c r="U1297" s="14"/>
      <c r="V1297" s="14"/>
    </row>
    <row r="1298" spans="1:22">
      <c r="A1298" s="34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14"/>
      <c r="U1298" s="14"/>
      <c r="V1298" s="14"/>
    </row>
    <row r="1299" spans="1:22">
      <c r="A1299" s="34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14"/>
      <c r="U1299" s="14"/>
      <c r="V1299" s="14"/>
    </row>
    <row r="1300" spans="1:22">
      <c r="A1300" s="34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14"/>
      <c r="U1300" s="14"/>
      <c r="V1300" s="14"/>
    </row>
    <row r="1301" spans="1:22">
      <c r="A1301" s="34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14"/>
      <c r="U1301" s="14"/>
      <c r="V1301" s="14"/>
    </row>
    <row r="1302" spans="1:22">
      <c r="A1302" s="34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14"/>
      <c r="U1302" s="14"/>
      <c r="V1302" s="14"/>
    </row>
    <row r="1303" spans="1:22">
      <c r="A1303" s="34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14"/>
      <c r="U1303" s="14"/>
      <c r="V1303" s="14"/>
    </row>
    <row r="1304" spans="1:22">
      <c r="A1304" s="34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14"/>
      <c r="U1304" s="14"/>
      <c r="V1304" s="14"/>
    </row>
    <row r="1305" spans="1:22">
      <c r="A1305" s="34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14"/>
      <c r="U1305" s="14"/>
      <c r="V1305" s="14"/>
    </row>
    <row r="1306" spans="1:22">
      <c r="A1306" s="34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14"/>
      <c r="U1306" s="14"/>
      <c r="V1306" s="14"/>
    </row>
    <row r="1307" spans="1:22">
      <c r="A1307" s="34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14"/>
      <c r="U1307" s="14"/>
      <c r="V1307" s="14"/>
    </row>
    <row r="1308" spans="1:22">
      <c r="A1308" s="34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14"/>
      <c r="U1308" s="14"/>
      <c r="V1308" s="14"/>
    </row>
    <row r="1309" spans="1:22">
      <c r="A1309" s="34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14"/>
      <c r="U1309" s="14"/>
      <c r="V1309" s="14"/>
    </row>
    <row r="1310" spans="1:22">
      <c r="A1310" s="34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14"/>
      <c r="U1310" s="14"/>
      <c r="V1310" s="14"/>
    </row>
    <row r="1311" spans="1:22">
      <c r="A1311" s="34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14"/>
      <c r="U1311" s="14"/>
      <c r="V1311" s="14"/>
    </row>
    <row r="1312" spans="1:22">
      <c r="A1312" s="34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14"/>
      <c r="U1312" s="14"/>
      <c r="V1312" s="14"/>
    </row>
    <row r="1313" spans="1:22">
      <c r="A1313" s="34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14"/>
      <c r="U1313" s="14"/>
      <c r="V1313" s="14"/>
    </row>
    <row r="1314" spans="1:22">
      <c r="A1314" s="34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14"/>
      <c r="U1314" s="14"/>
      <c r="V1314" s="14"/>
    </row>
    <row r="1315" spans="1:22">
      <c r="A1315" s="34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14"/>
      <c r="U1315" s="14"/>
      <c r="V1315" s="14"/>
    </row>
    <row r="1316" spans="1:22">
      <c r="A1316" s="34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14"/>
      <c r="U1316" s="14"/>
      <c r="V1316" s="14"/>
    </row>
    <row r="1317" spans="1:22">
      <c r="A1317" s="34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14"/>
      <c r="U1317" s="14"/>
      <c r="V1317" s="14"/>
    </row>
    <row r="1318" spans="1:22">
      <c r="A1318" s="34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14"/>
      <c r="U1318" s="14"/>
      <c r="V1318" s="14"/>
    </row>
    <row r="1319" spans="1:22">
      <c r="A1319" s="34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14"/>
      <c r="U1319" s="14"/>
      <c r="V1319" s="14"/>
    </row>
    <row r="1320" spans="1:22">
      <c r="A1320" s="34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14"/>
      <c r="U1320" s="14"/>
      <c r="V1320" s="14"/>
    </row>
    <row r="1321" spans="1:22">
      <c r="A1321" s="34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14"/>
      <c r="U1321" s="14"/>
      <c r="V1321" s="14"/>
    </row>
    <row r="1322" spans="1:22">
      <c r="A1322" s="34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14"/>
      <c r="U1322" s="14"/>
      <c r="V1322" s="14"/>
    </row>
    <row r="1323" spans="1:22">
      <c r="A1323" s="34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14"/>
      <c r="U1323" s="14"/>
      <c r="V1323" s="14"/>
    </row>
    <row r="1324" spans="1:22">
      <c r="A1324" s="34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14"/>
      <c r="U1324" s="14"/>
      <c r="V1324" s="14"/>
    </row>
    <row r="1325" spans="1:22">
      <c r="A1325" s="34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14"/>
      <c r="U1325" s="14"/>
      <c r="V1325" s="14"/>
    </row>
    <row r="1326" spans="1:22">
      <c r="A1326" s="34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14"/>
      <c r="U1326" s="14"/>
      <c r="V1326" s="14"/>
    </row>
    <row r="1327" spans="1:22">
      <c r="A1327" s="34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14"/>
      <c r="U1327" s="14"/>
      <c r="V1327" s="14"/>
    </row>
    <row r="1328" spans="1:22">
      <c r="A1328" s="34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14"/>
      <c r="U1328" s="14"/>
      <c r="V1328" s="14"/>
    </row>
    <row r="1329" spans="1:22">
      <c r="A1329" s="34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14"/>
      <c r="U1329" s="14"/>
      <c r="V1329" s="14"/>
    </row>
    <row r="1330" spans="1:22">
      <c r="A1330" s="34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14"/>
      <c r="U1330" s="14"/>
      <c r="V1330" s="14"/>
    </row>
    <row r="1331" spans="1:22">
      <c r="A1331" s="34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14"/>
      <c r="U1331" s="14"/>
      <c r="V1331" s="14"/>
    </row>
    <row r="1332" spans="1:22">
      <c r="A1332" s="34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14"/>
      <c r="U1332" s="14"/>
      <c r="V1332" s="14"/>
    </row>
    <row r="1333" spans="1:22">
      <c r="A1333" s="34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14"/>
      <c r="U1333" s="14"/>
      <c r="V1333" s="14"/>
    </row>
    <row r="1334" spans="1:22">
      <c r="A1334" s="34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14"/>
      <c r="U1334" s="14"/>
      <c r="V1334" s="14"/>
    </row>
    <row r="1335" spans="1:22">
      <c r="A1335" s="34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14"/>
      <c r="U1335" s="14"/>
      <c r="V1335" s="14"/>
    </row>
    <row r="1336" spans="1:22">
      <c r="A1336" s="34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14"/>
      <c r="U1336" s="14"/>
      <c r="V1336" s="14"/>
    </row>
    <row r="1337" spans="1:22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14"/>
      <c r="U1337" s="14"/>
      <c r="V1337" s="14"/>
    </row>
    <row r="1338" spans="1:22">
      <c r="A1338" s="34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14"/>
      <c r="U1338" s="14"/>
      <c r="V1338" s="14"/>
    </row>
    <row r="1339" spans="1:22">
      <c r="A1339" s="34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14"/>
      <c r="U1339" s="14"/>
      <c r="V1339" s="14"/>
    </row>
    <row r="1340" spans="1:22">
      <c r="A1340" s="34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14"/>
      <c r="U1340" s="14"/>
      <c r="V1340" s="14"/>
    </row>
    <row r="1341" spans="1:22">
      <c r="A1341" s="34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14"/>
      <c r="U1341" s="14"/>
      <c r="V1341" s="14"/>
    </row>
    <row r="1342" spans="1:22">
      <c r="A1342" s="34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14"/>
      <c r="U1342" s="14"/>
      <c r="V1342" s="14"/>
    </row>
    <row r="1343" spans="1:22">
      <c r="A1343" s="34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14"/>
      <c r="U1343" s="14"/>
      <c r="V1343" s="14"/>
    </row>
    <row r="1344" spans="1:22">
      <c r="A1344" s="34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14"/>
      <c r="U1344" s="14"/>
      <c r="V1344" s="14"/>
    </row>
    <row r="1345" spans="1:22">
      <c r="A1345" s="34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14"/>
      <c r="U1345" s="14"/>
      <c r="V1345" s="14"/>
    </row>
    <row r="1346" spans="1:22">
      <c r="A1346" s="34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14"/>
      <c r="U1346" s="14"/>
      <c r="V1346" s="14"/>
    </row>
    <row r="1347" spans="1:22">
      <c r="A1347" s="34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14"/>
      <c r="U1347" s="14"/>
      <c r="V1347" s="14"/>
    </row>
    <row r="1348" spans="1:22">
      <c r="A1348" s="34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14"/>
      <c r="U1348" s="14"/>
      <c r="V1348" s="14"/>
    </row>
    <row r="1349" spans="1:22">
      <c r="A1349" s="34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14"/>
      <c r="U1349" s="14"/>
      <c r="V1349" s="14"/>
    </row>
    <row r="1350" spans="1:22">
      <c r="A1350" s="34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14"/>
      <c r="U1350" s="14"/>
      <c r="V1350" s="14"/>
    </row>
    <row r="1351" spans="1:22">
      <c r="A1351" s="34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14"/>
      <c r="U1351" s="14"/>
      <c r="V1351" s="14"/>
    </row>
    <row r="1352" spans="1:22">
      <c r="A1352" s="34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14"/>
      <c r="U1352" s="14"/>
      <c r="V1352" s="14"/>
    </row>
    <row r="1353" spans="1:22">
      <c r="A1353" s="34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14"/>
      <c r="U1353" s="14"/>
      <c r="V1353" s="14"/>
    </row>
    <row r="1354" spans="1:22">
      <c r="A1354" s="34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14"/>
      <c r="U1354" s="14"/>
      <c r="V1354" s="14"/>
    </row>
    <row r="1355" spans="1:22">
      <c r="A1355" s="34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14"/>
      <c r="U1355" s="14"/>
      <c r="V1355" s="14"/>
    </row>
    <row r="1356" spans="1:22">
      <c r="A1356" s="34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14"/>
      <c r="U1356" s="14"/>
      <c r="V1356" s="14"/>
    </row>
    <row r="1357" spans="1:22">
      <c r="A1357" s="34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14"/>
      <c r="U1357" s="14"/>
      <c r="V1357" s="14"/>
    </row>
    <row r="1358" spans="1:22">
      <c r="A1358" s="34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14"/>
      <c r="U1358" s="14"/>
      <c r="V1358" s="14"/>
    </row>
    <row r="1359" spans="1:22">
      <c r="A1359" s="34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14"/>
      <c r="U1359" s="14"/>
      <c r="V1359" s="14"/>
    </row>
    <row r="1360" spans="1:22">
      <c r="A1360" s="34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14"/>
      <c r="U1360" s="14"/>
      <c r="V1360" s="14"/>
    </row>
    <row r="1361" spans="1:22">
      <c r="A1361" s="34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14"/>
      <c r="U1361" s="14"/>
      <c r="V1361" s="14"/>
    </row>
    <row r="1362" spans="1:22">
      <c r="A1362" s="34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14"/>
      <c r="U1362" s="14"/>
      <c r="V1362" s="14"/>
    </row>
    <row r="1363" spans="1:22">
      <c r="A1363" s="34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14"/>
      <c r="U1363" s="14"/>
      <c r="V1363" s="14"/>
    </row>
    <row r="1364" spans="1:22">
      <c r="A1364" s="34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14"/>
      <c r="U1364" s="14"/>
      <c r="V1364" s="14"/>
    </row>
    <row r="1365" spans="1:22">
      <c r="A1365" s="34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14"/>
      <c r="U1365" s="14"/>
      <c r="V1365" s="14"/>
    </row>
    <row r="1366" spans="1:22">
      <c r="A1366" s="34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14"/>
      <c r="U1366" s="14"/>
      <c r="V1366" s="14"/>
    </row>
    <row r="1367" spans="1:22">
      <c r="A1367" s="34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14"/>
      <c r="U1367" s="14"/>
      <c r="V1367" s="14"/>
    </row>
    <row r="1368" spans="1:22">
      <c r="A1368" s="34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14"/>
      <c r="U1368" s="14"/>
      <c r="V1368" s="14"/>
    </row>
    <row r="1369" spans="1:22">
      <c r="A1369" s="34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14"/>
      <c r="U1369" s="14"/>
      <c r="V1369" s="14"/>
    </row>
    <row r="1370" spans="1:22">
      <c r="A1370" s="34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14"/>
      <c r="U1370" s="14"/>
      <c r="V1370" s="14"/>
    </row>
    <row r="1371" spans="1:22">
      <c r="A1371" s="34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14"/>
      <c r="U1371" s="14"/>
      <c r="V1371" s="14"/>
    </row>
    <row r="1372" spans="1:22">
      <c r="A1372" s="34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14"/>
      <c r="U1372" s="14"/>
      <c r="V1372" s="14"/>
    </row>
    <row r="1373" spans="1:22">
      <c r="A1373" s="34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14"/>
      <c r="U1373" s="14"/>
      <c r="V1373" s="14"/>
    </row>
    <row r="1374" spans="1:22">
      <c r="A1374" s="34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14"/>
      <c r="U1374" s="14"/>
      <c r="V1374" s="14"/>
    </row>
    <row r="1375" spans="1:22">
      <c r="A1375" s="34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14"/>
      <c r="U1375" s="14"/>
      <c r="V1375" s="14"/>
    </row>
    <row r="1376" spans="1:22">
      <c r="A1376" s="34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14"/>
      <c r="U1376" s="14"/>
      <c r="V1376" s="14"/>
    </row>
    <row r="1377" spans="1:22">
      <c r="A1377" s="34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14"/>
      <c r="U1377" s="14"/>
      <c r="V1377" s="14"/>
    </row>
    <row r="1378" spans="1:22">
      <c r="A1378" s="34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14"/>
      <c r="U1378" s="14"/>
      <c r="V1378" s="14"/>
    </row>
    <row r="1379" spans="1:22">
      <c r="A1379" s="34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14"/>
      <c r="U1379" s="14"/>
      <c r="V1379" s="14"/>
    </row>
    <row r="1380" spans="1:22">
      <c r="A1380" s="34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14"/>
      <c r="U1380" s="14"/>
      <c r="V1380" s="14"/>
    </row>
    <row r="1381" spans="1:22">
      <c r="A1381" s="34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14"/>
      <c r="U1381" s="14"/>
      <c r="V1381" s="14"/>
    </row>
    <row r="1382" spans="1:22">
      <c r="A1382" s="34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14"/>
      <c r="U1382" s="14"/>
      <c r="V1382" s="14"/>
    </row>
    <row r="1383" spans="1:22">
      <c r="A1383" s="34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14"/>
      <c r="U1383" s="14"/>
      <c r="V1383" s="14"/>
    </row>
    <row r="1384" spans="1:22">
      <c r="A1384" s="34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14"/>
      <c r="U1384" s="14"/>
      <c r="V1384" s="14"/>
    </row>
    <row r="1385" spans="1:22">
      <c r="A1385" s="34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14"/>
      <c r="U1385" s="14"/>
      <c r="V1385" s="14"/>
    </row>
    <row r="1386" spans="1:22">
      <c r="A1386" s="34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14"/>
      <c r="U1386" s="14"/>
      <c r="V1386" s="14"/>
    </row>
    <row r="1387" spans="1:22">
      <c r="A1387" s="34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14"/>
      <c r="U1387" s="14"/>
      <c r="V1387" s="14"/>
    </row>
    <row r="1388" spans="1:22">
      <c r="A1388" s="34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14"/>
      <c r="U1388" s="14"/>
      <c r="V1388" s="14"/>
    </row>
    <row r="1389" spans="1:22">
      <c r="A1389" s="34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14"/>
      <c r="U1389" s="14"/>
      <c r="V1389" s="14"/>
    </row>
    <row r="1390" spans="1:22">
      <c r="A1390" s="34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14"/>
      <c r="U1390" s="14"/>
      <c r="V1390" s="14"/>
    </row>
    <row r="1391" spans="1:22">
      <c r="A1391" s="34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14"/>
      <c r="U1391" s="14"/>
      <c r="V1391" s="14"/>
    </row>
    <row r="1392" spans="1:22">
      <c r="A1392" s="34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14"/>
      <c r="U1392" s="14"/>
      <c r="V1392" s="14"/>
    </row>
    <row r="1393" spans="1:22">
      <c r="A1393" s="34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14"/>
      <c r="U1393" s="14"/>
      <c r="V1393" s="14"/>
    </row>
    <row r="1394" spans="1:22">
      <c r="A1394" s="34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14"/>
      <c r="U1394" s="14"/>
      <c r="V1394" s="14"/>
    </row>
    <row r="1395" spans="1:22">
      <c r="A1395" s="34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14"/>
      <c r="U1395" s="14"/>
      <c r="V1395" s="14"/>
    </row>
    <row r="1396" spans="1:22">
      <c r="A1396" s="34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14"/>
      <c r="U1396" s="14"/>
      <c r="V1396" s="14"/>
    </row>
    <row r="1397" spans="1:22">
      <c r="A1397" s="34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14"/>
      <c r="U1397" s="14"/>
      <c r="V1397" s="14"/>
    </row>
    <row r="1398" spans="1:22">
      <c r="A1398" s="34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14"/>
      <c r="U1398" s="14"/>
      <c r="V1398" s="14"/>
    </row>
    <row r="1399" spans="1:22">
      <c r="A1399" s="34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14"/>
      <c r="U1399" s="14"/>
      <c r="V1399" s="14"/>
    </row>
    <row r="1400" spans="1:22">
      <c r="A1400" s="34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14"/>
      <c r="U1400" s="14"/>
      <c r="V1400" s="14"/>
    </row>
    <row r="1401" spans="1:22">
      <c r="A1401" s="34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14"/>
      <c r="U1401" s="14"/>
      <c r="V1401" s="14"/>
    </row>
    <row r="1402" spans="1:22">
      <c r="A1402" s="34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14"/>
      <c r="U1402" s="14"/>
      <c r="V1402" s="14"/>
    </row>
    <row r="1403" spans="1:22">
      <c r="A1403" s="34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14"/>
      <c r="U1403" s="14"/>
      <c r="V1403" s="14"/>
    </row>
    <row r="1404" spans="1:22">
      <c r="A1404" s="34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14"/>
      <c r="U1404" s="14"/>
      <c r="V1404" s="14"/>
    </row>
    <row r="1405" spans="1:22">
      <c r="A1405" s="34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14"/>
      <c r="U1405" s="14"/>
      <c r="V1405" s="14"/>
    </row>
    <row r="1406" spans="1:22">
      <c r="A1406" s="34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14"/>
      <c r="U1406" s="14"/>
      <c r="V1406" s="14"/>
    </row>
    <row r="1407" spans="1:22">
      <c r="A1407" s="34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14"/>
      <c r="U1407" s="14"/>
      <c r="V1407" s="14"/>
    </row>
    <row r="1408" spans="1:22">
      <c r="A1408" s="34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14"/>
      <c r="U1408" s="14"/>
      <c r="V1408" s="14"/>
    </row>
    <row r="1409" spans="1:22">
      <c r="A1409" s="34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14"/>
      <c r="U1409" s="14"/>
      <c r="V1409" s="14"/>
    </row>
    <row r="1410" spans="1:22">
      <c r="A1410" s="34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14"/>
      <c r="U1410" s="14"/>
      <c r="V1410" s="14"/>
    </row>
    <row r="1411" spans="1:22">
      <c r="A1411" s="34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14"/>
      <c r="U1411" s="14"/>
      <c r="V1411" s="14"/>
    </row>
    <row r="1412" spans="1:22">
      <c r="A1412" s="34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14"/>
      <c r="U1412" s="14"/>
      <c r="V1412" s="14"/>
    </row>
    <row r="1413" spans="1:22">
      <c r="A1413" s="34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14"/>
      <c r="U1413" s="14"/>
      <c r="V1413" s="14"/>
    </row>
    <row r="1414" spans="1:22">
      <c r="A1414" s="34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14"/>
      <c r="U1414" s="14"/>
      <c r="V1414" s="14"/>
    </row>
    <row r="1415" spans="1:22">
      <c r="A1415" s="34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14"/>
      <c r="U1415" s="14"/>
      <c r="V1415" s="14"/>
    </row>
    <row r="1416" spans="1:22">
      <c r="A1416" s="34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14"/>
      <c r="U1416" s="14"/>
      <c r="V1416" s="14"/>
    </row>
    <row r="1417" spans="1:22">
      <c r="A1417" s="34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14"/>
      <c r="U1417" s="14"/>
      <c r="V1417" s="14"/>
    </row>
    <row r="1418" spans="1:22">
      <c r="A1418" s="34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14"/>
      <c r="U1418" s="14"/>
      <c r="V1418" s="14"/>
    </row>
    <row r="1419" spans="1:22">
      <c r="A1419" s="34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14"/>
      <c r="U1419" s="14"/>
      <c r="V1419" s="14"/>
    </row>
    <row r="1420" spans="1:22">
      <c r="A1420" s="34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14"/>
      <c r="U1420" s="14"/>
      <c r="V1420" s="14"/>
    </row>
    <row r="1421" spans="1:22">
      <c r="A1421" s="34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14"/>
      <c r="U1421" s="14"/>
      <c r="V1421" s="14"/>
    </row>
    <row r="1422" spans="1:22">
      <c r="A1422" s="34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14"/>
      <c r="U1422" s="14"/>
      <c r="V1422" s="14"/>
    </row>
    <row r="1423" spans="1:22">
      <c r="A1423" s="34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14"/>
      <c r="U1423" s="14"/>
      <c r="V1423" s="14"/>
    </row>
    <row r="1424" spans="1:22">
      <c r="A1424" s="34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14"/>
      <c r="U1424" s="14"/>
      <c r="V1424" s="14"/>
    </row>
    <row r="1425" spans="1:22">
      <c r="A1425" s="34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14"/>
      <c r="U1425" s="14"/>
      <c r="V1425" s="14"/>
    </row>
    <row r="1426" spans="1:22">
      <c r="A1426" s="34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14"/>
      <c r="U1426" s="14"/>
      <c r="V1426" s="14"/>
    </row>
    <row r="1427" spans="1:22">
      <c r="A1427" s="34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14"/>
      <c r="U1427" s="14"/>
      <c r="V1427" s="14"/>
    </row>
    <row r="1428" spans="1:22">
      <c r="A1428" s="34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14"/>
      <c r="U1428" s="14"/>
      <c r="V1428" s="14"/>
    </row>
    <row r="1429" spans="1:22">
      <c r="A1429" s="34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14"/>
      <c r="U1429" s="14"/>
      <c r="V1429" s="14"/>
    </row>
    <row r="1430" spans="1:22">
      <c r="A1430" s="34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14"/>
      <c r="U1430" s="14"/>
      <c r="V1430" s="14"/>
    </row>
    <row r="1431" spans="1:22">
      <c r="A1431" s="34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14"/>
      <c r="U1431" s="14"/>
      <c r="V1431" s="14"/>
    </row>
    <row r="1432" spans="1:22">
      <c r="A1432" s="34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14"/>
      <c r="U1432" s="14"/>
      <c r="V1432" s="14"/>
    </row>
    <row r="1433" spans="1:22">
      <c r="A1433" s="34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14"/>
      <c r="U1433" s="14"/>
      <c r="V1433" s="14"/>
    </row>
    <row r="1434" spans="1:22">
      <c r="A1434" s="34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14"/>
      <c r="U1434" s="14"/>
      <c r="V1434" s="14"/>
    </row>
    <row r="1435" spans="1:22">
      <c r="A1435" s="34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14"/>
      <c r="U1435" s="14"/>
      <c r="V1435" s="14"/>
    </row>
    <row r="1436" spans="1:22">
      <c r="A1436" s="34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14"/>
      <c r="U1436" s="14"/>
      <c r="V1436" s="14"/>
    </row>
    <row r="1437" spans="1:22">
      <c r="A1437" s="34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14"/>
      <c r="U1437" s="14"/>
      <c r="V1437" s="14"/>
    </row>
    <row r="1438" spans="1:22">
      <c r="A1438" s="34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14"/>
      <c r="U1438" s="14"/>
      <c r="V1438" s="14"/>
    </row>
    <row r="1439" spans="1:22">
      <c r="A1439" s="34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14"/>
      <c r="U1439" s="14"/>
      <c r="V1439" s="14"/>
    </row>
    <row r="1440" spans="1:22">
      <c r="A1440" s="34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14"/>
      <c r="U1440" s="14"/>
      <c r="V1440" s="14"/>
    </row>
    <row r="1441" spans="1:22">
      <c r="A1441" s="34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14"/>
      <c r="U1441" s="14"/>
      <c r="V1441" s="14"/>
    </row>
    <row r="1442" spans="1:22">
      <c r="A1442" s="34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14"/>
      <c r="U1442" s="14"/>
      <c r="V1442" s="14"/>
    </row>
    <row r="1443" spans="1:22">
      <c r="A1443" s="34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14"/>
      <c r="U1443" s="14"/>
      <c r="V1443" s="14"/>
    </row>
    <row r="1444" spans="1:22">
      <c r="A1444" s="34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14"/>
      <c r="U1444" s="14"/>
      <c r="V1444" s="14"/>
    </row>
    <row r="1445" spans="1:22">
      <c r="A1445" s="34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14"/>
      <c r="U1445" s="14"/>
      <c r="V1445" s="14"/>
    </row>
    <row r="1446" spans="1:22">
      <c r="A1446" s="34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14"/>
      <c r="U1446" s="14"/>
      <c r="V1446" s="14"/>
    </row>
    <row r="1447" spans="1:22">
      <c r="A1447" s="34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14"/>
      <c r="U1447" s="14"/>
      <c r="V1447" s="14"/>
    </row>
    <row r="1448" spans="1:22">
      <c r="A1448" s="34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14"/>
      <c r="U1448" s="14"/>
      <c r="V1448" s="14"/>
    </row>
    <row r="1449" spans="1:22">
      <c r="A1449" s="34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14"/>
      <c r="U1449" s="14"/>
      <c r="V1449" s="14"/>
    </row>
    <row r="1450" spans="1:22">
      <c r="A1450" s="34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14"/>
      <c r="U1450" s="14"/>
      <c r="V1450" s="14"/>
    </row>
    <row r="1451" spans="1:22">
      <c r="A1451" s="34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14"/>
      <c r="U1451" s="14"/>
      <c r="V1451" s="14"/>
    </row>
    <row r="1452" spans="1:22">
      <c r="A1452" s="34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14"/>
      <c r="U1452" s="14"/>
      <c r="V1452" s="14"/>
    </row>
    <row r="1453" spans="1:22">
      <c r="A1453" s="34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14"/>
      <c r="U1453" s="14"/>
      <c r="V1453" s="14"/>
    </row>
    <row r="1454" spans="1:22">
      <c r="A1454" s="34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14"/>
      <c r="U1454" s="14"/>
      <c r="V1454" s="14"/>
    </row>
    <row r="1455" spans="1:22">
      <c r="A1455" s="34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14"/>
      <c r="U1455" s="14"/>
      <c r="V1455" s="14"/>
    </row>
    <row r="1456" spans="1:22">
      <c r="A1456" s="34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14"/>
      <c r="U1456" s="14"/>
      <c r="V1456" s="14"/>
    </row>
    <row r="1457" spans="1:22">
      <c r="A1457" s="34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14"/>
      <c r="U1457" s="14"/>
      <c r="V1457" s="14"/>
    </row>
    <row r="1458" spans="1:22">
      <c r="A1458" s="34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14"/>
      <c r="U1458" s="14"/>
      <c r="V1458" s="14"/>
    </row>
    <row r="1459" spans="1:22">
      <c r="A1459" s="34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14"/>
      <c r="U1459" s="14"/>
      <c r="V1459" s="14"/>
    </row>
    <row r="1460" spans="1:22">
      <c r="A1460" s="34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14"/>
      <c r="U1460" s="14"/>
      <c r="V1460" s="14"/>
    </row>
    <row r="1461" spans="1:22">
      <c r="A1461" s="34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14"/>
      <c r="U1461" s="14"/>
      <c r="V1461" s="14"/>
    </row>
    <row r="1462" spans="1:22">
      <c r="A1462" s="34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14"/>
      <c r="U1462" s="14"/>
      <c r="V1462" s="14"/>
    </row>
    <row r="1463" spans="1:22">
      <c r="A1463" s="34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14"/>
      <c r="U1463" s="14"/>
      <c r="V1463" s="14"/>
    </row>
    <row r="1464" spans="1:22">
      <c r="A1464" s="34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14"/>
      <c r="U1464" s="14"/>
      <c r="V1464" s="14"/>
    </row>
    <row r="1465" spans="1:22">
      <c r="A1465" s="34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14"/>
      <c r="U1465" s="14"/>
      <c r="V1465" s="14"/>
    </row>
    <row r="1466" spans="1:22">
      <c r="A1466" s="34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14"/>
      <c r="U1466" s="14"/>
      <c r="V1466" s="14"/>
    </row>
    <row r="1467" spans="1:22">
      <c r="A1467" s="34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14"/>
      <c r="U1467" s="14"/>
      <c r="V1467" s="14"/>
    </row>
    <row r="1468" spans="1:22">
      <c r="A1468" s="34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14"/>
      <c r="U1468" s="14"/>
      <c r="V1468" s="14"/>
    </row>
    <row r="1469" spans="1:22">
      <c r="A1469" s="34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14"/>
      <c r="U1469" s="14"/>
      <c r="V1469" s="14"/>
    </row>
    <row r="1470" spans="1:22">
      <c r="A1470" s="34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14"/>
      <c r="U1470" s="14"/>
      <c r="V1470" s="14"/>
    </row>
    <row r="1471" spans="1:22">
      <c r="A1471" s="34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14"/>
      <c r="U1471" s="14"/>
      <c r="V1471" s="14"/>
    </row>
    <row r="1472" spans="1:22">
      <c r="A1472" s="34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14"/>
      <c r="U1472" s="14"/>
      <c r="V1472" s="14"/>
    </row>
    <row r="1473" spans="1:22">
      <c r="A1473" s="34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14"/>
      <c r="U1473" s="14"/>
      <c r="V1473" s="14"/>
    </row>
    <row r="1474" spans="1:22">
      <c r="A1474" s="34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14"/>
      <c r="U1474" s="14"/>
      <c r="V1474" s="14"/>
    </row>
    <row r="1475" spans="1:22">
      <c r="A1475" s="34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14"/>
      <c r="U1475" s="14"/>
      <c r="V1475" s="14"/>
    </row>
    <row r="1476" spans="1:22">
      <c r="A1476" s="34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14"/>
      <c r="U1476" s="14"/>
      <c r="V1476" s="14"/>
    </row>
    <row r="1477" spans="1:22">
      <c r="A1477" s="34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14"/>
      <c r="U1477" s="14"/>
      <c r="V1477" s="14"/>
    </row>
    <row r="1478" spans="1:22">
      <c r="A1478" s="34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14"/>
      <c r="U1478" s="14"/>
      <c r="V1478" s="14"/>
    </row>
    <row r="1479" spans="1:22">
      <c r="A1479" s="34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14"/>
      <c r="U1479" s="14"/>
      <c r="V1479" s="14"/>
    </row>
    <row r="1480" spans="1:22">
      <c r="A1480" s="34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14"/>
      <c r="U1480" s="14"/>
      <c r="V1480" s="14"/>
    </row>
    <row r="1481" spans="1:22">
      <c r="A1481" s="34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14"/>
      <c r="U1481" s="14"/>
      <c r="V1481" s="14"/>
    </row>
    <row r="1482" spans="1:22">
      <c r="A1482" s="34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14"/>
      <c r="U1482" s="14"/>
      <c r="V1482" s="14"/>
    </row>
    <row r="1483" spans="1:22">
      <c r="A1483" s="34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14"/>
      <c r="U1483" s="14"/>
      <c r="V1483" s="14"/>
    </row>
    <row r="1484" spans="1:22">
      <c r="A1484" s="34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14"/>
      <c r="U1484" s="14"/>
      <c r="V1484" s="14"/>
    </row>
    <row r="1485" spans="1:22">
      <c r="A1485" s="34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14"/>
      <c r="U1485" s="14"/>
      <c r="V1485" s="14"/>
    </row>
    <row r="1486" spans="1:22">
      <c r="A1486" s="34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14"/>
      <c r="U1486" s="14"/>
      <c r="V1486" s="14"/>
    </row>
    <row r="1487" spans="1:22">
      <c r="A1487" s="34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14"/>
      <c r="U1487" s="14"/>
      <c r="V1487" s="14"/>
    </row>
    <row r="1488" spans="1:22">
      <c r="A1488" s="34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14"/>
      <c r="U1488" s="14"/>
      <c r="V1488" s="14"/>
    </row>
    <row r="1489" spans="1:22">
      <c r="A1489" s="34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14"/>
      <c r="U1489" s="14"/>
      <c r="V1489" s="14"/>
    </row>
    <row r="1490" spans="1:22">
      <c r="A1490" s="34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14"/>
      <c r="U1490" s="14"/>
      <c r="V1490" s="14"/>
    </row>
    <row r="1491" spans="1:22">
      <c r="A1491" s="34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14"/>
      <c r="U1491" s="14"/>
      <c r="V1491" s="14"/>
    </row>
    <row r="1492" spans="1:22">
      <c r="A1492" s="34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14"/>
      <c r="U1492" s="14"/>
      <c r="V1492" s="14"/>
    </row>
    <row r="1493" spans="1:22">
      <c r="A1493" s="34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14"/>
      <c r="U1493" s="14"/>
      <c r="V1493" s="14"/>
    </row>
    <row r="1494" spans="1:22">
      <c r="A1494" s="34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14"/>
      <c r="U1494" s="14"/>
      <c r="V1494" s="14"/>
    </row>
    <row r="1495" spans="1:22">
      <c r="A1495" s="34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14"/>
      <c r="U1495" s="14"/>
      <c r="V1495" s="14"/>
    </row>
    <row r="1496" spans="1:22">
      <c r="A1496" s="34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14"/>
      <c r="U1496" s="14"/>
      <c r="V1496" s="14"/>
    </row>
    <row r="1497" spans="1:22">
      <c r="A1497" s="34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14"/>
      <c r="U1497" s="14"/>
      <c r="V1497" s="14"/>
    </row>
    <row r="1498" spans="1:22">
      <c r="A1498" s="34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14"/>
      <c r="U1498" s="14"/>
      <c r="V1498" s="14"/>
    </row>
    <row r="1499" spans="1:22">
      <c r="A1499" s="34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14"/>
      <c r="U1499" s="14"/>
      <c r="V1499" s="14"/>
    </row>
    <row r="1500" spans="1:22">
      <c r="A1500" s="34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14"/>
      <c r="U1500" s="14"/>
      <c r="V1500" s="14"/>
    </row>
    <row r="1501" spans="1:22">
      <c r="A1501" s="34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14"/>
      <c r="U1501" s="14"/>
      <c r="V1501" s="14"/>
    </row>
    <row r="1502" spans="1:22">
      <c r="A1502" s="34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14"/>
      <c r="U1502" s="14"/>
      <c r="V1502" s="14"/>
    </row>
    <row r="1503" spans="1:22">
      <c r="A1503" s="34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14"/>
      <c r="U1503" s="14"/>
      <c r="V1503" s="14"/>
    </row>
    <row r="1504" spans="1:22">
      <c r="A1504" s="34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14"/>
      <c r="U1504" s="14"/>
      <c r="V1504" s="14"/>
    </row>
    <row r="1505" spans="1:22">
      <c r="A1505" s="34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14"/>
      <c r="U1505" s="14"/>
      <c r="V1505" s="14"/>
    </row>
    <row r="1506" spans="1:22">
      <c r="A1506" s="34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14"/>
      <c r="U1506" s="14"/>
      <c r="V1506" s="14"/>
    </row>
    <row r="1507" spans="1:22">
      <c r="A1507" s="34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14"/>
      <c r="U1507" s="14"/>
      <c r="V1507" s="14"/>
    </row>
    <row r="1508" spans="1:22">
      <c r="A1508" s="34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14"/>
      <c r="U1508" s="14"/>
      <c r="V1508" s="14"/>
    </row>
    <row r="1509" spans="1:22">
      <c r="A1509" s="34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14"/>
      <c r="U1509" s="14"/>
      <c r="V1509" s="14"/>
    </row>
    <row r="1510" spans="1:22">
      <c r="A1510" s="34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14"/>
      <c r="U1510" s="14"/>
      <c r="V1510" s="14"/>
    </row>
    <row r="1511" spans="1:22">
      <c r="A1511" s="34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14"/>
      <c r="U1511" s="14"/>
      <c r="V1511" s="14"/>
    </row>
    <row r="1512" spans="1:22">
      <c r="A1512" s="34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14"/>
      <c r="U1512" s="14"/>
      <c r="V1512" s="14"/>
    </row>
    <row r="1513" spans="1:22">
      <c r="A1513" s="34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14"/>
      <c r="U1513" s="14"/>
      <c r="V1513" s="14"/>
    </row>
    <row r="1514" spans="1:22">
      <c r="A1514" s="34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14"/>
      <c r="U1514" s="14"/>
      <c r="V1514" s="14"/>
    </row>
    <row r="1515" spans="1:22">
      <c r="A1515" s="34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14"/>
      <c r="U1515" s="14"/>
      <c r="V1515" s="14"/>
    </row>
    <row r="1516" spans="1:22">
      <c r="A1516" s="34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14"/>
      <c r="U1516" s="14"/>
      <c r="V1516" s="14"/>
    </row>
    <row r="1517" spans="1:22">
      <c r="A1517" s="34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14"/>
      <c r="U1517" s="14"/>
      <c r="V1517" s="14"/>
    </row>
    <row r="1518" spans="1:22">
      <c r="A1518" s="34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14"/>
      <c r="U1518" s="14"/>
      <c r="V1518" s="14"/>
    </row>
    <row r="1519" spans="1:22">
      <c r="A1519" s="34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14"/>
      <c r="U1519" s="14"/>
      <c r="V1519" s="14"/>
    </row>
    <row r="1520" spans="1:22">
      <c r="A1520" s="34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14"/>
      <c r="U1520" s="14"/>
      <c r="V1520" s="14"/>
    </row>
    <row r="1521" spans="1:22">
      <c r="A1521" s="34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14"/>
      <c r="U1521" s="14"/>
      <c r="V1521" s="14"/>
    </row>
    <row r="1522" spans="1:22">
      <c r="A1522" s="34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14"/>
      <c r="U1522" s="14"/>
      <c r="V1522" s="14"/>
    </row>
    <row r="1523" spans="1:22">
      <c r="A1523" s="34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14"/>
      <c r="U1523" s="14"/>
      <c r="V1523" s="14"/>
    </row>
    <row r="1524" spans="1:22">
      <c r="A1524" s="34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14"/>
      <c r="U1524" s="14"/>
      <c r="V1524" s="14"/>
    </row>
    <row r="1525" spans="1:22">
      <c r="A1525" s="34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14"/>
      <c r="U1525" s="14"/>
      <c r="V1525" s="14"/>
    </row>
    <row r="1526" spans="1:22">
      <c r="A1526" s="34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14"/>
      <c r="U1526" s="14"/>
      <c r="V1526" s="14"/>
    </row>
    <row r="1527" spans="1:22">
      <c r="A1527" s="34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14"/>
      <c r="U1527" s="14"/>
      <c r="V1527" s="14"/>
    </row>
    <row r="1528" spans="1:22">
      <c r="A1528" s="34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14"/>
      <c r="U1528" s="14"/>
      <c r="V1528" s="14"/>
    </row>
    <row r="1529" spans="1:22">
      <c r="A1529" s="34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14"/>
      <c r="U1529" s="14"/>
      <c r="V1529" s="14"/>
    </row>
    <row r="1530" spans="1:22">
      <c r="A1530" s="34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14"/>
      <c r="U1530" s="14"/>
      <c r="V1530" s="14"/>
    </row>
    <row r="1531" spans="1:22">
      <c r="A1531" s="34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14"/>
      <c r="U1531" s="14"/>
      <c r="V1531" s="14"/>
    </row>
    <row r="1532" spans="1:22">
      <c r="A1532" s="34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14"/>
      <c r="U1532" s="14"/>
      <c r="V1532" s="14"/>
    </row>
    <row r="1533" spans="1:22">
      <c r="A1533" s="34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14"/>
      <c r="U1533" s="14"/>
      <c r="V1533" s="14"/>
    </row>
    <row r="1534" spans="1:22">
      <c r="A1534" s="34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14"/>
      <c r="U1534" s="14"/>
      <c r="V1534" s="14"/>
    </row>
    <row r="1535" spans="1:22">
      <c r="A1535" s="34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14"/>
      <c r="U1535" s="14"/>
      <c r="V1535" s="14"/>
    </row>
    <row r="1536" spans="1:22">
      <c r="A1536" s="34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14"/>
      <c r="U1536" s="14"/>
      <c r="V1536" s="14"/>
    </row>
    <row r="1537" spans="1:22">
      <c r="A1537" s="34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14"/>
      <c r="U1537" s="14"/>
      <c r="V1537" s="14"/>
    </row>
    <row r="1538" spans="1:22">
      <c r="A1538" s="34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14"/>
      <c r="U1538" s="14"/>
      <c r="V1538" s="14"/>
    </row>
    <row r="1539" spans="1:22">
      <c r="A1539" s="34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14"/>
      <c r="U1539" s="14"/>
      <c r="V1539" s="14"/>
    </row>
    <row r="1540" spans="1:22">
      <c r="A1540" s="34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14"/>
      <c r="U1540" s="14"/>
      <c r="V1540" s="14"/>
    </row>
    <row r="1541" spans="1:22">
      <c r="A1541" s="34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14"/>
      <c r="U1541" s="14"/>
      <c r="V1541" s="14"/>
    </row>
    <row r="1542" spans="1:22">
      <c r="A1542" s="34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14"/>
      <c r="U1542" s="14"/>
      <c r="V1542" s="14"/>
    </row>
    <row r="1543" spans="1:22">
      <c r="A1543" s="34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14"/>
      <c r="U1543" s="14"/>
      <c r="V1543" s="14"/>
    </row>
    <row r="1544" spans="1:22">
      <c r="A1544" s="34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14"/>
      <c r="U1544" s="14"/>
      <c r="V1544" s="14"/>
    </row>
    <row r="1545" spans="1:22">
      <c r="A1545" s="34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14"/>
      <c r="U1545" s="14"/>
      <c r="V1545" s="14"/>
    </row>
    <row r="1546" spans="1:22">
      <c r="A1546" s="34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14"/>
      <c r="U1546" s="14"/>
      <c r="V1546" s="14"/>
    </row>
    <row r="1547" spans="1:22">
      <c r="A1547" s="34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14"/>
      <c r="U1547" s="14"/>
      <c r="V1547" s="14"/>
    </row>
    <row r="1548" spans="1:22">
      <c r="A1548" s="34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14"/>
      <c r="U1548" s="14"/>
      <c r="V1548" s="14"/>
    </row>
    <row r="1549" spans="1:22">
      <c r="A1549" s="34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14"/>
      <c r="U1549" s="14"/>
      <c r="V1549" s="14"/>
    </row>
    <row r="1550" spans="1:22">
      <c r="A1550" s="34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14"/>
      <c r="U1550" s="14"/>
      <c r="V1550" s="14"/>
    </row>
    <row r="1551" spans="1:22">
      <c r="A1551" s="34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14"/>
      <c r="U1551" s="14"/>
      <c r="V1551" s="14"/>
    </row>
    <row r="1552" spans="1:22">
      <c r="A1552" s="34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14"/>
      <c r="U1552" s="14"/>
      <c r="V1552" s="14"/>
    </row>
    <row r="1553" spans="1:22">
      <c r="A1553" s="34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14"/>
      <c r="U1553" s="14"/>
      <c r="V1553" s="14"/>
    </row>
    <row r="1554" spans="1:22">
      <c r="A1554" s="34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14"/>
      <c r="U1554" s="14"/>
      <c r="V1554" s="14"/>
    </row>
    <row r="1555" spans="1:22">
      <c r="A1555" s="34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14"/>
      <c r="U1555" s="14"/>
      <c r="V1555" s="14"/>
    </row>
    <row r="1556" spans="1:22">
      <c r="A1556" s="34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14"/>
      <c r="U1556" s="14"/>
      <c r="V1556" s="14"/>
    </row>
    <row r="1557" spans="1:22">
      <c r="A1557" s="34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14"/>
      <c r="U1557" s="14"/>
      <c r="V1557" s="14"/>
    </row>
    <row r="1558" spans="1:22">
      <c r="A1558" s="34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14"/>
      <c r="U1558" s="14"/>
      <c r="V1558" s="14"/>
    </row>
    <row r="1559" spans="1:22">
      <c r="A1559" s="34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14"/>
      <c r="U1559" s="14"/>
      <c r="V1559" s="14"/>
    </row>
    <row r="1560" spans="1:22">
      <c r="A1560" s="34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14"/>
      <c r="U1560" s="14"/>
      <c r="V1560" s="14"/>
    </row>
    <row r="1561" spans="1:22">
      <c r="A1561" s="34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14"/>
      <c r="U1561" s="14"/>
      <c r="V1561" s="14"/>
    </row>
    <row r="1562" spans="1:22">
      <c r="A1562" s="34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14"/>
      <c r="U1562" s="14"/>
      <c r="V1562" s="14"/>
    </row>
    <row r="1563" spans="1:22">
      <c r="A1563" s="34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14"/>
      <c r="U1563" s="14"/>
      <c r="V1563" s="14"/>
    </row>
    <row r="1564" spans="1:22">
      <c r="A1564" s="34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14"/>
      <c r="U1564" s="14"/>
      <c r="V1564" s="14"/>
    </row>
    <row r="1565" spans="1:22">
      <c r="A1565" s="34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14"/>
      <c r="U1565" s="14"/>
      <c r="V1565" s="14"/>
    </row>
    <row r="1566" spans="1:22">
      <c r="A1566" s="34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14"/>
      <c r="U1566" s="14"/>
      <c r="V1566" s="14"/>
    </row>
    <row r="1567" spans="1:22">
      <c r="A1567" s="34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14"/>
      <c r="U1567" s="14"/>
      <c r="V1567" s="14"/>
    </row>
    <row r="1568" spans="1:22">
      <c r="A1568" s="34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14"/>
      <c r="U1568" s="14"/>
      <c r="V1568" s="14"/>
    </row>
    <row r="1569" spans="1:22">
      <c r="A1569" s="34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14"/>
      <c r="U1569" s="14"/>
      <c r="V1569" s="14"/>
    </row>
    <row r="1570" spans="1:22">
      <c r="A1570" s="34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14"/>
      <c r="U1570" s="14"/>
      <c r="V1570" s="14"/>
    </row>
    <row r="1571" spans="1:22">
      <c r="A1571" s="34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14"/>
      <c r="U1571" s="14"/>
      <c r="V1571" s="14"/>
    </row>
    <row r="1572" spans="1:22">
      <c r="A1572" s="34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14"/>
      <c r="U1572" s="14"/>
      <c r="V1572" s="14"/>
    </row>
    <row r="1573" spans="1:22">
      <c r="A1573" s="34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14"/>
      <c r="U1573" s="14"/>
      <c r="V1573" s="14"/>
    </row>
    <row r="1574" spans="1:22">
      <c r="A1574" s="34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14"/>
      <c r="U1574" s="14"/>
      <c r="V1574" s="14"/>
    </row>
    <row r="1575" spans="1:22">
      <c r="A1575" s="34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14"/>
      <c r="U1575" s="14"/>
      <c r="V1575" s="14"/>
    </row>
    <row r="1576" spans="1:22">
      <c r="A1576" s="34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14"/>
      <c r="U1576" s="14"/>
      <c r="V1576" s="14"/>
    </row>
    <row r="1577" spans="1:22">
      <c r="A1577" s="34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14"/>
      <c r="U1577" s="14"/>
      <c r="V1577" s="14"/>
    </row>
    <row r="1578" spans="1:22">
      <c r="A1578" s="34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14"/>
      <c r="U1578" s="14"/>
      <c r="V1578" s="14"/>
    </row>
    <row r="1579" spans="1:22">
      <c r="A1579" s="34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14"/>
      <c r="U1579" s="14"/>
      <c r="V1579" s="14"/>
    </row>
    <row r="1580" spans="1:22">
      <c r="A1580" s="34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14"/>
      <c r="U1580" s="14"/>
      <c r="V1580" s="14"/>
    </row>
    <row r="1581" spans="1:22">
      <c r="A1581" s="34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14"/>
      <c r="U1581" s="14"/>
      <c r="V1581" s="14"/>
    </row>
    <row r="1582" spans="1:22">
      <c r="A1582" s="34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14"/>
      <c r="U1582" s="14"/>
      <c r="V1582" s="14"/>
    </row>
    <row r="1583" spans="1:22">
      <c r="A1583" s="34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14"/>
      <c r="U1583" s="14"/>
      <c r="V1583" s="14"/>
    </row>
    <row r="1584" spans="1:22">
      <c r="A1584" s="34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14"/>
      <c r="U1584" s="14"/>
      <c r="V1584" s="14"/>
    </row>
    <row r="1585" spans="1:22">
      <c r="A1585" s="34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14"/>
      <c r="U1585" s="14"/>
      <c r="V1585" s="14"/>
    </row>
    <row r="1586" spans="1:22">
      <c r="A1586" s="34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14"/>
      <c r="U1586" s="14"/>
      <c r="V1586" s="14"/>
    </row>
    <row r="1587" spans="1:22">
      <c r="A1587" s="34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14"/>
      <c r="U1587" s="14"/>
      <c r="V1587" s="14"/>
    </row>
    <row r="1588" spans="1:22">
      <c r="A1588" s="34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14"/>
      <c r="U1588" s="14"/>
      <c r="V1588" s="14"/>
    </row>
    <row r="1589" spans="1:22">
      <c r="A1589" s="34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14"/>
      <c r="U1589" s="14"/>
      <c r="V1589" s="14"/>
    </row>
    <row r="1590" spans="1:22">
      <c r="A1590" s="34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14"/>
      <c r="U1590" s="14"/>
      <c r="V1590" s="14"/>
    </row>
    <row r="1591" spans="1:22">
      <c r="A1591" s="34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14"/>
      <c r="U1591" s="14"/>
      <c r="V1591" s="14"/>
    </row>
    <row r="1592" spans="1:22">
      <c r="A1592" s="34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14"/>
      <c r="U1592" s="14"/>
      <c r="V1592" s="14"/>
    </row>
    <row r="1593" spans="1:22">
      <c r="A1593" s="34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14"/>
      <c r="U1593" s="14"/>
      <c r="V1593" s="14"/>
    </row>
    <row r="1594" spans="1:22">
      <c r="A1594" s="34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14"/>
      <c r="U1594" s="14"/>
      <c r="V1594" s="14"/>
    </row>
    <row r="1595" spans="1:22">
      <c r="A1595" s="34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14"/>
      <c r="U1595" s="14"/>
      <c r="V1595" s="14"/>
    </row>
    <row r="1596" spans="1:22">
      <c r="A1596" s="34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14"/>
      <c r="U1596" s="14"/>
      <c r="V1596" s="14"/>
    </row>
    <row r="1597" spans="1:22">
      <c r="A1597" s="34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14"/>
      <c r="U1597" s="14"/>
      <c r="V1597" s="14"/>
    </row>
    <row r="1598" spans="1:22">
      <c r="A1598" s="34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14"/>
      <c r="U1598" s="14"/>
      <c r="V1598" s="14"/>
    </row>
    <row r="1599" spans="1:22">
      <c r="A1599" s="34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14"/>
      <c r="U1599" s="14"/>
      <c r="V1599" s="14"/>
    </row>
    <row r="1600" spans="1:22">
      <c r="A1600" s="34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14"/>
      <c r="U1600" s="14"/>
      <c r="V1600" s="14"/>
    </row>
    <row r="1601" spans="1:22">
      <c r="A1601" s="34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14"/>
      <c r="U1601" s="14"/>
      <c r="V1601" s="14"/>
    </row>
    <row r="1602" spans="1:22">
      <c r="A1602" s="34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14"/>
      <c r="U1602" s="14"/>
      <c r="V1602" s="14"/>
    </row>
    <row r="1603" spans="1:22">
      <c r="A1603" s="34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14"/>
      <c r="U1603" s="14"/>
      <c r="V1603" s="14"/>
    </row>
    <row r="1604" spans="1:22">
      <c r="A1604" s="34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14"/>
      <c r="U1604" s="14"/>
      <c r="V1604" s="14"/>
    </row>
    <row r="1605" spans="1:22">
      <c r="A1605" s="34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14"/>
      <c r="U1605" s="14"/>
      <c r="V1605" s="14"/>
    </row>
    <row r="1606" spans="1:22">
      <c r="A1606" s="34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14"/>
      <c r="U1606" s="14"/>
      <c r="V1606" s="14"/>
    </row>
    <row r="1607" spans="1:22">
      <c r="A1607" s="34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14"/>
      <c r="U1607" s="14"/>
      <c r="V1607" s="14"/>
    </row>
    <row r="1608" spans="1:22">
      <c r="A1608" s="34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14"/>
      <c r="U1608" s="14"/>
      <c r="V1608" s="14"/>
    </row>
    <row r="1609" spans="1:22">
      <c r="A1609" s="34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14"/>
      <c r="U1609" s="14"/>
      <c r="V1609" s="14"/>
    </row>
    <row r="1610" spans="1:22">
      <c r="A1610" s="34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14"/>
      <c r="U1610" s="14"/>
      <c r="V1610" s="14"/>
    </row>
    <row r="1611" spans="1:22">
      <c r="A1611" s="34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14"/>
      <c r="U1611" s="14"/>
      <c r="V1611" s="14"/>
    </row>
    <row r="1612" spans="1:22">
      <c r="A1612" s="34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14"/>
      <c r="U1612" s="14"/>
      <c r="V1612" s="14"/>
    </row>
    <row r="1613" spans="1:22">
      <c r="A1613" s="34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14"/>
      <c r="U1613" s="14"/>
      <c r="V1613" s="14"/>
    </row>
    <row r="1614" spans="1:22">
      <c r="A1614" s="34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14"/>
      <c r="U1614" s="14"/>
      <c r="V1614" s="14"/>
    </row>
    <row r="1615" spans="1:22">
      <c r="A1615" s="34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14"/>
      <c r="U1615" s="14"/>
      <c r="V1615" s="14"/>
    </row>
    <row r="1616" spans="1:22">
      <c r="A1616" s="34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14"/>
      <c r="U1616" s="14"/>
      <c r="V1616" s="14"/>
    </row>
    <row r="1617" spans="1:22">
      <c r="A1617" s="34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14"/>
      <c r="U1617" s="14"/>
      <c r="V1617" s="14"/>
    </row>
    <row r="1618" spans="1:22">
      <c r="A1618" s="34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14"/>
      <c r="U1618" s="14"/>
      <c r="V1618" s="14"/>
    </row>
    <row r="1619" spans="1:22">
      <c r="A1619" s="34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14"/>
      <c r="U1619" s="14"/>
      <c r="V1619" s="14"/>
    </row>
    <row r="1620" spans="1:22">
      <c r="A1620" s="34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14"/>
      <c r="U1620" s="14"/>
      <c r="V1620" s="14"/>
    </row>
    <row r="1621" spans="1:22">
      <c r="A1621" s="34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14"/>
      <c r="U1621" s="14"/>
      <c r="V1621" s="14"/>
    </row>
    <row r="1622" spans="1:22">
      <c r="A1622" s="34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14"/>
      <c r="U1622" s="14"/>
      <c r="V1622" s="14"/>
    </row>
    <row r="1623" spans="1:22">
      <c r="A1623" s="34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14"/>
      <c r="U1623" s="14"/>
      <c r="V1623" s="14"/>
    </row>
    <row r="1624" spans="1:22">
      <c r="A1624" s="34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14"/>
      <c r="U1624" s="14"/>
      <c r="V1624" s="14"/>
    </row>
    <row r="1625" spans="1:22">
      <c r="A1625" s="34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14"/>
      <c r="U1625" s="14"/>
      <c r="V1625" s="14"/>
    </row>
    <row r="1626" spans="1:22">
      <c r="A1626" s="34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14"/>
      <c r="U1626" s="14"/>
      <c r="V1626" s="14"/>
    </row>
    <row r="1627" spans="1:22">
      <c r="A1627" s="34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14"/>
      <c r="U1627" s="14"/>
      <c r="V1627" s="14"/>
    </row>
    <row r="1628" spans="1:22">
      <c r="A1628" s="34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14"/>
      <c r="U1628" s="14"/>
      <c r="V1628" s="14"/>
    </row>
    <row r="1629" spans="1:22">
      <c r="A1629" s="34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14"/>
      <c r="U1629" s="14"/>
      <c r="V1629" s="14"/>
    </row>
    <row r="1630" spans="1:22">
      <c r="A1630" s="34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14"/>
      <c r="U1630" s="14"/>
      <c r="V1630" s="14"/>
    </row>
    <row r="1631" spans="1:22">
      <c r="A1631" s="34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14"/>
      <c r="U1631" s="14"/>
      <c r="V1631" s="14"/>
    </row>
    <row r="1632" spans="1:22">
      <c r="A1632" s="34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14"/>
      <c r="U1632" s="14"/>
      <c r="V1632" s="14"/>
    </row>
    <row r="1633" spans="1:22">
      <c r="A1633" s="34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14"/>
      <c r="U1633" s="14"/>
      <c r="V1633" s="14"/>
    </row>
    <row r="1634" spans="1:22">
      <c r="A1634" s="34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14"/>
      <c r="U1634" s="14"/>
      <c r="V1634" s="14"/>
    </row>
    <row r="1635" spans="1:22">
      <c r="A1635" s="34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14"/>
      <c r="U1635" s="14"/>
      <c r="V1635" s="14"/>
    </row>
    <row r="1636" spans="1:22">
      <c r="A1636" s="34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14"/>
      <c r="U1636" s="14"/>
      <c r="V1636" s="14"/>
    </row>
    <row r="1637" spans="1:22">
      <c r="A1637" s="34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14"/>
      <c r="U1637" s="14"/>
      <c r="V1637" s="14"/>
    </row>
    <row r="1638" spans="1:22">
      <c r="A1638" s="34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14"/>
      <c r="U1638" s="14"/>
      <c r="V1638" s="14"/>
    </row>
    <row r="1639" spans="1:22">
      <c r="A1639" s="34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14"/>
      <c r="U1639" s="14"/>
      <c r="V1639" s="14"/>
    </row>
    <row r="1640" spans="1:22">
      <c r="A1640" s="34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14"/>
      <c r="U1640" s="14"/>
      <c r="V1640" s="14"/>
    </row>
    <row r="1641" spans="1:22">
      <c r="A1641" s="34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14"/>
      <c r="U1641" s="14"/>
      <c r="V1641" s="14"/>
    </row>
    <row r="1642" spans="1:22">
      <c r="A1642" s="34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14"/>
      <c r="U1642" s="14"/>
      <c r="V1642" s="14"/>
    </row>
    <row r="1643" spans="1:22">
      <c r="A1643" s="34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14"/>
      <c r="U1643" s="14"/>
      <c r="V1643" s="14"/>
    </row>
    <row r="1644" spans="1:22">
      <c r="A1644" s="34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14"/>
      <c r="U1644" s="14"/>
      <c r="V1644" s="14"/>
    </row>
    <row r="1645" spans="1:22">
      <c r="A1645" s="34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14"/>
      <c r="U1645" s="14"/>
      <c r="V1645" s="14"/>
    </row>
    <row r="1646" spans="1:22">
      <c r="A1646" s="34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14"/>
      <c r="U1646" s="14"/>
      <c r="V1646" s="14"/>
    </row>
    <row r="1647" spans="1:22">
      <c r="A1647" s="34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14"/>
      <c r="U1647" s="14"/>
      <c r="V1647" s="14"/>
    </row>
    <row r="1648" spans="1:22">
      <c r="A1648" s="34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14"/>
      <c r="U1648" s="14"/>
      <c r="V1648" s="14"/>
    </row>
    <row r="1649" spans="1:22">
      <c r="A1649" s="34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14"/>
      <c r="U1649" s="14"/>
      <c r="V1649" s="14"/>
    </row>
    <row r="1650" spans="1:22">
      <c r="A1650" s="34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14"/>
      <c r="U1650" s="14"/>
      <c r="V1650" s="14"/>
    </row>
    <row r="1651" spans="1:22">
      <c r="A1651" s="34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14"/>
      <c r="U1651" s="14"/>
      <c r="V1651" s="14"/>
    </row>
    <row r="1652" spans="1:22">
      <c r="A1652" s="34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14"/>
      <c r="U1652" s="14"/>
      <c r="V1652" s="14"/>
    </row>
    <row r="1653" spans="1:22">
      <c r="A1653" s="34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14"/>
      <c r="U1653" s="14"/>
      <c r="V1653" s="14"/>
    </row>
    <row r="1654" spans="1:22">
      <c r="A1654" s="34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14"/>
      <c r="U1654" s="14"/>
      <c r="V1654" s="14"/>
    </row>
    <row r="1655" spans="1:22">
      <c r="A1655" s="34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14"/>
      <c r="U1655" s="14"/>
      <c r="V1655" s="14"/>
    </row>
    <row r="1656" spans="1:22">
      <c r="A1656" s="34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14"/>
      <c r="U1656" s="14"/>
      <c r="V1656" s="14"/>
    </row>
    <row r="1657" spans="1:22">
      <c r="A1657" s="34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14"/>
      <c r="U1657" s="14"/>
      <c r="V1657" s="14"/>
    </row>
    <row r="1658" spans="1:22">
      <c r="A1658" s="34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14"/>
      <c r="U1658" s="14"/>
      <c r="V1658" s="14"/>
    </row>
    <row r="1659" spans="1:22">
      <c r="A1659" s="34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14"/>
      <c r="U1659" s="14"/>
      <c r="V1659" s="14"/>
    </row>
    <row r="1660" spans="1:22">
      <c r="A1660" s="34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14"/>
      <c r="U1660" s="14"/>
      <c r="V1660" s="14"/>
    </row>
    <row r="1661" spans="1:22">
      <c r="A1661" s="34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14"/>
      <c r="U1661" s="14"/>
      <c r="V1661" s="14"/>
    </row>
    <row r="1662" spans="1:22">
      <c r="A1662" s="34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14"/>
      <c r="U1662" s="14"/>
      <c r="V1662" s="14"/>
    </row>
    <row r="1663" spans="1:22">
      <c r="A1663" s="34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14"/>
      <c r="U1663" s="14"/>
      <c r="V1663" s="14"/>
    </row>
    <row r="1664" spans="1:22">
      <c r="A1664" s="34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14"/>
      <c r="U1664" s="14"/>
      <c r="V1664" s="14"/>
    </row>
    <row r="1665" spans="1:22">
      <c r="A1665" s="34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14"/>
      <c r="U1665" s="14"/>
      <c r="V1665" s="14"/>
    </row>
    <row r="1666" spans="1:22">
      <c r="A1666" s="34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14"/>
      <c r="U1666" s="14"/>
      <c r="V1666" s="14"/>
    </row>
    <row r="1667" spans="1:22">
      <c r="A1667" s="34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14"/>
      <c r="U1667" s="14"/>
      <c r="V1667" s="14"/>
    </row>
    <row r="1668" spans="1:22">
      <c r="A1668" s="34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14"/>
      <c r="U1668" s="14"/>
      <c r="V1668" s="14"/>
    </row>
    <row r="1669" spans="1:22">
      <c r="A1669" s="34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14"/>
      <c r="U1669" s="14"/>
      <c r="V1669" s="14"/>
    </row>
    <row r="1670" spans="1:22">
      <c r="A1670" s="34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14"/>
      <c r="U1670" s="14"/>
      <c r="V1670" s="14"/>
    </row>
    <row r="1671" spans="1:22">
      <c r="A1671" s="34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14"/>
      <c r="U1671" s="14"/>
      <c r="V1671" s="14"/>
    </row>
    <row r="1672" spans="1:22">
      <c r="A1672" s="34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14"/>
      <c r="U1672" s="14"/>
      <c r="V1672" s="14"/>
    </row>
    <row r="1673" spans="1:22">
      <c r="A1673" s="34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14"/>
      <c r="U1673" s="14"/>
      <c r="V1673" s="14"/>
    </row>
    <row r="1674" spans="1:22">
      <c r="A1674" s="34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14"/>
      <c r="U1674" s="14"/>
      <c r="V1674" s="14"/>
    </row>
    <row r="1675" spans="1:22">
      <c r="A1675" s="34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14"/>
      <c r="U1675" s="14"/>
      <c r="V1675" s="14"/>
    </row>
    <row r="1676" spans="1:22">
      <c r="A1676" s="34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14"/>
      <c r="U1676" s="14"/>
      <c r="V1676" s="14"/>
    </row>
    <row r="1677" spans="1:22">
      <c r="A1677" s="34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14"/>
      <c r="U1677" s="14"/>
      <c r="V1677" s="14"/>
    </row>
    <row r="1678" spans="1:22">
      <c r="A1678" s="34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14"/>
      <c r="U1678" s="14"/>
      <c r="V1678" s="14"/>
    </row>
    <row r="1679" spans="1:22">
      <c r="A1679" s="34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14"/>
      <c r="U1679" s="14"/>
      <c r="V1679" s="14"/>
    </row>
    <row r="1680" spans="1:22">
      <c r="A1680" s="34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14"/>
      <c r="U1680" s="14"/>
      <c r="V1680" s="14"/>
    </row>
    <row r="1681" spans="1:22">
      <c r="A1681" s="34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14"/>
      <c r="U1681" s="14"/>
      <c r="V1681" s="14"/>
    </row>
    <row r="1682" spans="1:22">
      <c r="A1682" s="34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14"/>
      <c r="U1682" s="14"/>
      <c r="V1682" s="14"/>
    </row>
    <row r="1683" spans="1:22">
      <c r="A1683" s="34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14"/>
      <c r="U1683" s="14"/>
      <c r="V1683" s="14"/>
    </row>
    <row r="1684" spans="1:22">
      <c r="A1684" s="34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14"/>
      <c r="U1684" s="14"/>
      <c r="V1684" s="14"/>
    </row>
    <row r="1685" spans="1:22">
      <c r="A1685" s="34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14"/>
      <c r="U1685" s="14"/>
      <c r="V1685" s="14"/>
    </row>
    <row r="1686" spans="1:22">
      <c r="A1686" s="34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14"/>
      <c r="U1686" s="14"/>
      <c r="V1686" s="14"/>
    </row>
    <row r="1687" spans="1:22">
      <c r="A1687" s="34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14"/>
      <c r="U1687" s="14"/>
      <c r="V1687" s="14"/>
    </row>
    <row r="1688" spans="1:22">
      <c r="A1688" s="34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14"/>
      <c r="U1688" s="14"/>
      <c r="V1688" s="14"/>
    </row>
    <row r="1689" spans="1:22">
      <c r="A1689" s="34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14"/>
      <c r="U1689" s="14"/>
      <c r="V1689" s="14"/>
    </row>
    <row r="1690" spans="1:22">
      <c r="A1690" s="34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14"/>
      <c r="U1690" s="14"/>
      <c r="V1690" s="14"/>
    </row>
    <row r="1691" spans="1:22">
      <c r="A1691" s="34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14"/>
      <c r="U1691" s="14"/>
      <c r="V1691" s="14"/>
    </row>
    <row r="1692" spans="1:22">
      <c r="A1692" s="34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14"/>
      <c r="U1692" s="14"/>
      <c r="V1692" s="14"/>
    </row>
    <row r="1693" spans="1:22">
      <c r="A1693" s="34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14"/>
      <c r="U1693" s="14"/>
      <c r="V1693" s="14"/>
    </row>
    <row r="1694" spans="1:22">
      <c r="A1694" s="34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14"/>
      <c r="U1694" s="14"/>
      <c r="V1694" s="14"/>
    </row>
    <row r="1695" spans="1:22">
      <c r="A1695" s="34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14"/>
      <c r="U1695" s="14"/>
      <c r="V1695" s="14"/>
    </row>
    <row r="1696" spans="1:22">
      <c r="A1696" s="34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14"/>
      <c r="U1696" s="14"/>
      <c r="V1696" s="14"/>
    </row>
    <row r="1697" spans="1:22">
      <c r="A1697" s="34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14"/>
      <c r="U1697" s="14"/>
      <c r="V1697" s="14"/>
    </row>
    <row r="1698" spans="1:22">
      <c r="A1698" s="34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14"/>
      <c r="U1698" s="14"/>
      <c r="V1698" s="14"/>
    </row>
    <row r="1699" spans="1:22">
      <c r="A1699" s="34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14"/>
      <c r="U1699" s="14"/>
      <c r="V1699" s="14"/>
    </row>
    <row r="1700" spans="1:22">
      <c r="A1700" s="34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14"/>
      <c r="U1700" s="14"/>
      <c r="V1700" s="14"/>
    </row>
    <row r="1701" spans="1:22">
      <c r="A1701" s="34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14"/>
      <c r="U1701" s="14"/>
      <c r="V1701" s="14"/>
    </row>
    <row r="1702" spans="1:22">
      <c r="A1702" s="34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14"/>
      <c r="U1702" s="14"/>
      <c r="V1702" s="14"/>
    </row>
    <row r="1703" spans="1:22">
      <c r="A1703" s="34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14"/>
      <c r="U1703" s="14"/>
      <c r="V1703" s="14"/>
    </row>
    <row r="1704" spans="1:22">
      <c r="A1704" s="34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14"/>
      <c r="U1704" s="14"/>
      <c r="V1704" s="14"/>
    </row>
    <row r="1705" spans="1:22">
      <c r="A1705" s="34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14"/>
      <c r="U1705" s="14"/>
      <c r="V1705" s="14"/>
    </row>
    <row r="1706" spans="1:22">
      <c r="A1706" s="34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14"/>
      <c r="U1706" s="14"/>
      <c r="V1706" s="14"/>
    </row>
    <row r="1707" spans="1:22">
      <c r="A1707" s="34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14"/>
      <c r="U1707" s="14"/>
      <c r="V1707" s="14"/>
    </row>
    <row r="1708" spans="1:22">
      <c r="A1708" s="34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14"/>
      <c r="U1708" s="14"/>
      <c r="V1708" s="14"/>
    </row>
    <row r="1709" spans="1:22">
      <c r="A1709" s="34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14"/>
      <c r="U1709" s="14"/>
      <c r="V1709" s="14"/>
    </row>
    <row r="1710" spans="1:22">
      <c r="A1710" s="34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14"/>
      <c r="U1710" s="14"/>
      <c r="V1710" s="14"/>
    </row>
    <row r="1711" spans="1:22">
      <c r="A1711" s="34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14"/>
      <c r="U1711" s="14"/>
      <c r="V1711" s="14"/>
    </row>
    <row r="1712" spans="1:22">
      <c r="A1712" s="34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14"/>
      <c r="U1712" s="14"/>
      <c r="V1712" s="14"/>
    </row>
    <row r="1713" spans="1:22">
      <c r="A1713" s="34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14"/>
      <c r="U1713" s="14"/>
      <c r="V1713" s="14"/>
    </row>
    <row r="1714" spans="1:22">
      <c r="A1714" s="34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14"/>
      <c r="U1714" s="14"/>
      <c r="V1714" s="14"/>
    </row>
    <row r="1715" spans="1:22">
      <c r="A1715" s="34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14"/>
      <c r="U1715" s="14"/>
      <c r="V1715" s="14"/>
    </row>
    <row r="1716" spans="1:22">
      <c r="A1716" s="34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14"/>
      <c r="U1716" s="14"/>
      <c r="V1716" s="14"/>
    </row>
    <row r="1717" spans="1:22">
      <c r="A1717" s="34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14"/>
      <c r="U1717" s="14"/>
      <c r="V1717" s="14"/>
    </row>
    <row r="1718" spans="1:22">
      <c r="A1718" s="34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14"/>
      <c r="U1718" s="14"/>
      <c r="V1718" s="14"/>
    </row>
    <row r="1719" spans="1:22">
      <c r="A1719" s="34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14"/>
      <c r="U1719" s="14"/>
      <c r="V1719" s="14"/>
    </row>
    <row r="1720" spans="1:22">
      <c r="A1720" s="34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14"/>
      <c r="U1720" s="14"/>
      <c r="V1720" s="14"/>
    </row>
    <row r="1721" spans="1:22">
      <c r="A1721" s="34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14"/>
      <c r="U1721" s="14"/>
      <c r="V1721" s="14"/>
    </row>
    <row r="1722" spans="1:22">
      <c r="A1722" s="34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14"/>
      <c r="U1722" s="14"/>
      <c r="V1722" s="14"/>
    </row>
    <row r="1723" spans="1:22">
      <c r="A1723" s="34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14"/>
      <c r="U1723" s="14"/>
      <c r="V1723" s="14"/>
    </row>
    <row r="1724" spans="1:22">
      <c r="A1724" s="34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14"/>
      <c r="U1724" s="14"/>
      <c r="V1724" s="14"/>
    </row>
    <row r="1725" spans="1:22">
      <c r="A1725" s="34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14"/>
      <c r="U1725" s="14"/>
      <c r="V1725" s="14"/>
    </row>
    <row r="1726" spans="1:22">
      <c r="A1726" s="34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14"/>
      <c r="U1726" s="14"/>
      <c r="V1726" s="14"/>
    </row>
    <row r="1727" spans="1:22">
      <c r="A1727" s="34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14"/>
      <c r="U1727" s="14"/>
      <c r="V1727" s="14"/>
    </row>
    <row r="1728" spans="1:22">
      <c r="A1728" s="34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14"/>
      <c r="U1728" s="14"/>
      <c r="V1728" s="14"/>
    </row>
    <row r="1729" spans="1:22">
      <c r="A1729" s="34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14"/>
      <c r="U1729" s="14"/>
      <c r="V1729" s="14"/>
    </row>
    <row r="1730" spans="1:22">
      <c r="A1730" s="34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14"/>
      <c r="U1730" s="14"/>
      <c r="V1730" s="14"/>
    </row>
    <row r="1731" spans="1:22">
      <c r="A1731" s="34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14"/>
      <c r="U1731" s="14"/>
      <c r="V1731" s="14"/>
    </row>
    <row r="1732" spans="1:22">
      <c r="A1732" s="34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14"/>
      <c r="U1732" s="14"/>
      <c r="V1732" s="14"/>
    </row>
    <row r="1733" spans="1:22">
      <c r="A1733" s="34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14"/>
      <c r="U1733" s="14"/>
      <c r="V1733" s="14"/>
    </row>
    <row r="1734" spans="1:22">
      <c r="A1734" s="34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14"/>
      <c r="U1734" s="14"/>
      <c r="V1734" s="14"/>
    </row>
    <row r="1735" spans="1:22">
      <c r="A1735" s="34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14"/>
      <c r="U1735" s="14"/>
      <c r="V1735" s="14"/>
    </row>
    <row r="1736" spans="1:22">
      <c r="A1736" s="34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14"/>
      <c r="U1736" s="14"/>
      <c r="V1736" s="14"/>
    </row>
    <row r="1737" spans="1:22">
      <c r="A1737" s="34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14"/>
      <c r="U1737" s="14"/>
      <c r="V1737" s="14"/>
    </row>
    <row r="1738" spans="1:22">
      <c r="A1738" s="34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14"/>
      <c r="U1738" s="14"/>
      <c r="V1738" s="14"/>
    </row>
    <row r="1739" spans="1:22">
      <c r="A1739" s="34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14"/>
      <c r="U1739" s="14"/>
      <c r="V1739" s="14"/>
    </row>
    <row r="1740" spans="1:22">
      <c r="A1740" s="34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14"/>
      <c r="U1740" s="14"/>
      <c r="V1740" s="14"/>
    </row>
    <row r="1741" spans="1:22">
      <c r="A1741" s="34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14"/>
      <c r="U1741" s="14"/>
      <c r="V1741" s="14"/>
    </row>
    <row r="1742" spans="1:22">
      <c r="A1742" s="34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14"/>
      <c r="U1742" s="14"/>
      <c r="V1742" s="14"/>
    </row>
    <row r="1743" spans="1:22">
      <c r="A1743" s="34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14"/>
      <c r="U1743" s="14"/>
      <c r="V1743" s="14"/>
    </row>
    <row r="1744" spans="1:22">
      <c r="A1744" s="34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14"/>
      <c r="U1744" s="14"/>
      <c r="V1744" s="14"/>
    </row>
    <row r="1745" spans="1:22">
      <c r="A1745" s="34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14"/>
      <c r="U1745" s="14"/>
      <c r="V1745" s="14"/>
    </row>
    <row r="1746" spans="1:22">
      <c r="A1746" s="34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14"/>
      <c r="U1746" s="14"/>
      <c r="V1746" s="14"/>
    </row>
    <row r="1747" spans="1:22">
      <c r="A1747" s="34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14"/>
      <c r="U1747" s="14"/>
      <c r="V1747" s="14"/>
    </row>
    <row r="1748" spans="1:22">
      <c r="A1748" s="34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14"/>
      <c r="U1748" s="14"/>
      <c r="V1748" s="14"/>
    </row>
    <row r="1749" spans="1:22">
      <c r="A1749" s="34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14"/>
      <c r="U1749" s="14"/>
      <c r="V1749" s="14"/>
    </row>
    <row r="1750" spans="1:22">
      <c r="A1750" s="34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14"/>
      <c r="U1750" s="14"/>
      <c r="V1750" s="14"/>
    </row>
    <row r="1751" spans="1:22">
      <c r="A1751" s="34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14"/>
      <c r="U1751" s="14"/>
      <c r="V1751" s="14"/>
    </row>
    <row r="1752" spans="1:22">
      <c r="A1752" s="34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14"/>
      <c r="U1752" s="14"/>
      <c r="V1752" s="14"/>
    </row>
    <row r="1753" spans="1:22">
      <c r="A1753" s="34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14"/>
      <c r="U1753" s="14"/>
      <c r="V1753" s="14"/>
    </row>
    <row r="1754" spans="1:22">
      <c r="A1754" s="34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14"/>
      <c r="U1754" s="14"/>
      <c r="V1754" s="14"/>
    </row>
    <row r="1755" spans="1:22">
      <c r="A1755" s="34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14"/>
      <c r="U1755" s="14"/>
      <c r="V1755" s="14"/>
    </row>
    <row r="1756" spans="1:22">
      <c r="A1756" s="34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14"/>
      <c r="U1756" s="14"/>
      <c r="V1756" s="14"/>
    </row>
    <row r="1757" spans="1:22">
      <c r="A1757" s="34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14"/>
      <c r="U1757" s="14"/>
      <c r="V1757" s="14"/>
    </row>
    <row r="1758" spans="1:22">
      <c r="A1758" s="34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14"/>
      <c r="U1758" s="14"/>
      <c r="V1758" s="14"/>
    </row>
    <row r="1759" spans="1:22">
      <c r="A1759" s="34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14"/>
      <c r="U1759" s="14"/>
      <c r="V1759" s="14"/>
    </row>
    <row r="1760" spans="1:22">
      <c r="A1760" s="34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14"/>
      <c r="U1760" s="14"/>
      <c r="V1760" s="14"/>
    </row>
    <row r="1761" spans="1:22">
      <c r="A1761" s="34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14"/>
      <c r="U1761" s="14"/>
      <c r="V1761" s="14"/>
    </row>
    <row r="1762" spans="1:22">
      <c r="A1762" s="34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14"/>
      <c r="U1762" s="14"/>
      <c r="V1762" s="14"/>
    </row>
    <row r="1763" spans="1:22">
      <c r="A1763" s="34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14"/>
      <c r="U1763" s="14"/>
      <c r="V1763" s="14"/>
    </row>
    <row r="1764" spans="1:22">
      <c r="A1764" s="34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14"/>
      <c r="U1764" s="14"/>
      <c r="V1764" s="14"/>
    </row>
    <row r="1765" spans="1:22">
      <c r="A1765" s="34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14"/>
      <c r="U1765" s="14"/>
      <c r="V1765" s="14"/>
    </row>
    <row r="1766" spans="1:22">
      <c r="A1766" s="34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14"/>
      <c r="U1766" s="14"/>
      <c r="V1766" s="14"/>
    </row>
    <row r="1767" spans="1:22">
      <c r="A1767" s="34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14"/>
      <c r="U1767" s="14"/>
      <c r="V1767" s="14"/>
    </row>
    <row r="1768" spans="1:22">
      <c r="A1768" s="34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14"/>
      <c r="U1768" s="14"/>
      <c r="V1768" s="14"/>
    </row>
    <row r="1769" spans="1:22">
      <c r="A1769" s="34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14"/>
      <c r="U1769" s="14"/>
      <c r="V1769" s="14"/>
    </row>
    <row r="1770" spans="1:22">
      <c r="A1770" s="34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14"/>
      <c r="U1770" s="14"/>
      <c r="V1770" s="14"/>
    </row>
    <row r="1771" spans="1:22">
      <c r="A1771" s="34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14"/>
      <c r="U1771" s="14"/>
      <c r="V1771" s="14"/>
    </row>
    <row r="1772" spans="1:22">
      <c r="A1772" s="34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14"/>
      <c r="U1772" s="14"/>
      <c r="V1772" s="14"/>
    </row>
    <row r="1773" spans="1:22">
      <c r="A1773" s="34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14"/>
      <c r="U1773" s="14"/>
      <c r="V1773" s="14"/>
    </row>
    <row r="1774" spans="1:22">
      <c r="A1774" s="34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14"/>
      <c r="U1774" s="14"/>
      <c r="V1774" s="14"/>
    </row>
    <row r="1775" spans="1:22">
      <c r="A1775" s="34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14"/>
      <c r="U1775" s="14"/>
      <c r="V1775" s="14"/>
    </row>
    <row r="1776" spans="1:22">
      <c r="A1776" s="34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14"/>
      <c r="U1776" s="14"/>
      <c r="V1776" s="14"/>
    </row>
    <row r="1777" spans="1:22">
      <c r="A1777" s="34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14"/>
      <c r="U1777" s="14"/>
      <c r="V1777" s="14"/>
    </row>
    <row r="1778" spans="1:22">
      <c r="A1778" s="34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14"/>
      <c r="U1778" s="14"/>
      <c r="V1778" s="14"/>
    </row>
    <row r="1779" spans="1:22">
      <c r="A1779" s="34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14"/>
      <c r="U1779" s="14"/>
      <c r="V1779" s="14"/>
    </row>
    <row r="1780" spans="1:22">
      <c r="A1780" s="34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14"/>
      <c r="U1780" s="14"/>
      <c r="V1780" s="14"/>
    </row>
    <row r="1781" spans="1:22">
      <c r="A1781" s="34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14"/>
      <c r="U1781" s="14"/>
      <c r="V1781" s="14"/>
    </row>
    <row r="1782" spans="1:22">
      <c r="A1782" s="34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14"/>
      <c r="U1782" s="14"/>
      <c r="V1782" s="14"/>
    </row>
    <row r="1783" spans="1:22">
      <c r="A1783" s="34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14"/>
      <c r="U1783" s="14"/>
      <c r="V1783" s="14"/>
    </row>
    <row r="1784" spans="1:22">
      <c r="A1784" s="34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14"/>
      <c r="U1784" s="14"/>
      <c r="V1784" s="14"/>
    </row>
    <row r="1785" spans="1:22">
      <c r="A1785" s="34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14"/>
      <c r="U1785" s="14"/>
      <c r="V1785" s="14"/>
    </row>
    <row r="1786" spans="1:22">
      <c r="A1786" s="34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14"/>
      <c r="U1786" s="14"/>
      <c r="V1786" s="14"/>
    </row>
    <row r="1787" spans="1:22">
      <c r="A1787" s="34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14"/>
      <c r="U1787" s="14"/>
      <c r="V1787" s="14"/>
    </row>
    <row r="1788" spans="1:22">
      <c r="A1788" s="34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14"/>
      <c r="U1788" s="14"/>
      <c r="V1788" s="14"/>
    </row>
    <row r="1789" spans="1:22">
      <c r="A1789" s="34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14"/>
      <c r="U1789" s="14"/>
      <c r="V1789" s="14"/>
    </row>
    <row r="1790" spans="1:22">
      <c r="A1790" s="34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14"/>
      <c r="U1790" s="14"/>
      <c r="V1790" s="14"/>
    </row>
    <row r="1791" spans="1:22">
      <c r="A1791" s="34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14"/>
      <c r="U1791" s="14"/>
      <c r="V1791" s="14"/>
    </row>
    <row r="1792" spans="1:22">
      <c r="A1792" s="34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14"/>
      <c r="U1792" s="14"/>
      <c r="V1792" s="14"/>
    </row>
    <row r="1793" spans="1:22">
      <c r="A1793" s="34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14"/>
      <c r="U1793" s="14"/>
      <c r="V1793" s="14"/>
    </row>
    <row r="1794" spans="1:22">
      <c r="A1794" s="34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14"/>
      <c r="U1794" s="14"/>
      <c r="V1794" s="14"/>
    </row>
    <row r="1795" spans="1:22">
      <c r="A1795" s="34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14"/>
      <c r="U1795" s="14"/>
      <c r="V1795" s="14"/>
    </row>
    <row r="1796" spans="1:22">
      <c r="A1796" s="34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14"/>
      <c r="U1796" s="14"/>
      <c r="V1796" s="14"/>
    </row>
    <row r="1797" spans="1:22">
      <c r="A1797" s="34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14"/>
      <c r="U1797" s="14"/>
      <c r="V1797" s="14"/>
    </row>
    <row r="1798" spans="1:22">
      <c r="A1798" s="34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14"/>
      <c r="U1798" s="14"/>
      <c r="V1798" s="14"/>
    </row>
    <row r="1799" spans="1:22">
      <c r="A1799" s="34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14"/>
      <c r="U1799" s="14"/>
      <c r="V1799" s="14"/>
    </row>
    <row r="1800" spans="1:22">
      <c r="A1800" s="34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14"/>
      <c r="U1800" s="14"/>
      <c r="V1800" s="14"/>
    </row>
    <row r="1801" spans="1:22">
      <c r="A1801" s="34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14"/>
      <c r="U1801" s="14"/>
      <c r="V1801" s="14"/>
    </row>
    <row r="1802" spans="1:22">
      <c r="A1802" s="34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14"/>
      <c r="U1802" s="14"/>
      <c r="V1802" s="14"/>
    </row>
    <row r="1803" spans="1:22">
      <c r="A1803" s="34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14"/>
      <c r="U1803" s="14"/>
      <c r="V1803" s="14"/>
    </row>
    <row r="1804" spans="1:22">
      <c r="A1804" s="34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14"/>
      <c r="U1804" s="14"/>
      <c r="V1804" s="14"/>
    </row>
    <row r="1805" spans="1:22">
      <c r="A1805" s="34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14"/>
      <c r="U1805" s="14"/>
      <c r="V1805" s="14"/>
    </row>
    <row r="1806" spans="1:22">
      <c r="A1806" s="34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14"/>
      <c r="U1806" s="14"/>
      <c r="V1806" s="14"/>
    </row>
    <row r="1807" spans="1:22">
      <c r="A1807" s="34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14"/>
      <c r="U1807" s="14"/>
      <c r="V1807" s="14"/>
    </row>
    <row r="1808" spans="1:22">
      <c r="A1808" s="34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14"/>
      <c r="U1808" s="14"/>
      <c r="V1808" s="14"/>
    </row>
    <row r="1809" spans="1:22">
      <c r="A1809" s="34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14"/>
      <c r="U1809" s="14"/>
      <c r="V1809" s="14"/>
    </row>
    <row r="1810" spans="1:22">
      <c r="A1810" s="34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14"/>
      <c r="U1810" s="14"/>
      <c r="V1810" s="14"/>
    </row>
    <row r="1811" spans="1:22">
      <c r="A1811" s="34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14"/>
      <c r="U1811" s="14"/>
      <c r="V1811" s="14"/>
    </row>
    <row r="1812" spans="1:22">
      <c r="A1812" s="34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14"/>
      <c r="U1812" s="14"/>
      <c r="V1812" s="14"/>
    </row>
    <row r="1813" spans="1:22">
      <c r="A1813" s="34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14"/>
      <c r="U1813" s="14"/>
      <c r="V1813" s="14"/>
    </row>
    <row r="1814" spans="1:22">
      <c r="A1814" s="34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14"/>
      <c r="U1814" s="14"/>
      <c r="V1814" s="14"/>
    </row>
    <row r="1815" spans="1:22">
      <c r="A1815" s="34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14"/>
      <c r="U1815" s="14"/>
      <c r="V1815" s="14"/>
    </row>
    <row r="1816" spans="1:22">
      <c r="A1816" s="34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14"/>
      <c r="U1816" s="14"/>
      <c r="V1816" s="14"/>
    </row>
    <row r="1817" spans="1:22">
      <c r="A1817" s="34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14"/>
      <c r="U1817" s="14"/>
      <c r="V1817" s="14"/>
    </row>
    <row r="1818" spans="1:22">
      <c r="A1818" s="34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14"/>
      <c r="U1818" s="14"/>
      <c r="V1818" s="14"/>
    </row>
    <row r="1819" spans="1:22">
      <c r="A1819" s="34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14"/>
      <c r="U1819" s="14"/>
      <c r="V1819" s="14"/>
    </row>
    <row r="1820" spans="1:22">
      <c r="A1820" s="34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14"/>
      <c r="U1820" s="14"/>
      <c r="V1820" s="14"/>
    </row>
    <row r="1821" spans="1:22">
      <c r="A1821" s="34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14"/>
      <c r="U1821" s="14"/>
      <c r="V1821" s="14"/>
    </row>
    <row r="1822" spans="1:22">
      <c r="A1822" s="34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14"/>
      <c r="U1822" s="14"/>
      <c r="V1822" s="14"/>
    </row>
    <row r="1823" spans="1:22">
      <c r="A1823" s="34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14"/>
      <c r="U1823" s="14"/>
      <c r="V1823" s="14"/>
    </row>
    <row r="1824" spans="1:22">
      <c r="A1824" s="34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14"/>
      <c r="U1824" s="14"/>
      <c r="V1824" s="14"/>
    </row>
    <row r="1825" spans="1:22">
      <c r="A1825" s="34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14"/>
      <c r="U1825" s="14"/>
      <c r="V1825" s="14"/>
    </row>
    <row r="1826" spans="1:22">
      <c r="A1826" s="34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14"/>
      <c r="U1826" s="14"/>
      <c r="V1826" s="14"/>
    </row>
    <row r="1827" spans="1:22">
      <c r="A1827" s="34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14"/>
      <c r="U1827" s="14"/>
      <c r="V1827" s="14"/>
    </row>
    <row r="1828" spans="1:22">
      <c r="A1828" s="34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14"/>
      <c r="U1828" s="14"/>
      <c r="V1828" s="14"/>
    </row>
    <row r="1829" spans="1:22">
      <c r="A1829" s="34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14"/>
      <c r="U1829" s="14"/>
      <c r="V1829" s="14"/>
    </row>
    <row r="1830" spans="1:22">
      <c r="A1830" s="34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14"/>
      <c r="U1830" s="14"/>
      <c r="V1830" s="14"/>
    </row>
    <row r="1831" spans="1:22">
      <c r="A1831" s="34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14"/>
      <c r="U1831" s="14"/>
      <c r="V1831" s="14"/>
    </row>
    <row r="1832" spans="1:22">
      <c r="A1832" s="34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14"/>
      <c r="U1832" s="14"/>
      <c r="V1832" s="14"/>
    </row>
    <row r="1833" spans="1:22">
      <c r="A1833" s="34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14"/>
      <c r="U1833" s="14"/>
      <c r="V1833" s="14"/>
    </row>
    <row r="1834" spans="1:22">
      <c r="A1834" s="34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14"/>
      <c r="U1834" s="14"/>
      <c r="V1834" s="14"/>
    </row>
    <row r="1835" spans="1:22">
      <c r="A1835" s="34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14"/>
      <c r="U1835" s="14"/>
      <c r="V1835" s="14"/>
    </row>
    <row r="1836" spans="1:22">
      <c r="A1836" s="34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14"/>
      <c r="U1836" s="14"/>
      <c r="V1836" s="14"/>
    </row>
    <row r="1837" spans="1:22">
      <c r="A1837" s="34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14"/>
      <c r="U1837" s="14"/>
      <c r="V1837" s="14"/>
    </row>
    <row r="1838" spans="1:22">
      <c r="A1838" s="34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14"/>
      <c r="U1838" s="14"/>
      <c r="V1838" s="14"/>
    </row>
    <row r="1839" spans="1:22">
      <c r="A1839" s="34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14"/>
      <c r="U1839" s="14"/>
      <c r="V1839" s="14"/>
    </row>
    <row r="1840" spans="1:22">
      <c r="A1840" s="34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14"/>
      <c r="U1840" s="14"/>
      <c r="V1840" s="14"/>
    </row>
    <row r="1841" spans="1:22">
      <c r="A1841" s="34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14"/>
      <c r="U1841" s="14"/>
      <c r="V1841" s="14"/>
    </row>
    <row r="1842" spans="1:22">
      <c r="A1842" s="34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14"/>
      <c r="U1842" s="14"/>
      <c r="V1842" s="14"/>
    </row>
    <row r="1843" spans="1:22">
      <c r="A1843" s="34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14"/>
      <c r="U1843" s="14"/>
      <c r="V1843" s="14"/>
    </row>
    <row r="1844" spans="1:22">
      <c r="A1844" s="34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14"/>
      <c r="U1844" s="14"/>
      <c r="V1844" s="14"/>
    </row>
    <row r="1845" spans="1:22">
      <c r="A1845" s="34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14"/>
      <c r="U1845" s="14"/>
      <c r="V1845" s="14"/>
    </row>
    <row r="1846" spans="1:22">
      <c r="A1846" s="34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14"/>
      <c r="U1846" s="14"/>
      <c r="V1846" s="14"/>
    </row>
    <row r="1847" spans="1:22">
      <c r="A1847" s="34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14"/>
      <c r="U1847" s="14"/>
      <c r="V1847" s="14"/>
    </row>
    <row r="1848" spans="1:22">
      <c r="A1848" s="34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14"/>
      <c r="U1848" s="14"/>
      <c r="V1848" s="14"/>
    </row>
    <row r="1849" spans="1:22">
      <c r="A1849" s="34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14"/>
      <c r="U1849" s="14"/>
      <c r="V1849" s="14"/>
    </row>
    <row r="1850" spans="1:22">
      <c r="A1850" s="34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14"/>
      <c r="U1850" s="14"/>
      <c r="V1850" s="14"/>
    </row>
    <row r="1851" spans="1:22">
      <c r="A1851" s="34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14"/>
      <c r="U1851" s="14"/>
      <c r="V1851" s="14"/>
    </row>
    <row r="1852" spans="1:22">
      <c r="A1852" s="34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14"/>
      <c r="U1852" s="14"/>
      <c r="V1852" s="14"/>
    </row>
    <row r="1853" spans="1:22">
      <c r="A1853" s="34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14"/>
      <c r="U1853" s="14"/>
      <c r="V1853" s="14"/>
    </row>
    <row r="1854" spans="1:22">
      <c r="A1854" s="34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14"/>
      <c r="U1854" s="14"/>
      <c r="V1854" s="14"/>
    </row>
    <row r="1855" spans="1:22">
      <c r="A1855" s="34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14"/>
      <c r="U1855" s="14"/>
      <c r="V1855" s="14"/>
    </row>
    <row r="1856" spans="1:22">
      <c r="A1856" s="34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14"/>
      <c r="U1856" s="14"/>
      <c r="V1856" s="14"/>
    </row>
    <row r="1857" spans="1:22">
      <c r="A1857" s="34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14"/>
      <c r="U1857" s="14"/>
      <c r="V1857" s="14"/>
    </row>
    <row r="1858" spans="1:22">
      <c r="A1858" s="34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14"/>
      <c r="U1858" s="14"/>
      <c r="V1858" s="14"/>
    </row>
    <row r="1859" spans="1:22">
      <c r="A1859" s="34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14"/>
      <c r="U1859" s="14"/>
      <c r="V1859" s="14"/>
    </row>
    <row r="1860" spans="1:22">
      <c r="A1860" s="34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14"/>
      <c r="U1860" s="14"/>
      <c r="V1860" s="14"/>
    </row>
    <row r="1861" spans="1:22">
      <c r="A1861" s="34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14"/>
      <c r="U1861" s="14"/>
      <c r="V1861" s="14"/>
    </row>
    <row r="1862" spans="1:22">
      <c r="A1862" s="34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14"/>
      <c r="U1862" s="14"/>
      <c r="V1862" s="14"/>
    </row>
    <row r="1863" spans="1:22">
      <c r="A1863" s="34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14"/>
      <c r="U1863" s="14"/>
      <c r="V1863" s="14"/>
    </row>
    <row r="1864" spans="1:22">
      <c r="A1864" s="34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14"/>
      <c r="U1864" s="14"/>
      <c r="V1864" s="14"/>
    </row>
    <row r="1865" spans="1:22">
      <c r="A1865" s="34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14"/>
      <c r="U1865" s="14"/>
      <c r="V1865" s="14"/>
    </row>
    <row r="1866" spans="1:22">
      <c r="A1866" s="34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14"/>
      <c r="U1866" s="14"/>
      <c r="V1866" s="14"/>
    </row>
    <row r="1867" spans="1:22">
      <c r="A1867" s="34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14"/>
      <c r="U1867" s="14"/>
      <c r="V1867" s="14"/>
    </row>
    <row r="1868" spans="1:22">
      <c r="A1868" s="34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14"/>
      <c r="U1868" s="14"/>
      <c r="V1868" s="14"/>
    </row>
    <row r="1869" spans="1:22">
      <c r="A1869" s="34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14"/>
      <c r="U1869" s="14"/>
      <c r="V1869" s="14"/>
    </row>
    <row r="1870" spans="1:22">
      <c r="A1870" s="34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14"/>
      <c r="U1870" s="14"/>
      <c r="V1870" s="14"/>
    </row>
    <row r="1871" spans="1:22">
      <c r="A1871" s="34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14"/>
      <c r="U1871" s="14"/>
      <c r="V1871" s="14"/>
    </row>
    <row r="1872" spans="1:22">
      <c r="A1872" s="34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14"/>
      <c r="U1872" s="14"/>
      <c r="V1872" s="14"/>
    </row>
    <row r="1873" spans="1:22">
      <c r="A1873" s="34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14"/>
      <c r="U1873" s="14"/>
      <c r="V1873" s="14"/>
    </row>
    <row r="1874" spans="1:22">
      <c r="A1874" s="34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14"/>
      <c r="U1874" s="14"/>
      <c r="V1874" s="14"/>
    </row>
    <row r="1875" spans="1:22">
      <c r="A1875" s="34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14"/>
      <c r="U1875" s="14"/>
      <c r="V1875" s="14"/>
    </row>
    <row r="1876" spans="1:22">
      <c r="A1876" s="34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14"/>
      <c r="U1876" s="14"/>
      <c r="V1876" s="14"/>
    </row>
    <row r="1877" spans="1:22">
      <c r="A1877" s="34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14"/>
      <c r="U1877" s="14"/>
      <c r="V1877" s="14"/>
    </row>
    <row r="1878" spans="1:22">
      <c r="A1878" s="34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14"/>
      <c r="U1878" s="14"/>
      <c r="V1878" s="14"/>
    </row>
    <row r="1879" spans="1:22">
      <c r="A1879" s="34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14"/>
      <c r="U1879" s="14"/>
      <c r="V1879" s="14"/>
    </row>
    <row r="1880" spans="1:22">
      <c r="A1880" s="34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14"/>
      <c r="U1880" s="14"/>
      <c r="V1880" s="14"/>
    </row>
    <row r="1881" spans="1:22">
      <c r="A1881" s="34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14"/>
      <c r="U1881" s="14"/>
      <c r="V1881" s="14"/>
    </row>
    <row r="1882" spans="1:22">
      <c r="A1882" s="34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14"/>
      <c r="U1882" s="14"/>
      <c r="V1882" s="14"/>
    </row>
    <row r="1883" spans="1:22">
      <c r="A1883" s="34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14"/>
      <c r="U1883" s="14"/>
      <c r="V1883" s="14"/>
    </row>
    <row r="1884" spans="1:22">
      <c r="A1884" s="34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14"/>
      <c r="U1884" s="14"/>
      <c r="V1884" s="14"/>
    </row>
    <row r="1885" spans="1:22">
      <c r="A1885" s="34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14"/>
      <c r="U1885" s="14"/>
      <c r="V1885" s="14"/>
    </row>
    <row r="1886" spans="1:22">
      <c r="A1886" s="34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14"/>
      <c r="U1886" s="14"/>
      <c r="V1886" s="14"/>
    </row>
    <row r="1887" spans="1:22">
      <c r="A1887" s="34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14"/>
      <c r="U1887" s="14"/>
      <c r="V1887" s="14"/>
    </row>
    <row r="1888" spans="1:22">
      <c r="A1888" s="34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14"/>
      <c r="U1888" s="14"/>
      <c r="V1888" s="14"/>
    </row>
    <row r="1889" spans="1:22">
      <c r="A1889" s="34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14"/>
      <c r="U1889" s="14"/>
      <c r="V1889" s="14"/>
    </row>
    <row r="1890" spans="1:22">
      <c r="A1890" s="34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14"/>
      <c r="U1890" s="14"/>
      <c r="V1890" s="14"/>
    </row>
    <row r="1891" spans="1:22">
      <c r="A1891" s="34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14"/>
      <c r="U1891" s="14"/>
      <c r="V1891" s="14"/>
    </row>
    <row r="1892" spans="1:22">
      <c r="A1892" s="34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14"/>
      <c r="U1892" s="14"/>
      <c r="V1892" s="14"/>
    </row>
    <row r="1893" spans="1:22">
      <c r="A1893" s="34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14"/>
      <c r="U1893" s="14"/>
      <c r="V1893" s="14"/>
    </row>
    <row r="1894" spans="1:22">
      <c r="A1894" s="34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14"/>
      <c r="U1894" s="14"/>
      <c r="V1894" s="14"/>
    </row>
    <row r="1895" spans="1:22">
      <c r="A1895" s="34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14"/>
      <c r="U1895" s="14"/>
      <c r="V1895" s="14"/>
    </row>
    <row r="1896" spans="1:22">
      <c r="A1896" s="34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14"/>
      <c r="U1896" s="14"/>
      <c r="V1896" s="14"/>
    </row>
    <row r="1897" spans="1:22">
      <c r="A1897" s="34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14"/>
      <c r="U1897" s="14"/>
      <c r="V1897" s="14"/>
    </row>
    <row r="1898" spans="1:22">
      <c r="A1898" s="34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14"/>
      <c r="U1898" s="14"/>
      <c r="V1898" s="14"/>
    </row>
    <row r="1899" spans="1:22">
      <c r="A1899" s="34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14"/>
      <c r="U1899" s="14"/>
      <c r="V1899" s="14"/>
    </row>
    <row r="1900" spans="1:22">
      <c r="A1900" s="34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14"/>
      <c r="U1900" s="14"/>
      <c r="V1900" s="14"/>
    </row>
    <row r="1901" spans="1:22">
      <c r="A1901" s="34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14"/>
      <c r="U1901" s="14"/>
      <c r="V1901" s="14"/>
    </row>
    <row r="1902" spans="1:22">
      <c r="A1902" s="34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14"/>
      <c r="U1902" s="14"/>
      <c r="V1902" s="14"/>
    </row>
    <row r="1903" spans="1:22">
      <c r="A1903" s="34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14"/>
      <c r="U1903" s="14"/>
      <c r="V1903" s="14"/>
    </row>
    <row r="1904" spans="1:22">
      <c r="A1904" s="34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14"/>
      <c r="U1904" s="14"/>
      <c r="V1904" s="14"/>
    </row>
    <row r="1905" spans="1:22">
      <c r="A1905" s="34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14"/>
      <c r="U1905" s="14"/>
      <c r="V1905" s="14"/>
    </row>
    <row r="1906" spans="1:22">
      <c r="A1906" s="34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14"/>
      <c r="U1906" s="14"/>
      <c r="V1906" s="14"/>
    </row>
    <row r="1907" spans="1:22">
      <c r="A1907" s="34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14"/>
      <c r="U1907" s="14"/>
      <c r="V1907" s="14"/>
    </row>
    <row r="1908" spans="1:22">
      <c r="A1908" s="34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14"/>
      <c r="U1908" s="14"/>
      <c r="V1908" s="14"/>
    </row>
    <row r="1909" spans="1:22">
      <c r="A1909" s="34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14"/>
      <c r="U1909" s="14"/>
      <c r="V1909" s="14"/>
    </row>
    <row r="1910" spans="1:22">
      <c r="A1910" s="34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14"/>
      <c r="U1910" s="14"/>
      <c r="V1910" s="14"/>
    </row>
    <row r="1911" spans="1:22">
      <c r="A1911" s="34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14"/>
      <c r="U1911" s="14"/>
      <c r="V1911" s="14"/>
    </row>
    <row r="1912" spans="1:22">
      <c r="A1912" s="34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14"/>
      <c r="U1912" s="14"/>
      <c r="V1912" s="14"/>
    </row>
    <row r="1913" spans="1:22">
      <c r="A1913" s="34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14"/>
      <c r="U1913" s="14"/>
      <c r="V1913" s="14"/>
    </row>
    <row r="1914" spans="1:22">
      <c r="A1914" s="34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14"/>
      <c r="U1914" s="14"/>
      <c r="V1914" s="14"/>
    </row>
    <row r="1915" spans="1:22">
      <c r="A1915" s="34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14"/>
      <c r="U1915" s="14"/>
      <c r="V1915" s="14"/>
    </row>
    <row r="1916" spans="1:22">
      <c r="A1916" s="34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14"/>
      <c r="U1916" s="14"/>
      <c r="V1916" s="14"/>
    </row>
    <row r="1917" spans="1:22">
      <c r="A1917" s="34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14"/>
      <c r="U1917" s="14"/>
      <c r="V1917" s="14"/>
    </row>
    <row r="1918" spans="1:22">
      <c r="A1918" s="34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14"/>
      <c r="U1918" s="14"/>
      <c r="V1918" s="14"/>
    </row>
    <row r="1919" spans="1:22">
      <c r="A1919" s="34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14"/>
      <c r="U1919" s="14"/>
      <c r="V1919" s="14"/>
    </row>
    <row r="1920" spans="1:22">
      <c r="A1920" s="34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14"/>
      <c r="U1920" s="14"/>
      <c r="V1920" s="14"/>
    </row>
    <row r="1921" spans="1:22">
      <c r="A1921" s="34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14"/>
      <c r="U1921" s="14"/>
      <c r="V1921" s="14"/>
    </row>
    <row r="1922" spans="1:22">
      <c r="A1922" s="34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14"/>
      <c r="U1922" s="14"/>
      <c r="V1922" s="14"/>
    </row>
    <row r="1923" spans="1:22">
      <c r="A1923" s="34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14"/>
      <c r="U1923" s="14"/>
      <c r="V1923" s="14"/>
    </row>
    <row r="1924" spans="1:22">
      <c r="A1924" s="34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14"/>
      <c r="U1924" s="14"/>
      <c r="V1924" s="14"/>
    </row>
    <row r="1925" spans="1:22">
      <c r="A1925" s="34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14"/>
      <c r="U1925" s="14"/>
      <c r="V1925" s="14"/>
    </row>
    <row r="1926" spans="1:22">
      <c r="A1926" s="34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14"/>
      <c r="U1926" s="14"/>
      <c r="V1926" s="14"/>
    </row>
    <row r="1927" spans="1:22">
      <c r="A1927" s="34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14"/>
      <c r="U1927" s="14"/>
      <c r="V1927" s="14"/>
    </row>
    <row r="1928" spans="1:22">
      <c r="A1928" s="34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14"/>
      <c r="U1928" s="14"/>
      <c r="V1928" s="14"/>
    </row>
    <row r="1929" spans="1:22">
      <c r="A1929" s="34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14"/>
      <c r="U1929" s="14"/>
      <c r="V1929" s="14"/>
    </row>
    <row r="1930" spans="1:22">
      <c r="A1930" s="34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14"/>
      <c r="U1930" s="14"/>
      <c r="V1930" s="14"/>
    </row>
    <row r="1931" spans="1:22">
      <c r="A1931" s="34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14"/>
      <c r="U1931" s="14"/>
      <c r="V1931" s="14"/>
    </row>
    <row r="1932" spans="1:22">
      <c r="A1932" s="34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14"/>
      <c r="U1932" s="14"/>
      <c r="V1932" s="14"/>
    </row>
    <row r="1933" spans="1:22">
      <c r="A1933" s="34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14"/>
      <c r="U1933" s="14"/>
      <c r="V1933" s="14"/>
    </row>
    <row r="1934" spans="1:22">
      <c r="A1934" s="34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14"/>
      <c r="U1934" s="14"/>
      <c r="V1934" s="14"/>
    </row>
    <row r="1935" spans="1:22">
      <c r="A1935" s="34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14"/>
      <c r="U1935" s="14"/>
      <c r="V1935" s="14"/>
    </row>
    <row r="1936" spans="1:22">
      <c r="A1936" s="34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14"/>
      <c r="U1936" s="14"/>
      <c r="V1936" s="14"/>
    </row>
    <row r="1937" spans="1:22">
      <c r="A1937" s="34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14"/>
      <c r="U1937" s="14"/>
      <c r="V1937" s="14"/>
    </row>
    <row r="1938" spans="1:22">
      <c r="A1938" s="34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14"/>
      <c r="U1938" s="14"/>
      <c r="V1938" s="14"/>
    </row>
    <row r="1939" spans="1:22">
      <c r="A1939" s="34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14"/>
      <c r="U1939" s="14"/>
      <c r="V1939" s="14"/>
    </row>
    <row r="1940" spans="1:22">
      <c r="A1940" s="34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14"/>
      <c r="U1940" s="14"/>
      <c r="V1940" s="14"/>
    </row>
    <row r="1941" spans="1:22">
      <c r="A1941" s="34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14"/>
      <c r="U1941" s="14"/>
      <c r="V1941" s="14"/>
    </row>
    <row r="1942" spans="1:22">
      <c r="A1942" s="34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14"/>
      <c r="U1942" s="14"/>
      <c r="V1942" s="14"/>
    </row>
    <row r="1943" spans="1:22">
      <c r="A1943" s="34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14"/>
      <c r="U1943" s="14"/>
      <c r="V1943" s="14"/>
    </row>
    <row r="1944" spans="1:22">
      <c r="A1944" s="34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14"/>
      <c r="U1944" s="14"/>
      <c r="V1944" s="14"/>
    </row>
    <row r="1945" spans="1:22">
      <c r="A1945" s="34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14"/>
      <c r="U1945" s="14"/>
      <c r="V1945" s="14"/>
    </row>
    <row r="1946" spans="1:22">
      <c r="A1946" s="34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14"/>
      <c r="U1946" s="14"/>
      <c r="V1946" s="14"/>
    </row>
    <row r="1947" spans="1:22">
      <c r="A1947" s="34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14"/>
      <c r="U1947" s="14"/>
      <c r="V1947" s="14"/>
    </row>
    <row r="1948" spans="1:22">
      <c r="A1948" s="34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14"/>
      <c r="U1948" s="14"/>
      <c r="V1948" s="14"/>
    </row>
    <row r="1949" spans="1:22">
      <c r="A1949" s="34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14"/>
      <c r="U1949" s="14"/>
      <c r="V1949" s="14"/>
    </row>
    <row r="1950" spans="1:22">
      <c r="A1950" s="34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14"/>
      <c r="U1950" s="14"/>
      <c r="V1950" s="14"/>
    </row>
    <row r="1951" spans="1:22">
      <c r="A1951" s="34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14"/>
      <c r="U1951" s="14"/>
      <c r="V1951" s="14"/>
    </row>
    <row r="1952" spans="1:22">
      <c r="A1952" s="34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14"/>
      <c r="U1952" s="14"/>
      <c r="V1952" s="14"/>
    </row>
    <row r="1953" spans="1:22">
      <c r="A1953" s="34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14"/>
      <c r="U1953" s="14"/>
      <c r="V1953" s="14"/>
    </row>
    <row r="1954" spans="1:22">
      <c r="A1954" s="34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14"/>
      <c r="U1954" s="14"/>
      <c r="V1954" s="14"/>
    </row>
    <row r="1955" spans="1:22">
      <c r="A1955" s="34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14"/>
      <c r="U1955" s="14"/>
      <c r="V1955" s="14"/>
    </row>
    <row r="1956" spans="1:22">
      <c r="A1956" s="34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14"/>
      <c r="U1956" s="14"/>
      <c r="V1956" s="14"/>
    </row>
    <row r="1957" spans="1:22">
      <c r="A1957" s="34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14"/>
      <c r="U1957" s="14"/>
      <c r="V1957" s="14"/>
    </row>
    <row r="1958" spans="1:22">
      <c r="A1958" s="34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14"/>
      <c r="U1958" s="14"/>
      <c r="V1958" s="14"/>
    </row>
    <row r="1959" spans="1:22">
      <c r="A1959" s="34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14"/>
      <c r="U1959" s="14"/>
      <c r="V1959" s="14"/>
    </row>
    <row r="1960" spans="1:22">
      <c r="A1960" s="34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14"/>
      <c r="U1960" s="14"/>
      <c r="V1960" s="14"/>
    </row>
    <row r="1961" spans="1:22">
      <c r="A1961" s="34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14"/>
      <c r="U1961" s="14"/>
      <c r="V1961" s="14"/>
    </row>
    <row r="1962" spans="1:22">
      <c r="A1962" s="34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14"/>
      <c r="U1962" s="14"/>
      <c r="V1962" s="14"/>
    </row>
    <row r="1963" spans="1:22">
      <c r="A1963" s="34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14"/>
      <c r="U1963" s="14"/>
      <c r="V1963" s="14"/>
    </row>
    <row r="1964" spans="1:22">
      <c r="A1964" s="34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14"/>
      <c r="U1964" s="14"/>
      <c r="V1964" s="14"/>
    </row>
    <row r="1965" spans="1:22">
      <c r="A1965" s="34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14"/>
      <c r="U1965" s="14"/>
      <c r="V1965" s="14"/>
    </row>
    <row r="1966" spans="1:22">
      <c r="A1966" s="34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14"/>
      <c r="U1966" s="14"/>
      <c r="V1966" s="14"/>
    </row>
    <row r="1967" spans="1:22">
      <c r="A1967" s="34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14"/>
      <c r="U1967" s="14"/>
      <c r="V1967" s="14"/>
    </row>
    <row r="1968" spans="1:22">
      <c r="A1968" s="34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14"/>
      <c r="U1968" s="14"/>
      <c r="V1968" s="14"/>
    </row>
    <row r="1969" spans="1:22">
      <c r="A1969" s="34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14"/>
      <c r="U1969" s="14"/>
      <c r="V1969" s="14"/>
    </row>
    <row r="1970" spans="1:22">
      <c r="A1970" s="34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14"/>
      <c r="U1970" s="14"/>
      <c r="V1970" s="14"/>
    </row>
    <row r="1971" spans="1:22">
      <c r="A1971" s="34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14"/>
      <c r="U1971" s="14"/>
      <c r="V1971" s="14"/>
    </row>
    <row r="1972" spans="1:22">
      <c r="A1972" s="34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14"/>
      <c r="U1972" s="14"/>
      <c r="V1972" s="14"/>
    </row>
    <row r="1973" spans="1:22">
      <c r="A1973" s="34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14"/>
      <c r="U1973" s="14"/>
      <c r="V1973" s="14"/>
    </row>
    <row r="1974" spans="1:22">
      <c r="A1974" s="34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14"/>
      <c r="U1974" s="14"/>
      <c r="V1974" s="14"/>
    </row>
    <row r="1975" spans="1:22">
      <c r="A1975" s="34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14"/>
      <c r="U1975" s="14"/>
      <c r="V1975" s="14"/>
    </row>
    <row r="1976" spans="1:22">
      <c r="A1976" s="34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14"/>
      <c r="U1976" s="14"/>
      <c r="V1976" s="14"/>
    </row>
    <row r="1977" spans="1:22">
      <c r="A1977" s="34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14"/>
      <c r="U1977" s="14"/>
      <c r="V1977" s="14"/>
    </row>
    <row r="1978" spans="1:22">
      <c r="A1978" s="34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14"/>
      <c r="U1978" s="14"/>
      <c r="V1978" s="14"/>
    </row>
    <row r="1979" spans="1:22">
      <c r="A1979" s="34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14"/>
      <c r="U1979" s="14"/>
      <c r="V1979" s="14"/>
    </row>
    <row r="1980" spans="1:22">
      <c r="A1980" s="34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14"/>
      <c r="U1980" s="14"/>
      <c r="V1980" s="14"/>
    </row>
    <row r="1981" spans="1:22">
      <c r="A1981" s="34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14"/>
      <c r="U1981" s="14"/>
      <c r="V1981" s="14"/>
    </row>
    <row r="1982" spans="1:22">
      <c r="A1982" s="34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14"/>
      <c r="U1982" s="14"/>
      <c r="V1982" s="14"/>
    </row>
    <row r="1983" spans="1:22">
      <c r="A1983" s="34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14"/>
      <c r="U1983" s="14"/>
      <c r="V1983" s="14"/>
    </row>
    <row r="1984" spans="1:22">
      <c r="A1984" s="34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14"/>
      <c r="U1984" s="14"/>
      <c r="V1984" s="14"/>
    </row>
    <row r="1985" spans="1:22">
      <c r="A1985" s="34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14"/>
      <c r="U1985" s="14"/>
      <c r="V1985" s="14"/>
    </row>
    <row r="1986" spans="1:22">
      <c r="A1986" s="34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14"/>
      <c r="U1986" s="14"/>
      <c r="V1986" s="14"/>
    </row>
    <row r="1987" spans="1:22">
      <c r="A1987" s="34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14"/>
      <c r="U1987" s="14"/>
      <c r="V1987" s="14"/>
    </row>
    <row r="1988" spans="1:22">
      <c r="A1988" s="34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14"/>
      <c r="U1988" s="14"/>
      <c r="V1988" s="14"/>
    </row>
    <row r="1989" spans="1:22">
      <c r="A1989" s="34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14"/>
      <c r="U1989" s="14"/>
      <c r="V1989" s="14"/>
    </row>
    <row r="1990" spans="1:22">
      <c r="A1990" s="34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14"/>
      <c r="U1990" s="14"/>
      <c r="V1990" s="14"/>
    </row>
    <row r="1991" spans="1:22">
      <c r="A1991" s="34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14"/>
      <c r="U1991" s="14"/>
      <c r="V1991" s="14"/>
    </row>
    <row r="1992" spans="1:22">
      <c r="A1992" s="34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14"/>
      <c r="U1992" s="14"/>
      <c r="V1992" s="14"/>
    </row>
    <row r="1993" spans="1:22">
      <c r="A1993" s="34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14"/>
      <c r="U1993" s="14"/>
      <c r="V1993" s="14"/>
    </row>
    <row r="1994" spans="1:22">
      <c r="A1994" s="34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14"/>
      <c r="U1994" s="14"/>
      <c r="V1994" s="14"/>
    </row>
    <row r="1995" spans="1:22">
      <c r="A1995" s="34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14"/>
      <c r="U1995" s="14"/>
      <c r="V1995" s="14"/>
    </row>
    <row r="1996" spans="1:22">
      <c r="A1996" s="34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14"/>
      <c r="U1996" s="14"/>
      <c r="V1996" s="14"/>
    </row>
    <row r="1997" spans="1:22">
      <c r="A1997" s="34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14"/>
      <c r="U1997" s="14"/>
      <c r="V1997" s="14"/>
    </row>
    <row r="1998" spans="1:22">
      <c r="A1998" s="34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14"/>
      <c r="U1998" s="14"/>
      <c r="V1998" s="14"/>
    </row>
    <row r="1999" spans="1:22">
      <c r="A1999" s="34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14"/>
      <c r="U1999" s="14"/>
      <c r="V1999" s="14"/>
    </row>
    <row r="2000" spans="1:22">
      <c r="A2000" s="34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14"/>
      <c r="U2000" s="14"/>
      <c r="V2000" s="14"/>
    </row>
    <row r="2001" spans="1:22">
      <c r="A2001" s="34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14"/>
      <c r="U2001" s="14"/>
      <c r="V2001" s="14"/>
    </row>
    <row r="2002" spans="1:22">
      <c r="A2002" s="34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14"/>
      <c r="U2002" s="14"/>
      <c r="V2002" s="14"/>
    </row>
    <row r="2003" spans="1:22">
      <c r="A2003" s="34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14"/>
      <c r="U2003" s="14"/>
      <c r="V2003" s="14"/>
    </row>
    <row r="2004" spans="1:22">
      <c r="A2004" s="34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14"/>
      <c r="U2004" s="14"/>
      <c r="V2004" s="14"/>
    </row>
    <row r="2005" spans="1:22">
      <c r="A2005" s="34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14"/>
      <c r="U2005" s="14"/>
      <c r="V2005" s="14"/>
    </row>
    <row r="2006" spans="1:22">
      <c r="A2006" s="34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14"/>
      <c r="U2006" s="14"/>
      <c r="V2006" s="14"/>
    </row>
    <row r="2007" spans="1:22">
      <c r="A2007" s="34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14"/>
      <c r="U2007" s="14"/>
      <c r="V2007" s="14"/>
    </row>
    <row r="2008" spans="1:22">
      <c r="A2008" s="34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14"/>
      <c r="U2008" s="14"/>
      <c r="V2008" s="14"/>
    </row>
    <row r="2009" spans="1:22">
      <c r="A2009" s="34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14"/>
      <c r="U2009" s="14"/>
      <c r="V2009" s="14"/>
    </row>
    <row r="2010" spans="1:22">
      <c r="A2010" s="34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14"/>
      <c r="U2010" s="14"/>
      <c r="V2010" s="14"/>
    </row>
    <row r="2011" spans="1:22">
      <c r="A2011" s="34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14"/>
      <c r="U2011" s="14"/>
      <c r="V2011" s="14"/>
    </row>
    <row r="2012" spans="1:22">
      <c r="A2012" s="34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14"/>
      <c r="U2012" s="14"/>
      <c r="V2012" s="14"/>
    </row>
    <row r="2013" spans="1:22">
      <c r="A2013" s="34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14"/>
      <c r="U2013" s="14"/>
      <c r="V2013" s="14"/>
    </row>
    <row r="2014" spans="1:22">
      <c r="A2014" s="34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14"/>
      <c r="U2014" s="14"/>
      <c r="V2014" s="14"/>
    </row>
    <row r="2015" spans="1:22">
      <c r="A2015" s="34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14"/>
      <c r="U2015" s="14"/>
      <c r="V2015" s="14"/>
    </row>
    <row r="2016" spans="1:22">
      <c r="A2016" s="34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14"/>
      <c r="U2016" s="14"/>
      <c r="V2016" s="14"/>
    </row>
    <row r="2017" spans="1:22">
      <c r="A2017" s="34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14"/>
      <c r="U2017" s="14"/>
      <c r="V2017" s="14"/>
    </row>
    <row r="2018" spans="1:22">
      <c r="A2018" s="34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14"/>
      <c r="U2018" s="14"/>
      <c r="V2018" s="14"/>
    </row>
    <row r="2019" spans="1:22">
      <c r="A2019" s="34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14"/>
      <c r="U2019" s="14"/>
      <c r="V2019" s="14"/>
    </row>
    <row r="2020" spans="1:22">
      <c r="A2020" s="34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14"/>
      <c r="U2020" s="14"/>
      <c r="V2020" s="14"/>
    </row>
    <row r="2021" spans="1:22">
      <c r="A2021" s="34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14"/>
      <c r="U2021" s="14"/>
      <c r="V2021" s="14"/>
    </row>
    <row r="2022" spans="1:22">
      <c r="A2022" s="34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14"/>
      <c r="U2022" s="14"/>
      <c r="V2022" s="14"/>
    </row>
    <row r="2023" spans="1:22">
      <c r="A2023" s="34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14"/>
      <c r="U2023" s="14"/>
      <c r="V2023" s="14"/>
    </row>
    <row r="2024" spans="1:22">
      <c r="A2024" s="34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14"/>
      <c r="U2024" s="14"/>
      <c r="V2024" s="14"/>
    </row>
    <row r="2025" spans="1:22">
      <c r="A2025" s="34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14"/>
      <c r="U2025" s="14"/>
      <c r="V2025" s="14"/>
    </row>
    <row r="2026" spans="1:22">
      <c r="A2026" s="34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14"/>
      <c r="U2026" s="14"/>
      <c r="V2026" s="14"/>
    </row>
    <row r="2027" spans="1:22">
      <c r="A2027" s="34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14"/>
      <c r="U2027" s="14"/>
      <c r="V2027" s="14"/>
    </row>
    <row r="2028" spans="1:22">
      <c r="A2028" s="34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14"/>
      <c r="U2028" s="14"/>
      <c r="V2028" s="14"/>
    </row>
    <row r="2029" spans="1:22">
      <c r="A2029" s="34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14"/>
      <c r="U2029" s="14"/>
      <c r="V2029" s="14"/>
    </row>
    <row r="2030" spans="1:22">
      <c r="A2030" s="34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14"/>
      <c r="U2030" s="14"/>
      <c r="V2030" s="14"/>
    </row>
    <row r="2031" spans="1:22">
      <c r="A2031" s="34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14"/>
      <c r="U2031" s="14"/>
      <c r="V2031" s="14"/>
    </row>
    <row r="2032" spans="1:22">
      <c r="A2032" s="34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14"/>
      <c r="U2032" s="14"/>
      <c r="V2032" s="14"/>
    </row>
    <row r="2033" spans="1:22">
      <c r="A2033" s="34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14"/>
      <c r="U2033" s="14"/>
      <c r="V2033" s="14"/>
    </row>
    <row r="2034" spans="1:22">
      <c r="A2034" s="34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14"/>
      <c r="U2034" s="14"/>
      <c r="V2034" s="14"/>
    </row>
    <row r="2035" spans="1:22">
      <c r="A2035" s="34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14"/>
      <c r="U2035" s="14"/>
      <c r="V2035" s="14"/>
    </row>
    <row r="2036" spans="1:22">
      <c r="A2036" s="34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14"/>
      <c r="U2036" s="14"/>
      <c r="V2036" s="14"/>
    </row>
    <row r="2037" spans="1:22">
      <c r="A2037" s="34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14"/>
      <c r="U2037" s="14"/>
      <c r="V2037" s="14"/>
    </row>
    <row r="2038" spans="1:22">
      <c r="A2038" s="34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14"/>
      <c r="U2038" s="14"/>
      <c r="V2038" s="14"/>
    </row>
    <row r="2039" spans="1:22">
      <c r="A2039" s="34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14"/>
      <c r="U2039" s="14"/>
      <c r="V2039" s="14"/>
    </row>
    <row r="2040" spans="1:22">
      <c r="A2040" s="34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14"/>
      <c r="U2040" s="14"/>
      <c r="V2040" s="14"/>
    </row>
    <row r="2041" spans="1:22">
      <c r="A2041" s="34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14"/>
      <c r="U2041" s="14"/>
      <c r="V2041" s="14"/>
    </row>
    <row r="2042" spans="1:22">
      <c r="A2042" s="34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14"/>
      <c r="U2042" s="14"/>
      <c r="V2042" s="14"/>
    </row>
    <row r="2043" spans="1:22">
      <c r="A2043" s="34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14"/>
      <c r="U2043" s="14"/>
      <c r="V2043" s="14"/>
    </row>
    <row r="2044" spans="1:22">
      <c r="A2044" s="34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14"/>
      <c r="U2044" s="14"/>
      <c r="V2044" s="14"/>
    </row>
    <row r="2045" spans="1:22">
      <c r="A2045" s="34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14"/>
      <c r="U2045" s="14"/>
      <c r="V2045" s="14"/>
    </row>
    <row r="2046" spans="1:22">
      <c r="A2046" s="34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14"/>
      <c r="U2046" s="14"/>
      <c r="V2046" s="14"/>
    </row>
    <row r="2047" spans="1:22">
      <c r="A2047" s="34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14"/>
      <c r="U2047" s="14"/>
      <c r="V2047" s="14"/>
    </row>
    <row r="2048" spans="1:22">
      <c r="A2048" s="34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14"/>
      <c r="U2048" s="14"/>
      <c r="V2048" s="14"/>
    </row>
    <row r="2049" spans="1:22">
      <c r="A2049" s="34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14"/>
      <c r="U2049" s="14"/>
      <c r="V2049" s="14"/>
    </row>
    <row r="2050" spans="1:22">
      <c r="A2050" s="34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14"/>
      <c r="U2050" s="14"/>
      <c r="V2050" s="14"/>
    </row>
    <row r="2051" spans="1:22">
      <c r="A2051" s="34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14"/>
      <c r="U2051" s="14"/>
      <c r="V2051" s="14"/>
    </row>
    <row r="2052" spans="1:22">
      <c r="A2052" s="34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14"/>
      <c r="U2052" s="14"/>
      <c r="V2052" s="14"/>
    </row>
    <row r="2053" spans="1:22">
      <c r="A2053" s="34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14"/>
      <c r="U2053" s="14"/>
      <c r="V2053" s="14"/>
    </row>
    <row r="2054" spans="1:22">
      <c r="A2054" s="34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14"/>
      <c r="U2054" s="14"/>
      <c r="V2054" s="14"/>
    </row>
    <row r="2055" spans="1:22">
      <c r="A2055" s="34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14"/>
      <c r="U2055" s="14"/>
      <c r="V2055" s="14"/>
    </row>
    <row r="2056" spans="1:22">
      <c r="A2056" s="34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14"/>
      <c r="U2056" s="14"/>
      <c r="V2056" s="14"/>
    </row>
    <row r="2057" spans="1:22">
      <c r="A2057" s="34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14"/>
      <c r="U2057" s="14"/>
      <c r="V2057" s="14"/>
    </row>
    <row r="2058" spans="1:22">
      <c r="A2058" s="34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14"/>
      <c r="U2058" s="14"/>
      <c r="V2058" s="14"/>
    </row>
    <row r="2059" spans="1:22">
      <c r="A2059" s="34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14"/>
      <c r="U2059" s="14"/>
      <c r="V2059" s="14"/>
    </row>
    <row r="2060" spans="1:22">
      <c r="A2060" s="34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14"/>
      <c r="U2060" s="14"/>
      <c r="V2060" s="14"/>
    </row>
    <row r="2061" spans="1:22">
      <c r="A2061" s="34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14"/>
      <c r="U2061" s="14"/>
      <c r="V2061" s="14"/>
    </row>
    <row r="2062" spans="1:22">
      <c r="A2062" s="34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14"/>
      <c r="U2062" s="14"/>
      <c r="V2062" s="14"/>
    </row>
    <row r="2063" spans="1:22">
      <c r="A2063" s="34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14"/>
      <c r="U2063" s="14"/>
      <c r="V2063" s="14"/>
    </row>
    <row r="2064" spans="1:22">
      <c r="A2064" s="34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14"/>
      <c r="U2064" s="14"/>
      <c r="V2064" s="14"/>
    </row>
    <row r="2065" spans="1:22">
      <c r="A2065" s="34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14"/>
      <c r="U2065" s="14"/>
      <c r="V2065" s="14"/>
    </row>
    <row r="2066" spans="1:22">
      <c r="A2066" s="34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14"/>
      <c r="U2066" s="14"/>
      <c r="V2066" s="14"/>
    </row>
    <row r="2067" spans="1:22">
      <c r="A2067" s="34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14"/>
      <c r="U2067" s="14"/>
      <c r="V2067" s="14"/>
    </row>
    <row r="2068" spans="1:22">
      <c r="A2068" s="34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14"/>
      <c r="U2068" s="14"/>
      <c r="V2068" s="14"/>
    </row>
    <row r="2069" spans="1:22">
      <c r="A2069" s="34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14"/>
      <c r="U2069" s="14"/>
      <c r="V2069" s="14"/>
    </row>
    <row r="2070" spans="1:22">
      <c r="A2070" s="34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14"/>
      <c r="U2070" s="14"/>
      <c r="V2070" s="14"/>
    </row>
    <row r="2071" spans="1:22">
      <c r="A2071" s="34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14"/>
      <c r="U2071" s="14"/>
      <c r="V2071" s="14"/>
    </row>
    <row r="2072" spans="1:22">
      <c r="A2072" s="34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14"/>
      <c r="U2072" s="14"/>
      <c r="V2072" s="14"/>
    </row>
    <row r="2073" spans="1:22">
      <c r="A2073" s="34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14"/>
      <c r="U2073" s="14"/>
      <c r="V2073" s="14"/>
    </row>
    <row r="2074" spans="1:22">
      <c r="A2074" s="34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14"/>
      <c r="U2074" s="14"/>
      <c r="V2074" s="14"/>
    </row>
    <row r="2075" spans="1:22">
      <c r="A2075" s="34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14"/>
      <c r="U2075" s="14"/>
      <c r="V2075" s="14"/>
    </row>
    <row r="2076" spans="1:22">
      <c r="A2076" s="34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14"/>
      <c r="U2076" s="14"/>
      <c r="V2076" s="14"/>
    </row>
    <row r="2077" spans="1:22">
      <c r="A2077" s="34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14"/>
      <c r="U2077" s="14"/>
      <c r="V2077" s="14"/>
    </row>
    <row r="2078" spans="1:22">
      <c r="A2078" s="34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14"/>
      <c r="U2078" s="14"/>
      <c r="V2078" s="14"/>
    </row>
    <row r="2079" spans="1:22">
      <c r="A2079" s="34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14"/>
      <c r="U2079" s="14"/>
      <c r="V2079" s="14"/>
    </row>
    <row r="2080" spans="1:22">
      <c r="A2080" s="34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14"/>
      <c r="U2080" s="14"/>
      <c r="V2080" s="14"/>
    </row>
    <row r="2081" spans="1:22">
      <c r="A2081" s="34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14"/>
      <c r="U2081" s="14"/>
      <c r="V2081" s="14"/>
    </row>
    <row r="2082" spans="1:22">
      <c r="A2082" s="34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14"/>
      <c r="U2082" s="14"/>
      <c r="V2082" s="14"/>
    </row>
    <row r="2083" spans="1:22">
      <c r="A2083" s="34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14"/>
      <c r="U2083" s="14"/>
      <c r="V2083" s="14"/>
    </row>
    <row r="2084" spans="1:22">
      <c r="A2084" s="34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14"/>
      <c r="U2084" s="14"/>
      <c r="V2084" s="14"/>
    </row>
    <row r="2085" spans="1:22">
      <c r="A2085" s="34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14"/>
      <c r="U2085" s="14"/>
      <c r="V2085" s="14"/>
    </row>
    <row r="2086" spans="1:22">
      <c r="A2086" s="34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14"/>
      <c r="U2086" s="14"/>
      <c r="V2086" s="14"/>
    </row>
    <row r="2087" spans="1:22">
      <c r="A2087" s="34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14"/>
      <c r="U2087" s="14"/>
      <c r="V2087" s="14"/>
    </row>
    <row r="2088" spans="1:22">
      <c r="A2088" s="34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14"/>
      <c r="U2088" s="14"/>
      <c r="V2088" s="14"/>
    </row>
    <row r="2089" spans="1:22">
      <c r="A2089" s="34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14"/>
      <c r="U2089" s="14"/>
      <c r="V2089" s="14"/>
    </row>
    <row r="2090" spans="1:22">
      <c r="A2090" s="34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14"/>
      <c r="U2090" s="14"/>
      <c r="V2090" s="14"/>
    </row>
    <row r="2091" spans="1:22">
      <c r="A2091" s="34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14"/>
      <c r="U2091" s="14"/>
      <c r="V2091" s="14"/>
    </row>
    <row r="2092" spans="1:22">
      <c r="A2092" s="34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14"/>
      <c r="U2092" s="14"/>
      <c r="V2092" s="14"/>
    </row>
    <row r="2093" spans="1:22">
      <c r="A2093" s="34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14"/>
      <c r="U2093" s="14"/>
      <c r="V2093" s="14"/>
    </row>
    <row r="2094" spans="1:22">
      <c r="A2094" s="34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14"/>
      <c r="U2094" s="14"/>
      <c r="V2094" s="14"/>
    </row>
    <row r="2095" spans="1:22">
      <c r="A2095" s="34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14"/>
      <c r="U2095" s="14"/>
      <c r="V2095" s="14"/>
    </row>
    <row r="2096" spans="1:22">
      <c r="A2096" s="34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14"/>
      <c r="U2096" s="14"/>
      <c r="V2096" s="14"/>
    </row>
    <row r="2097" spans="1:22">
      <c r="A2097" s="34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14"/>
      <c r="U2097" s="14"/>
      <c r="V2097" s="14"/>
    </row>
    <row r="2098" spans="1:22">
      <c r="A2098" s="34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14"/>
      <c r="U2098" s="14"/>
      <c r="V2098" s="14"/>
    </row>
    <row r="2099" spans="1:22">
      <c r="A2099" s="34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14"/>
      <c r="U2099" s="14"/>
      <c r="V2099" s="14"/>
    </row>
    <row r="2100" spans="1:22">
      <c r="A2100" s="34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14"/>
      <c r="U2100" s="14"/>
      <c r="V2100" s="14"/>
    </row>
    <row r="2101" spans="1:22">
      <c r="A2101" s="34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14"/>
      <c r="U2101" s="14"/>
      <c r="V2101" s="14"/>
    </row>
    <row r="2102" spans="1:22">
      <c r="A2102" s="34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14"/>
      <c r="U2102" s="14"/>
      <c r="V2102" s="14"/>
    </row>
    <row r="2103" spans="1:22">
      <c r="A2103" s="34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14"/>
      <c r="U2103" s="14"/>
      <c r="V2103" s="14"/>
    </row>
    <row r="2104" spans="1:22">
      <c r="A2104" s="34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14"/>
      <c r="U2104" s="14"/>
      <c r="V2104" s="14"/>
    </row>
    <row r="2105" spans="1:22">
      <c r="A2105" s="34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14"/>
      <c r="U2105" s="14"/>
      <c r="V2105" s="14"/>
    </row>
    <row r="2106" spans="1:22">
      <c r="A2106" s="34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14"/>
      <c r="U2106" s="14"/>
      <c r="V2106" s="14"/>
    </row>
    <row r="2107" spans="1:22">
      <c r="A2107" s="34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14"/>
      <c r="U2107" s="14"/>
      <c r="V2107" s="14"/>
    </row>
    <row r="2108" spans="1:22">
      <c r="A2108" s="34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14"/>
      <c r="U2108" s="14"/>
      <c r="V2108" s="14"/>
    </row>
    <row r="2109" spans="1:22">
      <c r="A2109" s="34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14"/>
      <c r="U2109" s="14"/>
      <c r="V2109" s="14"/>
    </row>
    <row r="2110" spans="1:22">
      <c r="A2110" s="34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14"/>
      <c r="U2110" s="14"/>
      <c r="V2110" s="14"/>
    </row>
    <row r="2111" spans="1:22">
      <c r="A2111" s="34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14"/>
      <c r="U2111" s="14"/>
      <c r="V2111" s="14"/>
    </row>
    <row r="2112" spans="1:22">
      <c r="A2112" s="34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14"/>
      <c r="U2112" s="14"/>
      <c r="V2112" s="14"/>
    </row>
    <row r="2113" spans="1:22">
      <c r="A2113" s="34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14"/>
      <c r="U2113" s="14"/>
      <c r="V2113" s="14"/>
    </row>
    <row r="2114" spans="1:22">
      <c r="A2114" s="34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14"/>
      <c r="U2114" s="14"/>
      <c r="V2114" s="14"/>
    </row>
    <row r="2115" spans="1:22">
      <c r="A2115" s="34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14"/>
      <c r="U2115" s="14"/>
      <c r="V2115" s="14"/>
    </row>
    <row r="2116" spans="1:22">
      <c r="A2116" s="34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14"/>
      <c r="U2116" s="14"/>
      <c r="V2116" s="14"/>
    </row>
    <row r="2117" spans="1:22">
      <c r="A2117" s="34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14"/>
      <c r="U2117" s="14"/>
      <c r="V2117" s="14"/>
    </row>
    <row r="2118" spans="1:22">
      <c r="A2118" s="34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14"/>
      <c r="U2118" s="14"/>
      <c r="V2118" s="14"/>
    </row>
    <row r="2119" spans="1:22">
      <c r="A2119" s="34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14"/>
      <c r="U2119" s="14"/>
      <c r="V2119" s="14"/>
    </row>
    <row r="2120" spans="1:22">
      <c r="A2120" s="34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14"/>
      <c r="U2120" s="14"/>
      <c r="V2120" s="14"/>
    </row>
    <row r="2121" spans="1:22">
      <c r="A2121" s="34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14"/>
      <c r="U2121" s="14"/>
      <c r="V2121" s="14"/>
    </row>
    <row r="2122" spans="1:22">
      <c r="A2122" s="34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14"/>
      <c r="U2122" s="14"/>
      <c r="V2122" s="14"/>
    </row>
    <row r="2123" spans="1:22">
      <c r="A2123" s="34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14"/>
      <c r="U2123" s="14"/>
      <c r="V2123" s="14"/>
    </row>
    <row r="2124" spans="1:22">
      <c r="A2124" s="34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14"/>
      <c r="U2124" s="14"/>
      <c r="V2124" s="14"/>
    </row>
    <row r="2125" spans="1:22">
      <c r="A2125" s="34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14"/>
      <c r="U2125" s="14"/>
      <c r="V2125" s="14"/>
    </row>
    <row r="2126" spans="1:22">
      <c r="A2126" s="34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14"/>
      <c r="U2126" s="14"/>
      <c r="V2126" s="14"/>
    </row>
    <row r="2127" spans="1:22">
      <c r="A2127" s="34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14"/>
      <c r="U2127" s="14"/>
      <c r="V2127" s="14"/>
    </row>
    <row r="2128" spans="1:22">
      <c r="A2128" s="34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14"/>
      <c r="U2128" s="14"/>
      <c r="V2128" s="14"/>
    </row>
    <row r="2129" spans="1:22">
      <c r="A2129" s="34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14"/>
      <c r="U2129" s="14"/>
      <c r="V2129" s="14"/>
    </row>
    <row r="2130" spans="1:22">
      <c r="A2130" s="34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14"/>
      <c r="U2130" s="14"/>
      <c r="V2130" s="14"/>
    </row>
    <row r="2131" spans="1:22">
      <c r="A2131" s="34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14"/>
      <c r="U2131" s="14"/>
      <c r="V2131" s="14"/>
    </row>
    <row r="2132" spans="1:22">
      <c r="A2132" s="34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14"/>
      <c r="U2132" s="14"/>
      <c r="V2132" s="14"/>
    </row>
    <row r="2133" spans="1:22">
      <c r="A2133" s="34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14"/>
      <c r="U2133" s="14"/>
      <c r="V2133" s="14"/>
    </row>
    <row r="2134" spans="1:22">
      <c r="A2134" s="34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14"/>
      <c r="U2134" s="14"/>
      <c r="V2134" s="14"/>
    </row>
    <row r="2135" spans="1:22">
      <c r="A2135" s="34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14"/>
      <c r="U2135" s="14"/>
      <c r="V2135" s="14"/>
    </row>
    <row r="2136" spans="1:22">
      <c r="A2136" s="34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14"/>
      <c r="U2136" s="14"/>
      <c r="V2136" s="14"/>
    </row>
    <row r="2137" spans="1:22">
      <c r="A2137" s="34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14"/>
      <c r="U2137" s="14"/>
      <c r="V2137" s="14"/>
    </row>
    <row r="2138" spans="1:22">
      <c r="A2138" s="34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14"/>
      <c r="U2138" s="14"/>
      <c r="V2138" s="14"/>
    </row>
    <row r="2139" spans="1:22">
      <c r="A2139" s="34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14"/>
      <c r="U2139" s="14"/>
      <c r="V2139" s="14"/>
    </row>
    <row r="2140" spans="1:22">
      <c r="A2140" s="34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14"/>
      <c r="U2140" s="14"/>
      <c r="V2140" s="14"/>
    </row>
    <row r="2141" spans="1:22">
      <c r="A2141" s="34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14"/>
      <c r="U2141" s="14"/>
      <c r="V2141" s="14"/>
    </row>
    <row r="2142" spans="1:22">
      <c r="A2142" s="34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14"/>
      <c r="U2142" s="14"/>
      <c r="V2142" s="14"/>
    </row>
    <row r="2143" spans="1:22">
      <c r="A2143" s="34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14"/>
      <c r="U2143" s="14"/>
      <c r="V2143" s="14"/>
    </row>
    <row r="2144" spans="1:22">
      <c r="A2144" s="34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14"/>
      <c r="U2144" s="14"/>
      <c r="V2144" s="14"/>
    </row>
    <row r="2145" spans="1:22">
      <c r="A2145" s="34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14"/>
      <c r="U2145" s="14"/>
      <c r="V2145" s="14"/>
    </row>
    <row r="2146" spans="1:22">
      <c r="A2146" s="34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14"/>
      <c r="U2146" s="14"/>
      <c r="V2146" s="14"/>
    </row>
    <row r="2147" spans="1:22">
      <c r="A2147" s="34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14"/>
      <c r="U2147" s="14"/>
      <c r="V2147" s="14"/>
    </row>
    <row r="2148" spans="1:22">
      <c r="A2148" s="34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14"/>
      <c r="U2148" s="14"/>
      <c r="V2148" s="14"/>
    </row>
    <row r="2149" spans="1:22">
      <c r="A2149" s="34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14"/>
      <c r="U2149" s="14"/>
      <c r="V2149" s="14"/>
    </row>
    <row r="2150" spans="1:22">
      <c r="A2150" s="34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14"/>
      <c r="U2150" s="14"/>
      <c r="V2150" s="14"/>
    </row>
    <row r="2151" spans="1:22">
      <c r="A2151" s="34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14"/>
      <c r="U2151" s="14"/>
      <c r="V2151" s="14"/>
    </row>
    <row r="2152" spans="1:22">
      <c r="A2152" s="34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14"/>
      <c r="U2152" s="14"/>
      <c r="V2152" s="14"/>
    </row>
    <row r="2153" spans="1:22">
      <c r="A2153" s="34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14"/>
      <c r="U2153" s="14"/>
      <c r="V2153" s="14"/>
    </row>
    <row r="2154" spans="1:22">
      <c r="A2154" s="34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14"/>
      <c r="U2154" s="14"/>
      <c r="V2154" s="14"/>
    </row>
    <row r="2155" spans="1:22">
      <c r="A2155" s="34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14"/>
      <c r="U2155" s="14"/>
      <c r="V2155" s="14"/>
    </row>
    <row r="2156" spans="1:22">
      <c r="A2156" s="34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14"/>
      <c r="U2156" s="14"/>
      <c r="V2156" s="14"/>
    </row>
    <row r="2157" spans="1:22">
      <c r="A2157" s="34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14"/>
      <c r="U2157" s="14"/>
      <c r="V2157" s="14"/>
    </row>
    <row r="2158" spans="1:22">
      <c r="A2158" s="34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14"/>
      <c r="U2158" s="14"/>
      <c r="V2158" s="14"/>
    </row>
    <row r="2159" spans="1:22">
      <c r="A2159" s="34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14"/>
      <c r="U2159" s="14"/>
      <c r="V2159" s="14"/>
    </row>
    <row r="2160" spans="1:22">
      <c r="A2160" s="34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14"/>
      <c r="U2160" s="14"/>
      <c r="V2160" s="14"/>
    </row>
    <row r="2161" spans="1:22">
      <c r="A2161" s="34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14"/>
      <c r="U2161" s="14"/>
      <c r="V2161" s="14"/>
    </row>
    <row r="2162" spans="1:22">
      <c r="A2162" s="34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14"/>
      <c r="U2162" s="14"/>
      <c r="V2162" s="14"/>
    </row>
    <row r="2163" spans="1:22">
      <c r="A2163" s="34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14"/>
      <c r="U2163" s="14"/>
      <c r="V2163" s="14"/>
    </row>
    <row r="2164" spans="1:22">
      <c r="A2164" s="34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14"/>
      <c r="U2164" s="14"/>
      <c r="V2164" s="14"/>
    </row>
    <row r="2165" spans="1:22">
      <c r="A2165" s="34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14"/>
      <c r="U2165" s="14"/>
      <c r="V2165" s="14"/>
    </row>
    <row r="2166" spans="1:22">
      <c r="A2166" s="34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14"/>
      <c r="U2166" s="14"/>
      <c r="V2166" s="14"/>
    </row>
    <row r="2167" spans="1:22">
      <c r="A2167" s="34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14"/>
      <c r="U2167" s="14"/>
      <c r="V2167" s="14"/>
    </row>
    <row r="2168" spans="1:22">
      <c r="A2168" s="34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14"/>
      <c r="U2168" s="14"/>
      <c r="V2168" s="14"/>
    </row>
    <row r="2169" spans="1:22">
      <c r="A2169" s="34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14"/>
      <c r="U2169" s="14"/>
      <c r="V2169" s="14"/>
    </row>
    <row r="2170" spans="1:22">
      <c r="A2170" s="34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14"/>
      <c r="U2170" s="14"/>
      <c r="V2170" s="14"/>
    </row>
    <row r="2171" spans="1:22">
      <c r="A2171" s="34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14"/>
      <c r="U2171" s="14"/>
      <c r="V2171" s="14"/>
    </row>
    <row r="2172" spans="1:22">
      <c r="A2172" s="34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14"/>
      <c r="U2172" s="14"/>
      <c r="V2172" s="14"/>
    </row>
    <row r="2173" spans="1:22">
      <c r="A2173" s="34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14"/>
      <c r="U2173" s="14"/>
      <c r="V2173" s="14"/>
    </row>
    <row r="2174" spans="1:22">
      <c r="A2174" s="34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14"/>
      <c r="U2174" s="14"/>
      <c r="V2174" s="14"/>
    </row>
    <row r="2175" spans="1:22">
      <c r="A2175" s="34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14"/>
      <c r="U2175" s="14"/>
      <c r="V2175" s="14"/>
    </row>
    <row r="2176" spans="1:22">
      <c r="A2176" s="34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14"/>
      <c r="U2176" s="14"/>
      <c r="V2176" s="14"/>
    </row>
    <row r="2177" spans="1:22">
      <c r="A2177" s="34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14"/>
      <c r="U2177" s="14"/>
      <c r="V2177" s="14"/>
    </row>
    <row r="2178" spans="1:22">
      <c r="A2178" s="34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14"/>
      <c r="U2178" s="14"/>
      <c r="V2178" s="14"/>
    </row>
    <row r="2179" spans="1:22">
      <c r="A2179" s="34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14"/>
      <c r="U2179" s="14"/>
      <c r="V2179" s="14"/>
    </row>
    <row r="2180" spans="1:22">
      <c r="A2180" s="34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14"/>
      <c r="U2180" s="14"/>
      <c r="V2180" s="14"/>
    </row>
    <row r="2181" spans="1:22">
      <c r="A2181" s="34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14"/>
      <c r="U2181" s="14"/>
      <c r="V2181" s="14"/>
    </row>
    <row r="2182" spans="1:22">
      <c r="A2182" s="34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14"/>
      <c r="U2182" s="14"/>
      <c r="V2182" s="14"/>
    </row>
    <row r="2183" spans="1:22">
      <c r="A2183" s="34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14"/>
      <c r="U2183" s="14"/>
      <c r="V2183" s="14"/>
    </row>
    <row r="2184" spans="1:22">
      <c r="A2184" s="34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14"/>
      <c r="U2184" s="14"/>
      <c r="V2184" s="14"/>
    </row>
    <row r="2185" spans="1:22">
      <c r="A2185" s="34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14"/>
      <c r="U2185" s="14"/>
      <c r="V2185" s="14"/>
    </row>
    <row r="2186" spans="1:22">
      <c r="A2186" s="34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14"/>
      <c r="U2186" s="14"/>
      <c r="V2186" s="14"/>
    </row>
    <row r="2187" spans="1:22">
      <c r="A2187" s="34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14"/>
      <c r="U2187" s="14"/>
      <c r="V2187" s="14"/>
    </row>
    <row r="2188" spans="1:22">
      <c r="A2188" s="34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14"/>
      <c r="U2188" s="14"/>
      <c r="V2188" s="14"/>
    </row>
    <row r="2189" spans="1:22">
      <c r="A2189" s="34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14"/>
      <c r="U2189" s="14"/>
      <c r="V2189" s="14"/>
    </row>
    <row r="2190" spans="1:22">
      <c r="A2190" s="34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14"/>
      <c r="U2190" s="14"/>
      <c r="V2190" s="14"/>
    </row>
    <row r="2191" spans="1:22">
      <c r="A2191" s="34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14"/>
      <c r="U2191" s="14"/>
      <c r="V2191" s="14"/>
    </row>
    <row r="2192" spans="1:22">
      <c r="A2192" s="34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14"/>
      <c r="U2192" s="14"/>
      <c r="V2192" s="14"/>
    </row>
    <row r="2193" spans="1:22">
      <c r="A2193" s="34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14"/>
      <c r="U2193" s="14"/>
      <c r="V2193" s="14"/>
    </row>
    <row r="2194" spans="1:22">
      <c r="A2194" s="34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14"/>
      <c r="U2194" s="14"/>
      <c r="V2194" s="14"/>
    </row>
    <row r="2195" spans="1:22">
      <c r="A2195" s="34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14"/>
      <c r="U2195" s="14"/>
      <c r="V2195" s="14"/>
    </row>
    <row r="2196" spans="1:22">
      <c r="A2196" s="34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14"/>
      <c r="U2196" s="14"/>
      <c r="V2196" s="14"/>
    </row>
    <row r="2197" spans="1:22">
      <c r="A2197" s="34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14"/>
      <c r="U2197" s="14"/>
      <c r="V2197" s="14"/>
    </row>
    <row r="2198" spans="1:22">
      <c r="A2198" s="34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14"/>
      <c r="U2198" s="14"/>
      <c r="V2198" s="14"/>
    </row>
    <row r="2199" spans="1:22">
      <c r="A2199" s="34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14"/>
      <c r="U2199" s="14"/>
      <c r="V2199" s="14"/>
    </row>
    <row r="2200" spans="1:22">
      <c r="A2200" s="34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14"/>
      <c r="U2200" s="14"/>
      <c r="V2200" s="14"/>
    </row>
    <row r="2201" spans="1:22">
      <c r="A2201" s="34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14"/>
      <c r="U2201" s="14"/>
      <c r="V2201" s="14"/>
    </row>
    <row r="2202" spans="1:22">
      <c r="A2202" s="34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14"/>
      <c r="U2202" s="14"/>
      <c r="V2202" s="14"/>
    </row>
    <row r="2203" spans="1:22">
      <c r="A2203" s="34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14"/>
      <c r="U2203" s="14"/>
      <c r="V2203" s="14"/>
    </row>
    <row r="2204" spans="1:22">
      <c r="A2204" s="34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14"/>
      <c r="U2204" s="14"/>
      <c r="V2204" s="14"/>
    </row>
    <row r="2205" spans="1:22">
      <c r="A2205" s="34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14"/>
      <c r="U2205" s="14"/>
      <c r="V2205" s="14"/>
    </row>
    <row r="2206" spans="1:22">
      <c r="A2206" s="34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14"/>
      <c r="U2206" s="14"/>
      <c r="V2206" s="14"/>
    </row>
    <row r="2207" spans="1:22">
      <c r="A2207" s="34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14"/>
      <c r="U2207" s="14"/>
      <c r="V2207" s="14"/>
    </row>
    <row r="2208" spans="1:22">
      <c r="A2208" s="34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14"/>
      <c r="U2208" s="14"/>
      <c r="V2208" s="14"/>
    </row>
    <row r="2209" spans="1:22">
      <c r="A2209" s="34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14"/>
      <c r="U2209" s="14"/>
      <c r="V2209" s="14"/>
    </row>
    <row r="2210" spans="1:22">
      <c r="A2210" s="34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14"/>
      <c r="U2210" s="14"/>
      <c r="V2210" s="14"/>
    </row>
    <row r="2211" spans="1:22">
      <c r="A2211" s="34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14"/>
      <c r="U2211" s="14"/>
      <c r="V2211" s="14"/>
    </row>
    <row r="2212" spans="1:22">
      <c r="A2212" s="34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14"/>
      <c r="U2212" s="14"/>
      <c r="V2212" s="14"/>
    </row>
    <row r="2213" spans="1:22">
      <c r="A2213" s="34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14"/>
      <c r="U2213" s="14"/>
      <c r="V2213" s="14"/>
    </row>
    <row r="2214" spans="1:22">
      <c r="A2214" s="34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14"/>
      <c r="U2214" s="14"/>
      <c r="V2214" s="14"/>
    </row>
    <row r="2215" spans="1:22">
      <c r="A2215" s="34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14"/>
      <c r="U2215" s="14"/>
      <c r="V2215" s="14"/>
    </row>
    <row r="2216" spans="1:22">
      <c r="A2216" s="34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14"/>
      <c r="U2216" s="14"/>
      <c r="V2216" s="14"/>
    </row>
    <row r="2217" spans="1:22">
      <c r="A2217" s="34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14"/>
      <c r="U2217" s="14"/>
      <c r="V2217" s="14"/>
    </row>
    <row r="2218" spans="1:22">
      <c r="A2218" s="34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14"/>
      <c r="U2218" s="14"/>
      <c r="V2218" s="14"/>
    </row>
    <row r="2219" spans="1:22">
      <c r="A2219" s="34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14"/>
      <c r="U2219" s="14"/>
      <c r="V2219" s="14"/>
    </row>
    <row r="2220" spans="1:22">
      <c r="A2220" s="34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14"/>
      <c r="U2220" s="14"/>
      <c r="V2220" s="14"/>
    </row>
    <row r="2221" spans="1:22">
      <c r="A2221" s="34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14"/>
      <c r="U2221" s="14"/>
      <c r="V2221" s="14"/>
    </row>
    <row r="2222" spans="1:22">
      <c r="A2222" s="34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14"/>
      <c r="U2222" s="14"/>
      <c r="V2222" s="14"/>
    </row>
    <row r="2223" spans="1:22">
      <c r="A2223" s="34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14"/>
      <c r="U2223" s="14"/>
      <c r="V2223" s="14"/>
    </row>
    <row r="2224" spans="1:22">
      <c r="A2224" s="34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14"/>
      <c r="U2224" s="14"/>
      <c r="V2224" s="14"/>
    </row>
    <row r="2225" spans="1:22">
      <c r="A2225" s="34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14"/>
      <c r="U2225" s="14"/>
      <c r="V2225" s="14"/>
    </row>
    <row r="2226" spans="1:22">
      <c r="A2226" s="34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14"/>
      <c r="U2226" s="14"/>
      <c r="V2226" s="14"/>
    </row>
    <row r="2227" spans="1:22">
      <c r="A2227" s="34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14"/>
      <c r="U2227" s="14"/>
      <c r="V2227" s="14"/>
    </row>
    <row r="2228" spans="1:22">
      <c r="A2228" s="34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14"/>
      <c r="U2228" s="14"/>
      <c r="V2228" s="14"/>
    </row>
    <row r="2229" spans="1:22">
      <c r="A2229" s="34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14"/>
      <c r="U2229" s="14"/>
      <c r="V2229" s="14"/>
    </row>
    <row r="2230" spans="1:22">
      <c r="A2230" s="34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14"/>
      <c r="U2230" s="14"/>
      <c r="V2230" s="14"/>
    </row>
    <row r="2231" spans="1:22">
      <c r="A2231" s="34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14"/>
      <c r="U2231" s="14"/>
      <c r="V2231" s="14"/>
    </row>
    <row r="2232" spans="1:22">
      <c r="A2232" s="34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14"/>
      <c r="U2232" s="14"/>
      <c r="V2232" s="14"/>
    </row>
    <row r="2233" spans="1:22">
      <c r="A2233" s="34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14"/>
      <c r="U2233" s="14"/>
      <c r="V2233" s="14"/>
    </row>
    <row r="2234" spans="1:22">
      <c r="A2234" s="34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14"/>
      <c r="U2234" s="14"/>
      <c r="V2234" s="14"/>
    </row>
    <row r="2235" spans="1:22">
      <c r="A2235" s="34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14"/>
      <c r="U2235" s="14"/>
      <c r="V2235" s="14"/>
    </row>
    <row r="2236" spans="1:22">
      <c r="A2236" s="34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14"/>
      <c r="U2236" s="14"/>
      <c r="V2236" s="14"/>
    </row>
    <row r="2237" spans="1:22">
      <c r="A2237" s="34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14"/>
      <c r="U2237" s="14"/>
      <c r="V2237" s="14"/>
    </row>
    <row r="2238" spans="1:22">
      <c r="A2238" s="34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14"/>
      <c r="U2238" s="14"/>
      <c r="V2238" s="14"/>
    </row>
    <row r="2239" spans="1:22">
      <c r="A2239" s="34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14"/>
      <c r="U2239" s="14"/>
      <c r="V2239" s="14"/>
    </row>
    <row r="2240" spans="1:22">
      <c r="A2240" s="34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14"/>
      <c r="U2240" s="14"/>
      <c r="V2240" s="14"/>
    </row>
    <row r="2241" spans="1:22">
      <c r="A2241" s="34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14"/>
      <c r="U2241" s="14"/>
      <c r="V2241" s="14"/>
    </row>
    <row r="2242" spans="1:22">
      <c r="A2242" s="34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14"/>
      <c r="U2242" s="14"/>
      <c r="V2242" s="14"/>
    </row>
    <row r="2243" spans="1:22">
      <c r="A2243" s="34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14"/>
      <c r="U2243" s="14"/>
      <c r="V2243" s="14"/>
    </row>
    <row r="2244" spans="1:22">
      <c r="A2244" s="34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14"/>
      <c r="U2244" s="14"/>
      <c r="V2244" s="14"/>
    </row>
    <row r="2245" spans="1:22">
      <c r="A2245" s="34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14"/>
      <c r="U2245" s="14"/>
      <c r="V2245" s="14"/>
    </row>
    <row r="2246" spans="1:22">
      <c r="A2246" s="34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14"/>
      <c r="U2246" s="14"/>
      <c r="V2246" s="14"/>
    </row>
    <row r="2247" spans="1:22">
      <c r="A2247" s="34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14"/>
      <c r="U2247" s="14"/>
      <c r="V2247" s="14"/>
    </row>
    <row r="2248" spans="1:22">
      <c r="A2248" s="34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14"/>
      <c r="U2248" s="14"/>
      <c r="V2248" s="14"/>
    </row>
    <row r="2249" spans="1:22">
      <c r="A2249" s="34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14"/>
      <c r="U2249" s="14"/>
      <c r="V2249" s="14"/>
    </row>
    <row r="2250" spans="1:22">
      <c r="A2250" s="34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14"/>
      <c r="U2250" s="14"/>
      <c r="V2250" s="14"/>
    </row>
    <row r="2251" spans="1:22">
      <c r="A2251" s="34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14"/>
      <c r="U2251" s="14"/>
      <c r="V2251" s="14"/>
    </row>
    <row r="2252" spans="1:22">
      <c r="A2252" s="34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14"/>
      <c r="U2252" s="14"/>
      <c r="V2252" s="14"/>
    </row>
    <row r="2253" spans="1:22">
      <c r="A2253" s="34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14"/>
      <c r="U2253" s="14"/>
      <c r="V2253" s="14"/>
    </row>
    <row r="2254" spans="1:22">
      <c r="A2254" s="34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14"/>
      <c r="U2254" s="14"/>
      <c r="V2254" s="14"/>
    </row>
    <row r="2255" spans="1:22">
      <c r="A2255" s="34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14"/>
      <c r="U2255" s="14"/>
      <c r="V2255" s="14"/>
    </row>
    <row r="2256" spans="1:22">
      <c r="A2256" s="34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14"/>
      <c r="U2256" s="14"/>
      <c r="V2256" s="14"/>
    </row>
    <row r="2257" spans="1:22">
      <c r="A2257" s="34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14"/>
      <c r="U2257" s="14"/>
      <c r="V2257" s="14"/>
    </row>
    <row r="2258" spans="1:22">
      <c r="A2258" s="34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14"/>
      <c r="U2258" s="14"/>
      <c r="V2258" s="14"/>
    </row>
    <row r="2259" spans="1:22">
      <c r="A2259" s="34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14"/>
      <c r="U2259" s="14"/>
      <c r="V2259" s="14"/>
    </row>
    <row r="2260" spans="1:22">
      <c r="A2260" s="34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14"/>
      <c r="U2260" s="14"/>
      <c r="V2260" s="14"/>
    </row>
    <row r="2261" spans="1:22">
      <c r="A2261" s="34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14"/>
      <c r="U2261" s="14"/>
      <c r="V2261" s="14"/>
    </row>
    <row r="2262" spans="1:22">
      <c r="A2262" s="34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14"/>
      <c r="U2262" s="14"/>
      <c r="V2262" s="14"/>
    </row>
    <row r="2263" spans="1:22">
      <c r="A2263" s="34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14"/>
      <c r="U2263" s="14"/>
      <c r="V2263" s="14"/>
    </row>
    <row r="2264" spans="1:22">
      <c r="A2264" s="34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14"/>
      <c r="U2264" s="14"/>
      <c r="V2264" s="14"/>
    </row>
    <row r="2265" spans="1:22">
      <c r="A2265" s="34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14"/>
      <c r="U2265" s="14"/>
      <c r="V2265" s="14"/>
    </row>
    <row r="2266" spans="1:22">
      <c r="A2266" s="34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14"/>
      <c r="U2266" s="14"/>
      <c r="V2266" s="14"/>
    </row>
    <row r="2267" spans="1:22">
      <c r="A2267" s="34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14"/>
      <c r="U2267" s="14"/>
      <c r="V2267" s="14"/>
    </row>
    <row r="2268" spans="1:22">
      <c r="A2268" s="34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14"/>
      <c r="U2268" s="14"/>
      <c r="V2268" s="14"/>
    </row>
    <row r="2269" spans="1:22">
      <c r="A2269" s="34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14"/>
      <c r="U2269" s="14"/>
      <c r="V2269" s="14"/>
    </row>
    <row r="2270" spans="1:22">
      <c r="A2270" s="34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14"/>
      <c r="U2270" s="14"/>
      <c r="V2270" s="14"/>
    </row>
    <row r="2271" spans="1:22">
      <c r="A2271" s="34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14"/>
      <c r="U2271" s="14"/>
      <c r="V2271" s="14"/>
    </row>
    <row r="2272" spans="1:22">
      <c r="A2272" s="34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14"/>
      <c r="U2272" s="14"/>
      <c r="V2272" s="14"/>
    </row>
    <row r="2273" spans="1:22">
      <c r="A2273" s="34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14"/>
      <c r="U2273" s="14"/>
      <c r="V2273" s="14"/>
    </row>
    <row r="2274" spans="1:22">
      <c r="A2274" s="34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14"/>
      <c r="U2274" s="14"/>
      <c r="V2274" s="14"/>
    </row>
    <row r="2275" spans="1:22">
      <c r="A2275" s="34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14"/>
      <c r="U2275" s="14"/>
      <c r="V2275" s="14"/>
    </row>
    <row r="2276" spans="1:22">
      <c r="A2276" s="34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14"/>
      <c r="U2276" s="14"/>
      <c r="V2276" s="14"/>
    </row>
    <row r="2277" spans="1:22">
      <c r="A2277" s="34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14"/>
      <c r="U2277" s="14"/>
      <c r="V2277" s="14"/>
    </row>
    <row r="2278" spans="1:22">
      <c r="A2278" s="34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14"/>
      <c r="U2278" s="14"/>
      <c r="V2278" s="14"/>
    </row>
    <row r="2279" spans="1:22">
      <c r="A2279" s="34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14"/>
      <c r="U2279" s="14"/>
      <c r="V2279" s="14"/>
    </row>
    <row r="2280" spans="1:22">
      <c r="A2280" s="34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14"/>
      <c r="U2280" s="14"/>
      <c r="V2280" s="14"/>
    </row>
    <row r="2281" spans="1:22">
      <c r="A2281" s="34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14"/>
      <c r="U2281" s="14"/>
      <c r="V2281" s="14"/>
    </row>
    <row r="2282" spans="1:22">
      <c r="A2282" s="34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14"/>
      <c r="U2282" s="14"/>
      <c r="V2282" s="14"/>
    </row>
    <row r="2283" spans="1:22">
      <c r="A2283" s="34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14"/>
      <c r="U2283" s="14"/>
      <c r="V2283" s="14"/>
    </row>
    <row r="2284" spans="1:22">
      <c r="A2284" s="34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14"/>
      <c r="U2284" s="14"/>
      <c r="V2284" s="14"/>
    </row>
    <row r="2285" spans="1:22">
      <c r="A2285" s="34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14"/>
      <c r="U2285" s="14"/>
      <c r="V2285" s="14"/>
    </row>
    <row r="2286" spans="1:22">
      <c r="A2286" s="34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14"/>
      <c r="U2286" s="14"/>
      <c r="V2286" s="14"/>
    </row>
    <row r="2287" spans="1:22">
      <c r="A2287" s="34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14"/>
      <c r="U2287" s="14"/>
      <c r="V2287" s="14"/>
    </row>
    <row r="2288" spans="1:22">
      <c r="A2288" s="34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14"/>
      <c r="U2288" s="14"/>
      <c r="V2288" s="14"/>
    </row>
    <row r="2289" spans="1:22">
      <c r="A2289" s="34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14"/>
      <c r="U2289" s="14"/>
      <c r="V2289" s="14"/>
    </row>
    <row r="2290" spans="1:22">
      <c r="A2290" s="34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14"/>
      <c r="U2290" s="14"/>
      <c r="V2290" s="14"/>
    </row>
    <row r="2291" spans="1:22">
      <c r="A2291" s="34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14"/>
      <c r="U2291" s="14"/>
      <c r="V2291" s="14"/>
    </row>
    <row r="2292" spans="1:22">
      <c r="A2292" s="34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14"/>
      <c r="U2292" s="14"/>
      <c r="V2292" s="14"/>
    </row>
    <row r="2293" spans="1:22">
      <c r="A2293" s="34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14"/>
      <c r="U2293" s="14"/>
      <c r="V2293" s="14"/>
    </row>
    <row r="2294" spans="1:22">
      <c r="A2294" s="34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14"/>
      <c r="U2294" s="14"/>
      <c r="V2294" s="14"/>
    </row>
    <row r="2295" spans="1:22">
      <c r="A2295" s="34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14"/>
      <c r="U2295" s="14"/>
      <c r="V2295" s="14"/>
    </row>
    <row r="2296" spans="1:22">
      <c r="A2296" s="34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14"/>
      <c r="U2296" s="14"/>
      <c r="V2296" s="14"/>
    </row>
    <row r="2297" spans="1:22">
      <c r="A2297" s="34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14"/>
      <c r="U2297" s="14"/>
      <c r="V2297" s="14"/>
    </row>
    <row r="2298" spans="1:22">
      <c r="A2298" s="34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14"/>
      <c r="U2298" s="14"/>
      <c r="V2298" s="14"/>
    </row>
    <row r="2299" spans="1:22">
      <c r="A2299" s="34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14"/>
      <c r="U2299" s="14"/>
      <c r="V2299" s="14"/>
    </row>
    <row r="2300" spans="1:22">
      <c r="A2300" s="34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14"/>
      <c r="U2300" s="14"/>
      <c r="V2300" s="14"/>
    </row>
    <row r="2301" spans="1:22">
      <c r="A2301" s="34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14"/>
      <c r="U2301" s="14"/>
      <c r="V2301" s="14"/>
    </row>
    <row r="2302" spans="1:22">
      <c r="A2302" s="34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14"/>
      <c r="U2302" s="14"/>
      <c r="V2302" s="14"/>
    </row>
    <row r="2303" spans="1:22">
      <c r="A2303" s="34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14"/>
      <c r="U2303" s="14"/>
      <c r="V2303" s="14"/>
    </row>
    <row r="2304" spans="1:22">
      <c r="A2304" s="34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14"/>
      <c r="U2304" s="14"/>
      <c r="V2304" s="14"/>
    </row>
    <row r="2305" spans="1:22">
      <c r="A2305" s="34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14"/>
      <c r="U2305" s="14"/>
      <c r="V2305" s="14"/>
    </row>
    <row r="2306" spans="1:22">
      <c r="A2306" s="34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14"/>
      <c r="U2306" s="14"/>
      <c r="V2306" s="14"/>
    </row>
    <row r="2307" spans="1:22">
      <c r="A2307" s="34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14"/>
      <c r="U2307" s="14"/>
      <c r="V2307" s="14"/>
    </row>
    <row r="2308" spans="1:22">
      <c r="A2308" s="34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14"/>
      <c r="U2308" s="14"/>
      <c r="V2308" s="14"/>
    </row>
    <row r="2309" spans="1:22">
      <c r="A2309" s="34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14"/>
      <c r="U2309" s="14"/>
      <c r="V2309" s="14"/>
    </row>
    <row r="2310" spans="1:22">
      <c r="A2310" s="34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14"/>
      <c r="U2310" s="14"/>
      <c r="V2310" s="14"/>
    </row>
    <row r="2311" spans="1:22">
      <c r="A2311" s="34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14"/>
      <c r="U2311" s="14"/>
      <c r="V2311" s="14"/>
    </row>
    <row r="2312" spans="1:22">
      <c r="A2312" s="34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14"/>
      <c r="U2312" s="14"/>
      <c r="V2312" s="14"/>
    </row>
    <row r="2313" spans="1:22">
      <c r="A2313" s="34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14"/>
      <c r="U2313" s="14"/>
      <c r="V2313" s="14"/>
    </row>
    <row r="2314" spans="1:22">
      <c r="A2314" s="34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14"/>
      <c r="U2314" s="14"/>
      <c r="V2314" s="14"/>
    </row>
    <row r="2315" spans="1:22">
      <c r="A2315" s="34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14"/>
      <c r="U2315" s="14"/>
      <c r="V2315" s="14"/>
    </row>
    <row r="2316" spans="1:22">
      <c r="A2316" s="34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14"/>
      <c r="U2316" s="14"/>
      <c r="V2316" s="14"/>
    </row>
    <row r="2317" spans="1:22">
      <c r="A2317" s="34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14"/>
      <c r="U2317" s="14"/>
      <c r="V2317" s="14"/>
    </row>
    <row r="2318" spans="1:22">
      <c r="A2318" s="34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14"/>
      <c r="U2318" s="14"/>
      <c r="V2318" s="14"/>
    </row>
    <row r="2319" spans="1:22">
      <c r="A2319" s="34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14"/>
      <c r="U2319" s="14"/>
      <c r="V2319" s="14"/>
    </row>
    <row r="2320" spans="1:22">
      <c r="A2320" s="34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14"/>
      <c r="U2320" s="14"/>
      <c r="V2320" s="14"/>
    </row>
    <row r="2321" spans="1:22">
      <c r="A2321" s="34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14"/>
      <c r="U2321" s="14"/>
      <c r="V2321" s="14"/>
    </row>
    <row r="2322" spans="1:22">
      <c r="A2322" s="34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14"/>
      <c r="U2322" s="14"/>
      <c r="V2322" s="14"/>
    </row>
    <row r="2323" spans="1:22">
      <c r="A2323" s="34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14"/>
      <c r="U2323" s="14"/>
      <c r="V2323" s="14"/>
    </row>
    <row r="2324" spans="1:22">
      <c r="A2324" s="34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14"/>
      <c r="U2324" s="14"/>
      <c r="V2324" s="14"/>
    </row>
    <row r="2325" spans="1:22">
      <c r="A2325" s="34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14"/>
      <c r="U2325" s="14"/>
      <c r="V2325" s="14"/>
    </row>
    <row r="2326" spans="1:22">
      <c r="A2326" s="34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14"/>
      <c r="U2326" s="14"/>
      <c r="V2326" s="14"/>
    </row>
    <row r="2327" spans="1:22">
      <c r="A2327" s="34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14"/>
      <c r="U2327" s="14"/>
      <c r="V2327" s="14"/>
    </row>
    <row r="2328" spans="1:22">
      <c r="A2328" s="34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14"/>
      <c r="U2328" s="14"/>
      <c r="V2328" s="14"/>
    </row>
    <row r="2329" spans="1:22">
      <c r="A2329" s="34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14"/>
      <c r="U2329" s="14"/>
      <c r="V2329" s="14"/>
    </row>
    <row r="2330" spans="1:22">
      <c r="A2330" s="34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14"/>
      <c r="U2330" s="14"/>
      <c r="V2330" s="14"/>
    </row>
    <row r="2331" spans="1:22">
      <c r="A2331" s="34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14"/>
      <c r="U2331" s="14"/>
      <c r="V2331" s="14"/>
    </row>
    <row r="2332" spans="1:22">
      <c r="A2332" s="34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14"/>
      <c r="U2332" s="14"/>
      <c r="V2332" s="14"/>
    </row>
    <row r="2333" spans="1:22">
      <c r="A2333" s="34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14"/>
      <c r="U2333" s="14"/>
      <c r="V2333" s="14"/>
    </row>
    <row r="2334" spans="1:22">
      <c r="A2334" s="34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14"/>
      <c r="U2334" s="14"/>
      <c r="V2334" s="14"/>
    </row>
    <row r="2335" spans="1:22">
      <c r="A2335" s="34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14"/>
      <c r="U2335" s="14"/>
      <c r="V2335" s="14"/>
    </row>
    <row r="2336" spans="1:22">
      <c r="A2336" s="34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14"/>
      <c r="U2336" s="14"/>
      <c r="V2336" s="14"/>
    </row>
    <row r="2337" spans="1:22">
      <c r="A2337" s="34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14"/>
      <c r="U2337" s="14"/>
      <c r="V2337" s="14"/>
    </row>
    <row r="2338" spans="1:22">
      <c r="A2338" s="34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14"/>
      <c r="U2338" s="14"/>
      <c r="V2338" s="14"/>
    </row>
    <row r="2339" spans="1:22">
      <c r="A2339" s="34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14"/>
      <c r="U2339" s="14"/>
      <c r="V2339" s="14"/>
    </row>
    <row r="2340" spans="1:22">
      <c r="A2340" s="34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14"/>
      <c r="U2340" s="14"/>
      <c r="V2340" s="14"/>
    </row>
    <row r="2341" spans="1:22">
      <c r="A2341" s="34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14"/>
      <c r="U2341" s="14"/>
      <c r="V2341" s="14"/>
    </row>
    <row r="2342" spans="1:22">
      <c r="A2342" s="34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14"/>
      <c r="U2342" s="14"/>
      <c r="V2342" s="14"/>
    </row>
    <row r="2343" spans="1:22">
      <c r="A2343" s="34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14"/>
      <c r="U2343" s="14"/>
      <c r="V2343" s="14"/>
    </row>
    <row r="2344" spans="1:22">
      <c r="A2344" s="34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14"/>
      <c r="U2344" s="14"/>
      <c r="V2344" s="14"/>
    </row>
    <row r="2345" spans="1:22">
      <c r="A2345" s="34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14"/>
      <c r="U2345" s="14"/>
      <c r="V2345" s="14"/>
    </row>
    <row r="2346" spans="1:22">
      <c r="A2346" s="34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14"/>
      <c r="U2346" s="14"/>
      <c r="V2346" s="14"/>
    </row>
    <row r="2347" spans="1:22">
      <c r="A2347" s="34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14"/>
      <c r="U2347" s="14"/>
      <c r="V2347" s="14"/>
    </row>
    <row r="2348" spans="1:22">
      <c r="A2348" s="34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14"/>
      <c r="U2348" s="14"/>
      <c r="V2348" s="14"/>
    </row>
    <row r="2349" spans="1:22">
      <c r="A2349" s="34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14"/>
      <c r="U2349" s="14"/>
      <c r="V2349" s="14"/>
    </row>
    <row r="2350" spans="1:22">
      <c r="A2350" s="34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14"/>
      <c r="U2350" s="14"/>
      <c r="V2350" s="14"/>
    </row>
    <row r="2351" spans="1:22">
      <c r="A2351" s="34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14"/>
      <c r="U2351" s="14"/>
      <c r="V2351" s="14"/>
    </row>
    <row r="2352" spans="1:22">
      <c r="A2352" s="34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14"/>
      <c r="U2352" s="14"/>
      <c r="V2352" s="14"/>
    </row>
    <row r="2353" spans="1:22">
      <c r="A2353" s="34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14"/>
      <c r="U2353" s="14"/>
      <c r="V2353" s="14"/>
    </row>
    <row r="2354" spans="1:22">
      <c r="A2354" s="34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14"/>
      <c r="U2354" s="14"/>
      <c r="V2354" s="14"/>
    </row>
    <row r="2355" spans="1:22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14"/>
      <c r="U2355" s="14"/>
      <c r="V2355" s="14"/>
    </row>
    <row r="2356" spans="1:22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14"/>
      <c r="U2356" s="14"/>
      <c r="V2356" s="14"/>
    </row>
    <row r="2357" spans="1:22">
      <c r="A2357" s="34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14"/>
      <c r="U2357" s="14"/>
      <c r="V2357" s="14"/>
    </row>
    <row r="2358" spans="1:22">
      <c r="A2358" s="34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14"/>
      <c r="U2358" s="14"/>
      <c r="V2358" s="14"/>
    </row>
    <row r="2359" spans="1:22">
      <c r="A2359" s="34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14"/>
      <c r="U2359" s="14"/>
      <c r="V2359" s="14"/>
    </row>
    <row r="2360" spans="1:22">
      <c r="A2360" s="34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14"/>
      <c r="U2360" s="14"/>
      <c r="V2360" s="14"/>
    </row>
    <row r="2361" spans="1:22">
      <c r="A2361" s="34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14"/>
      <c r="U2361" s="14"/>
      <c r="V2361" s="14"/>
    </row>
    <row r="2362" spans="1:22">
      <c r="A2362" s="34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14"/>
      <c r="U2362" s="14"/>
      <c r="V2362" s="14"/>
    </row>
    <row r="2363" spans="1:22">
      <c r="A2363" s="34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14"/>
      <c r="U2363" s="14"/>
      <c r="V2363" s="14"/>
    </row>
    <row r="2364" spans="1:22">
      <c r="A2364" s="34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14"/>
      <c r="U2364" s="14"/>
      <c r="V2364" s="14"/>
    </row>
    <row r="2365" spans="1:22">
      <c r="A2365" s="34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14"/>
      <c r="U2365" s="14"/>
      <c r="V2365" s="14"/>
    </row>
    <row r="2366" spans="1:22">
      <c r="A2366" s="34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14"/>
      <c r="U2366" s="14"/>
      <c r="V2366" s="14"/>
    </row>
    <row r="2367" spans="1:22">
      <c r="A2367" s="34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14"/>
      <c r="U2367" s="14"/>
      <c r="V2367" s="14"/>
    </row>
    <row r="2368" spans="1:22">
      <c r="A2368" s="34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14"/>
      <c r="U2368" s="14"/>
      <c r="V2368" s="14"/>
    </row>
    <row r="2369" spans="1:22">
      <c r="A2369" s="34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14"/>
      <c r="U2369" s="14"/>
      <c r="V2369" s="14"/>
    </row>
    <row r="2370" spans="1:22">
      <c r="A2370" s="34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14"/>
      <c r="U2370" s="14"/>
      <c r="V2370" s="14"/>
    </row>
    <row r="2371" spans="1:22">
      <c r="A2371" s="34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14"/>
      <c r="U2371" s="14"/>
      <c r="V2371" s="14"/>
    </row>
    <row r="2372" spans="1:22">
      <c r="A2372" s="34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14"/>
      <c r="U2372" s="14"/>
      <c r="V2372" s="14"/>
    </row>
    <row r="2373" spans="1:22">
      <c r="A2373" s="34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14"/>
      <c r="U2373" s="14"/>
      <c r="V2373" s="14"/>
    </row>
    <row r="2374" spans="1:22">
      <c r="A2374" s="34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14"/>
      <c r="U2374" s="14"/>
      <c r="V2374" s="14"/>
    </row>
    <row r="2375" spans="1:22">
      <c r="A2375" s="34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14"/>
      <c r="U2375" s="14"/>
      <c r="V2375" s="14"/>
    </row>
    <row r="2376" spans="1:22">
      <c r="A2376" s="34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14"/>
      <c r="U2376" s="14"/>
      <c r="V2376" s="14"/>
    </row>
    <row r="2377" spans="1:22">
      <c r="A2377" s="34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14"/>
      <c r="U2377" s="14"/>
      <c r="V2377" s="14"/>
    </row>
    <row r="2378" spans="1:22">
      <c r="A2378" s="34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14"/>
      <c r="U2378" s="14"/>
      <c r="V2378" s="14"/>
    </row>
    <row r="2379" spans="1:22">
      <c r="A2379" s="34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14"/>
      <c r="U2379" s="14"/>
      <c r="V2379" s="14"/>
    </row>
    <row r="2380" spans="1:22">
      <c r="A2380" s="34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14"/>
      <c r="U2380" s="14"/>
      <c r="V2380" s="14"/>
    </row>
    <row r="2381" spans="1:22">
      <c r="A2381" s="34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14"/>
      <c r="U2381" s="14"/>
      <c r="V2381" s="14"/>
    </row>
    <row r="2382" spans="1:22">
      <c r="A2382" s="34"/>
      <c r="B2382" s="34"/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14"/>
      <c r="U2382" s="14"/>
      <c r="V2382" s="14"/>
    </row>
    <row r="2383" spans="1:22">
      <c r="A2383" s="34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14"/>
      <c r="U2383" s="14"/>
      <c r="V2383" s="14"/>
    </row>
    <row r="2384" spans="1:22">
      <c r="A2384" s="34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14"/>
      <c r="U2384" s="14"/>
      <c r="V2384" s="14"/>
    </row>
    <row r="2385" spans="1:22">
      <c r="A2385" s="34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14"/>
      <c r="U2385" s="14"/>
      <c r="V2385" s="14"/>
    </row>
    <row r="2386" spans="1:22">
      <c r="A2386" s="34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14"/>
      <c r="U2386" s="14"/>
      <c r="V2386" s="14"/>
    </row>
    <row r="2387" spans="1:22">
      <c r="A2387" s="34"/>
      <c r="B2387" s="34"/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14"/>
      <c r="U2387" s="14"/>
      <c r="V2387" s="14"/>
    </row>
    <row r="2388" spans="1:22">
      <c r="A2388" s="34"/>
      <c r="B2388" s="34"/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14"/>
      <c r="U2388" s="14"/>
      <c r="V2388" s="14"/>
    </row>
    <row r="2389" spans="1:22">
      <c r="A2389" s="34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14"/>
      <c r="U2389" s="14"/>
      <c r="V2389" s="14"/>
    </row>
    <row r="2390" spans="1:22">
      <c r="A2390" s="34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14"/>
      <c r="U2390" s="14"/>
      <c r="V2390" s="14"/>
    </row>
    <row r="2391" spans="1:22">
      <c r="A2391" s="34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14"/>
      <c r="U2391" s="14"/>
      <c r="V2391" s="14"/>
    </row>
    <row r="2392" spans="1:22">
      <c r="A2392" s="34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14"/>
      <c r="U2392" s="14"/>
      <c r="V2392" s="14"/>
    </row>
    <row r="2393" spans="1:22">
      <c r="A2393" s="34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14"/>
      <c r="U2393" s="14"/>
      <c r="V2393" s="14"/>
    </row>
    <row r="2394" spans="1:22">
      <c r="A2394" s="34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14"/>
      <c r="U2394" s="14"/>
      <c r="V2394" s="14"/>
    </row>
    <row r="2395" spans="1:22">
      <c r="A2395" s="34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14"/>
      <c r="U2395" s="14"/>
      <c r="V2395" s="14"/>
    </row>
    <row r="2396" spans="1:22">
      <c r="A2396" s="34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14"/>
      <c r="U2396" s="14"/>
      <c r="V2396" s="14"/>
    </row>
    <row r="2397" spans="1:22">
      <c r="A2397" s="34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14"/>
      <c r="U2397" s="14"/>
      <c r="V2397" s="14"/>
    </row>
    <row r="2398" spans="1:22">
      <c r="A2398" s="34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14"/>
      <c r="U2398" s="14"/>
      <c r="V2398" s="14"/>
    </row>
    <row r="2399" spans="1:22">
      <c r="A2399" s="34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14"/>
      <c r="U2399" s="14"/>
      <c r="V2399" s="14"/>
    </row>
    <row r="2400" spans="1:22">
      <c r="A2400" s="34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14"/>
      <c r="U2400" s="14"/>
      <c r="V2400" s="14"/>
    </row>
    <row r="2401" spans="1:22">
      <c r="A2401" s="34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14"/>
      <c r="U2401" s="14"/>
      <c r="V2401" s="14"/>
    </row>
    <row r="2402" spans="1:22">
      <c r="A2402" s="34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14"/>
      <c r="U2402" s="14"/>
      <c r="V2402" s="14"/>
    </row>
    <row r="2403" spans="1:22">
      <c r="A2403" s="34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14"/>
      <c r="U2403" s="14"/>
      <c r="V2403" s="14"/>
    </row>
    <row r="2404" spans="1:22">
      <c r="A2404" s="34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14"/>
      <c r="U2404" s="14"/>
      <c r="V2404" s="14"/>
    </row>
    <row r="2405" spans="1:22">
      <c r="A2405" s="34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14"/>
      <c r="U2405" s="14"/>
      <c r="V2405" s="14"/>
    </row>
    <row r="2406" spans="1:22">
      <c r="A2406" s="34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14"/>
      <c r="U2406" s="14"/>
      <c r="V2406" s="14"/>
    </row>
    <row r="2407" spans="1:22">
      <c r="A2407" s="34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14"/>
      <c r="U2407" s="14"/>
      <c r="V2407" s="14"/>
    </row>
    <row r="2408" spans="1:22">
      <c r="A2408" s="34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14"/>
      <c r="U2408" s="14"/>
      <c r="V2408" s="14"/>
    </row>
    <row r="2409" spans="1:22">
      <c r="A2409" s="34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14"/>
      <c r="U2409" s="14"/>
      <c r="V2409" s="14"/>
    </row>
    <row r="2410" spans="1:22">
      <c r="A2410" s="34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14"/>
      <c r="U2410" s="14"/>
      <c r="V2410" s="14"/>
    </row>
    <row r="2411" spans="1:22">
      <c r="A2411" s="34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14"/>
      <c r="U2411" s="14"/>
      <c r="V2411" s="14"/>
    </row>
    <row r="2412" spans="1:22">
      <c r="A2412" s="34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14"/>
      <c r="U2412" s="14"/>
      <c r="V2412" s="14"/>
    </row>
    <row r="2413" spans="1:22">
      <c r="A2413" s="34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14"/>
      <c r="U2413" s="14"/>
      <c r="V2413" s="14"/>
    </row>
    <row r="2414" spans="1:22">
      <c r="A2414" s="34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14"/>
      <c r="U2414" s="14"/>
      <c r="V2414" s="14"/>
    </row>
    <row r="2415" spans="1:22">
      <c r="A2415" s="34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14"/>
      <c r="U2415" s="14"/>
      <c r="V2415" s="14"/>
    </row>
    <row r="2416" spans="1:22">
      <c r="A2416" s="34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14"/>
      <c r="U2416" s="14"/>
      <c r="V2416" s="14"/>
    </row>
    <row r="2417" spans="1:22">
      <c r="A2417" s="34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14"/>
      <c r="U2417" s="14"/>
      <c r="V2417" s="14"/>
    </row>
    <row r="2418" spans="1:22">
      <c r="A2418" s="34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14"/>
      <c r="U2418" s="14"/>
      <c r="V2418" s="14"/>
    </row>
    <row r="2419" spans="1:22">
      <c r="A2419" s="34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14"/>
      <c r="U2419" s="14"/>
      <c r="V2419" s="14"/>
    </row>
    <row r="2420" spans="1:22">
      <c r="A2420" s="34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14"/>
      <c r="U2420" s="14"/>
      <c r="V2420" s="14"/>
    </row>
    <row r="2421" spans="1:22">
      <c r="A2421" s="34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14"/>
      <c r="U2421" s="14"/>
      <c r="V2421" s="14"/>
    </row>
    <row r="2422" spans="1:22">
      <c r="A2422" s="34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14"/>
      <c r="U2422" s="14"/>
      <c r="V2422" s="14"/>
    </row>
    <row r="2423" spans="1:22">
      <c r="A2423" s="34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14"/>
      <c r="U2423" s="14"/>
      <c r="V2423" s="14"/>
    </row>
    <row r="2424" spans="1:22">
      <c r="A2424" s="34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14"/>
      <c r="U2424" s="14"/>
      <c r="V2424" s="14"/>
    </row>
    <row r="2425" spans="1:22">
      <c r="A2425" s="34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14"/>
      <c r="U2425" s="14"/>
      <c r="V2425" s="14"/>
    </row>
    <row r="2426" spans="1:22">
      <c r="A2426" s="34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14"/>
      <c r="U2426" s="14"/>
      <c r="V2426" s="14"/>
    </row>
    <row r="2427" spans="1:22">
      <c r="A2427" s="34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14"/>
      <c r="U2427" s="14"/>
      <c r="V2427" s="14"/>
    </row>
    <row r="2428" spans="1:22">
      <c r="A2428" s="34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14"/>
      <c r="U2428" s="14"/>
      <c r="V2428" s="14"/>
    </row>
    <row r="2429" spans="1:22">
      <c r="A2429" s="34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14"/>
      <c r="U2429" s="14"/>
      <c r="V2429" s="14"/>
    </row>
    <row r="2430" spans="1:22">
      <c r="A2430" s="34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14"/>
      <c r="U2430" s="14"/>
      <c r="V2430" s="14"/>
    </row>
    <row r="2431" spans="1:22">
      <c r="A2431" s="34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14"/>
      <c r="U2431" s="14"/>
      <c r="V2431" s="14"/>
    </row>
    <row r="2432" spans="1:22">
      <c r="A2432" s="34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14"/>
      <c r="U2432" s="14"/>
      <c r="V2432" s="14"/>
    </row>
    <row r="2433" spans="1:22">
      <c r="A2433" s="34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14"/>
      <c r="U2433" s="14"/>
      <c r="V2433" s="14"/>
    </row>
    <row r="2434" spans="1:22">
      <c r="A2434" s="34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14"/>
      <c r="U2434" s="14"/>
      <c r="V2434" s="14"/>
    </row>
    <row r="2435" spans="1:22">
      <c r="A2435" s="34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14"/>
      <c r="U2435" s="14"/>
      <c r="V2435" s="14"/>
    </row>
    <row r="2436" spans="1:22">
      <c r="A2436" s="34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14"/>
      <c r="U2436" s="14"/>
      <c r="V2436" s="14"/>
    </row>
    <row r="2437" spans="1:22">
      <c r="A2437" s="34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14"/>
      <c r="U2437" s="14"/>
      <c r="V2437" s="14"/>
    </row>
    <row r="2438" spans="1:22">
      <c r="A2438" s="34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14"/>
      <c r="U2438" s="14"/>
      <c r="V2438" s="14"/>
    </row>
    <row r="2439" spans="1:22">
      <c r="A2439" s="34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14"/>
      <c r="U2439" s="14"/>
      <c r="V2439" s="14"/>
    </row>
    <row r="2440" spans="1:22">
      <c r="A2440" s="34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14"/>
      <c r="U2440" s="14"/>
      <c r="V2440" s="14"/>
    </row>
    <row r="2441" spans="1:22">
      <c r="A2441" s="34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14"/>
      <c r="U2441" s="14"/>
      <c r="V2441" s="14"/>
    </row>
    <row r="2442" spans="1:22">
      <c r="A2442" s="34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14"/>
      <c r="U2442" s="14"/>
      <c r="V2442" s="14"/>
    </row>
    <row r="2443" spans="1:22">
      <c r="A2443" s="34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14"/>
      <c r="U2443" s="14"/>
      <c r="V2443" s="14"/>
    </row>
    <row r="2444" spans="1:22">
      <c r="A2444" s="34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14"/>
      <c r="U2444" s="14"/>
      <c r="V2444" s="14"/>
    </row>
    <row r="2445" spans="1:22">
      <c r="A2445" s="34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14"/>
      <c r="U2445" s="14"/>
      <c r="V2445" s="14"/>
    </row>
    <row r="2446" spans="1:22">
      <c r="A2446" s="34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14"/>
      <c r="U2446" s="14"/>
      <c r="V2446" s="14"/>
    </row>
    <row r="2447" spans="1:22">
      <c r="A2447" s="34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14"/>
      <c r="U2447" s="14"/>
      <c r="V2447" s="14"/>
    </row>
    <row r="2448" spans="1:22">
      <c r="A2448" s="34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14"/>
      <c r="U2448" s="14"/>
      <c r="V2448" s="14"/>
    </row>
    <row r="2449" spans="1:22">
      <c r="A2449" s="34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14"/>
      <c r="U2449" s="14"/>
      <c r="V2449" s="14"/>
    </row>
    <row r="2450" spans="1:22">
      <c r="A2450" s="34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14"/>
      <c r="U2450" s="14"/>
      <c r="V2450" s="14"/>
    </row>
    <row r="2451" spans="1:22">
      <c r="A2451" s="34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14"/>
      <c r="U2451" s="14"/>
      <c r="V2451" s="14"/>
    </row>
    <row r="2452" spans="1:22">
      <c r="A2452" s="34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14"/>
      <c r="U2452" s="14"/>
      <c r="V2452" s="14"/>
    </row>
    <row r="2453" spans="1:22">
      <c r="A2453" s="34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14"/>
      <c r="U2453" s="14"/>
      <c r="V2453" s="14"/>
    </row>
    <row r="2454" spans="1:22">
      <c r="A2454" s="34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14"/>
      <c r="U2454" s="14"/>
      <c r="V2454" s="14"/>
    </row>
    <row r="2455" spans="1:22">
      <c r="A2455" s="34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14"/>
      <c r="U2455" s="14"/>
      <c r="V2455" s="14"/>
    </row>
    <row r="2456" spans="1:22">
      <c r="A2456" s="34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14"/>
      <c r="U2456" s="14"/>
      <c r="V2456" s="14"/>
    </row>
    <row r="2457" spans="1:22">
      <c r="A2457" s="34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14"/>
      <c r="U2457" s="14"/>
      <c r="V2457" s="14"/>
    </row>
    <row r="2458" spans="1:22">
      <c r="A2458" s="34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14"/>
      <c r="U2458" s="14"/>
      <c r="V2458" s="14"/>
    </row>
    <row r="2459" spans="1:22">
      <c r="A2459" s="34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14"/>
      <c r="U2459" s="14"/>
      <c r="V2459" s="14"/>
    </row>
    <row r="2460" spans="1:22">
      <c r="A2460" s="34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14"/>
      <c r="U2460" s="14"/>
      <c r="V2460" s="14"/>
    </row>
    <row r="2461" spans="1:22">
      <c r="A2461" s="34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14"/>
      <c r="U2461" s="14"/>
      <c r="V2461" s="14"/>
    </row>
    <row r="2462" spans="1:22">
      <c r="A2462" s="34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14"/>
      <c r="U2462" s="14"/>
      <c r="V2462" s="14"/>
    </row>
    <row r="2463" spans="1:22">
      <c r="A2463" s="34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14"/>
      <c r="U2463" s="14"/>
      <c r="V2463" s="14"/>
    </row>
    <row r="2464" spans="1:22">
      <c r="A2464" s="34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14"/>
      <c r="U2464" s="14"/>
      <c r="V2464" s="14"/>
    </row>
    <row r="2465" spans="1:22">
      <c r="A2465" s="34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14"/>
      <c r="U2465" s="14"/>
      <c r="V2465" s="14"/>
    </row>
    <row r="2466" spans="1:22">
      <c r="A2466" s="34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14"/>
      <c r="U2466" s="14"/>
      <c r="V2466" s="14"/>
    </row>
    <row r="2467" spans="1:22">
      <c r="A2467" s="34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14"/>
      <c r="U2467" s="14"/>
      <c r="V2467" s="14"/>
    </row>
    <row r="2468" spans="1:22">
      <c r="A2468" s="34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14"/>
      <c r="U2468" s="14"/>
      <c r="V2468" s="14"/>
    </row>
    <row r="2469" spans="1:22">
      <c r="A2469" s="34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14"/>
      <c r="U2469" s="14"/>
      <c r="V2469" s="14"/>
    </row>
    <row r="2470" spans="1:22">
      <c r="A2470" s="34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14"/>
      <c r="U2470" s="14"/>
      <c r="V2470" s="14"/>
    </row>
    <row r="2471" spans="1:22">
      <c r="A2471" s="34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14"/>
      <c r="U2471" s="14"/>
      <c r="V2471" s="14"/>
    </row>
    <row r="2472" spans="1:22">
      <c r="A2472" s="34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14"/>
      <c r="U2472" s="14"/>
      <c r="V2472" s="14"/>
    </row>
    <row r="2473" spans="1:22">
      <c r="A2473" s="34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14"/>
      <c r="U2473" s="14"/>
      <c r="V2473" s="14"/>
    </row>
    <row r="2474" spans="1:22">
      <c r="A2474" s="34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14"/>
      <c r="U2474" s="14"/>
      <c r="V2474" s="14"/>
    </row>
    <row r="2475" spans="1:22">
      <c r="A2475" s="34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14"/>
      <c r="U2475" s="14"/>
      <c r="V2475" s="14"/>
    </row>
    <row r="2476" spans="1:22">
      <c r="A2476" s="34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14"/>
      <c r="U2476" s="14"/>
      <c r="V2476" s="14"/>
    </row>
    <row r="2477" spans="1:22">
      <c r="A2477" s="34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14"/>
      <c r="U2477" s="14"/>
      <c r="V2477" s="14"/>
    </row>
    <row r="2478" spans="1:22">
      <c r="A2478" s="34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14"/>
      <c r="U2478" s="14"/>
      <c r="V2478" s="14"/>
    </row>
    <row r="2479" spans="1:22">
      <c r="A2479" s="34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14"/>
      <c r="U2479" s="14"/>
      <c r="V2479" s="14"/>
    </row>
    <row r="2480" spans="1:22">
      <c r="A2480" s="34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14"/>
      <c r="U2480" s="14"/>
      <c r="V2480" s="14"/>
    </row>
    <row r="2481" spans="1:22">
      <c r="A2481" s="34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14"/>
      <c r="U2481" s="14"/>
      <c r="V2481" s="14"/>
    </row>
    <row r="2482" spans="1:22">
      <c r="A2482" s="34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14"/>
      <c r="U2482" s="14"/>
      <c r="V2482" s="14"/>
    </row>
    <row r="2483" spans="1:22">
      <c r="A2483" s="34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14"/>
      <c r="U2483" s="14"/>
      <c r="V2483" s="14"/>
    </row>
    <row r="2484" spans="1:22">
      <c r="A2484" s="34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14"/>
      <c r="U2484" s="14"/>
      <c r="V2484" s="14"/>
    </row>
    <row r="2485" spans="1:22">
      <c r="A2485" s="34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14"/>
      <c r="U2485" s="14"/>
      <c r="V2485" s="14"/>
    </row>
    <row r="2486" spans="1:22">
      <c r="A2486" s="34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14"/>
      <c r="U2486" s="14"/>
      <c r="V2486" s="14"/>
    </row>
    <row r="2487" spans="1:22">
      <c r="A2487" s="34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14"/>
      <c r="U2487" s="14"/>
      <c r="V2487" s="14"/>
    </row>
    <row r="2488" spans="1:22">
      <c r="A2488" s="34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14"/>
      <c r="U2488" s="14"/>
      <c r="V2488" s="14"/>
    </row>
    <row r="2489" spans="1:22">
      <c r="A2489" s="34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14"/>
      <c r="U2489" s="14"/>
      <c r="V2489" s="14"/>
    </row>
    <row r="2490" spans="1:22">
      <c r="A2490" s="34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14"/>
      <c r="U2490" s="14"/>
      <c r="V2490" s="14"/>
    </row>
    <row r="2491" spans="1:22">
      <c r="A2491" s="34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14"/>
      <c r="U2491" s="14"/>
      <c r="V2491" s="14"/>
    </row>
    <row r="2492" spans="1:22">
      <c r="A2492" s="34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14"/>
      <c r="U2492" s="14"/>
      <c r="V2492" s="14"/>
    </row>
    <row r="2493" spans="1:22">
      <c r="A2493" s="34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14"/>
      <c r="U2493" s="14"/>
      <c r="V2493" s="14"/>
    </row>
    <row r="2494" spans="1:22">
      <c r="A2494" s="34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14"/>
      <c r="U2494" s="14"/>
      <c r="V2494" s="14"/>
    </row>
    <row r="2495" spans="1:22">
      <c r="A2495" s="34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14"/>
      <c r="U2495" s="14"/>
      <c r="V2495" s="14"/>
    </row>
    <row r="2496" spans="1:22">
      <c r="A2496" s="34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14"/>
      <c r="U2496" s="14"/>
      <c r="V2496" s="14"/>
    </row>
    <row r="2497" spans="1:22">
      <c r="A2497" s="34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14"/>
      <c r="U2497" s="14"/>
      <c r="V2497" s="14"/>
    </row>
    <row r="2498" spans="1:22">
      <c r="A2498" s="34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14"/>
      <c r="U2498" s="14"/>
      <c r="V2498" s="14"/>
    </row>
    <row r="2499" spans="1:22">
      <c r="A2499" s="34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14"/>
      <c r="U2499" s="14"/>
      <c r="V2499" s="14"/>
    </row>
    <row r="2500" spans="1:22">
      <c r="A2500" s="34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14"/>
      <c r="U2500" s="14"/>
      <c r="V2500" s="14"/>
    </row>
    <row r="2501" spans="1:22">
      <c r="A2501" s="34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14"/>
      <c r="U2501" s="14"/>
      <c r="V2501" s="14"/>
    </row>
    <row r="2502" spans="1:22">
      <c r="A2502" s="34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14"/>
      <c r="U2502" s="14"/>
      <c r="V2502" s="14"/>
    </row>
    <row r="2503" spans="1:22">
      <c r="A2503" s="34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14"/>
      <c r="U2503" s="14"/>
      <c r="V2503" s="14"/>
    </row>
    <row r="2504" spans="1:22">
      <c r="A2504" s="34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14"/>
      <c r="U2504" s="14"/>
      <c r="V2504" s="14"/>
    </row>
    <row r="2505" spans="1:22">
      <c r="A2505" s="34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14"/>
      <c r="U2505" s="14"/>
      <c r="V2505" s="14"/>
    </row>
    <row r="2506" spans="1:22">
      <c r="A2506" s="34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14"/>
      <c r="U2506" s="14"/>
      <c r="V2506" s="14"/>
    </row>
    <row r="2507" spans="1:22">
      <c r="A2507" s="34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14"/>
      <c r="U2507" s="14"/>
      <c r="V2507" s="14"/>
    </row>
    <row r="2508" spans="1:22">
      <c r="A2508" s="34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14"/>
      <c r="U2508" s="14"/>
      <c r="V2508" s="14"/>
    </row>
    <row r="2509" spans="1:22">
      <c r="A2509" s="34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14"/>
      <c r="U2509" s="14"/>
      <c r="V2509" s="14"/>
    </row>
    <row r="2510" spans="1:22">
      <c r="A2510" s="34"/>
      <c r="B2510" s="34"/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14"/>
      <c r="U2510" s="14"/>
      <c r="V2510" s="14"/>
    </row>
    <row r="2511" spans="1:22">
      <c r="A2511" s="34"/>
      <c r="B2511" s="34"/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14"/>
      <c r="U2511" s="14"/>
      <c r="V2511" s="14"/>
    </row>
    <row r="2512" spans="1:22">
      <c r="A2512" s="34"/>
      <c r="B2512" s="34"/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14"/>
      <c r="U2512" s="14"/>
      <c r="V2512" s="14"/>
    </row>
    <row r="2513" spans="1:22">
      <c r="A2513" s="34"/>
      <c r="B2513" s="34"/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14"/>
      <c r="U2513" s="14"/>
      <c r="V2513" s="14"/>
    </row>
    <row r="2514" spans="1:22">
      <c r="A2514" s="34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14"/>
      <c r="U2514" s="14"/>
      <c r="V2514" s="14"/>
    </row>
    <row r="2515" spans="1:22">
      <c r="A2515" s="34"/>
      <c r="B2515" s="34"/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14"/>
      <c r="U2515" s="14"/>
      <c r="V2515" s="14"/>
    </row>
    <row r="2516" spans="1:22">
      <c r="A2516" s="34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14"/>
      <c r="U2516" s="14"/>
      <c r="V2516" s="14"/>
    </row>
    <row r="2517" spans="1:22">
      <c r="A2517" s="34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14"/>
      <c r="U2517" s="14"/>
      <c r="V2517" s="14"/>
    </row>
    <row r="2518" spans="1:22">
      <c r="A2518" s="34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14"/>
      <c r="U2518" s="14"/>
      <c r="V2518" s="14"/>
    </row>
    <row r="2519" spans="1:22">
      <c r="A2519" s="34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14"/>
      <c r="U2519" s="14"/>
      <c r="V2519" s="14"/>
    </row>
    <row r="2520" spans="1:22">
      <c r="A2520" s="34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14"/>
      <c r="U2520" s="14"/>
      <c r="V2520" s="14"/>
    </row>
    <row r="2521" spans="1:22">
      <c r="A2521" s="34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14"/>
      <c r="U2521" s="14"/>
      <c r="V2521" s="14"/>
    </row>
    <row r="2522" spans="1:22">
      <c r="A2522" s="34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14"/>
      <c r="U2522" s="14"/>
      <c r="V2522" s="14"/>
    </row>
    <row r="2523" spans="1:22">
      <c r="A2523" s="34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14"/>
      <c r="U2523" s="14"/>
      <c r="V2523" s="14"/>
    </row>
    <row r="2524" spans="1:22">
      <c r="A2524" s="34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14"/>
      <c r="U2524" s="14"/>
      <c r="V2524" s="14"/>
    </row>
    <row r="2525" spans="1:22">
      <c r="A2525" s="34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14"/>
      <c r="U2525" s="14"/>
      <c r="V2525" s="14"/>
    </row>
    <row r="2526" spans="1:22">
      <c r="A2526" s="34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14"/>
      <c r="U2526" s="14"/>
      <c r="V2526" s="14"/>
    </row>
    <row r="2527" spans="1:22">
      <c r="A2527" s="34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14"/>
      <c r="U2527" s="14"/>
      <c r="V2527" s="14"/>
    </row>
    <row r="2528" spans="1:22">
      <c r="A2528" s="34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14"/>
      <c r="U2528" s="14"/>
      <c r="V2528" s="14"/>
    </row>
    <row r="2529" spans="1:22">
      <c r="A2529" s="34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14"/>
      <c r="U2529" s="14"/>
      <c r="V2529" s="14"/>
    </row>
    <row r="2530" spans="1:22">
      <c r="A2530" s="34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14"/>
      <c r="U2530" s="14"/>
      <c r="V2530" s="14"/>
    </row>
    <row r="2531" spans="1:22">
      <c r="A2531" s="34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14"/>
      <c r="U2531" s="14"/>
      <c r="V2531" s="14"/>
    </row>
    <row r="2532" spans="1:22">
      <c r="A2532" s="34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14"/>
      <c r="U2532" s="14"/>
      <c r="V2532" s="14"/>
    </row>
    <row r="2533" spans="1:22">
      <c r="A2533" s="34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14"/>
      <c r="U2533" s="14"/>
      <c r="V2533" s="14"/>
    </row>
    <row r="2534" spans="1:22">
      <c r="A2534" s="34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14"/>
      <c r="U2534" s="14"/>
      <c r="V2534" s="14"/>
    </row>
    <row r="2535" spans="1:22">
      <c r="A2535" s="34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14"/>
      <c r="U2535" s="14"/>
      <c r="V2535" s="14"/>
    </row>
    <row r="2536" spans="1:22">
      <c r="A2536" s="34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14"/>
      <c r="U2536" s="14"/>
      <c r="V2536" s="14"/>
    </row>
    <row r="2537" spans="1:22">
      <c r="A2537" s="34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14"/>
      <c r="U2537" s="14"/>
      <c r="V2537" s="14"/>
    </row>
    <row r="2538" spans="1:22">
      <c r="A2538" s="34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14"/>
      <c r="U2538" s="14"/>
      <c r="V2538" s="14"/>
    </row>
    <row r="2539" spans="1:22">
      <c r="A2539" s="34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14"/>
      <c r="U2539" s="14"/>
      <c r="V2539" s="14"/>
    </row>
    <row r="2540" spans="1:22">
      <c r="A2540" s="34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14"/>
      <c r="U2540" s="14"/>
      <c r="V2540" s="14"/>
    </row>
    <row r="2541" spans="1:22">
      <c r="A2541" s="34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14"/>
      <c r="U2541" s="14"/>
      <c r="V2541" s="14"/>
    </row>
    <row r="2542" spans="1:22">
      <c r="A2542" s="34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14"/>
      <c r="U2542" s="14"/>
      <c r="V2542" s="14"/>
    </row>
    <row r="2543" spans="1:22">
      <c r="A2543" s="34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14"/>
      <c r="U2543" s="14"/>
      <c r="V2543" s="14"/>
    </row>
    <row r="2544" spans="1:22">
      <c r="A2544" s="34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14"/>
      <c r="U2544" s="14"/>
      <c r="V2544" s="14"/>
    </row>
    <row r="2545" spans="1:22">
      <c r="A2545" s="34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14"/>
      <c r="U2545" s="14"/>
      <c r="V2545" s="14"/>
    </row>
    <row r="2546" spans="1:22">
      <c r="A2546" s="34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14"/>
      <c r="U2546" s="14"/>
      <c r="V2546" s="14"/>
    </row>
    <row r="2547" spans="1:22">
      <c r="A2547" s="34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14"/>
      <c r="U2547" s="14"/>
      <c r="V2547" s="14"/>
    </row>
    <row r="2548" spans="1:22">
      <c r="A2548" s="34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14"/>
      <c r="U2548" s="14"/>
      <c r="V2548" s="14"/>
    </row>
    <row r="2549" spans="1:22">
      <c r="A2549" s="34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14"/>
      <c r="U2549" s="14"/>
      <c r="V2549" s="14"/>
    </row>
    <row r="2550" spans="1:22">
      <c r="A2550" s="34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14"/>
      <c r="U2550" s="14"/>
      <c r="V2550" s="14"/>
    </row>
    <row r="2551" spans="1:22">
      <c r="A2551" s="34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14"/>
      <c r="U2551" s="14"/>
      <c r="V2551" s="14"/>
    </row>
    <row r="2552" spans="1:22">
      <c r="A2552" s="34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14"/>
      <c r="U2552" s="14"/>
      <c r="V2552" s="14"/>
    </row>
    <row r="2553" spans="1:22">
      <c r="A2553" s="34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14"/>
      <c r="U2553" s="14"/>
      <c r="V2553" s="14"/>
    </row>
    <row r="2554" spans="1:22">
      <c r="A2554" s="34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14"/>
      <c r="U2554" s="14"/>
      <c r="V2554" s="14"/>
    </row>
    <row r="2555" spans="1:22">
      <c r="A2555" s="34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14"/>
      <c r="U2555" s="14"/>
      <c r="V2555" s="14"/>
    </row>
    <row r="2556" spans="1:22">
      <c r="A2556" s="34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14"/>
      <c r="U2556" s="14"/>
      <c r="V2556" s="14"/>
    </row>
    <row r="2557" spans="1:22">
      <c r="A2557" s="34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14"/>
      <c r="U2557" s="14"/>
      <c r="V2557" s="14"/>
    </row>
    <row r="2558" spans="1:22">
      <c r="A2558" s="34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14"/>
      <c r="U2558" s="14"/>
      <c r="V2558" s="14"/>
    </row>
    <row r="2559" spans="1:22">
      <c r="A2559" s="34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14"/>
      <c r="U2559" s="14"/>
      <c r="V2559" s="14"/>
    </row>
    <row r="2560" spans="1:22">
      <c r="A2560" s="34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14"/>
      <c r="U2560" s="14"/>
      <c r="V2560" s="14"/>
    </row>
    <row r="2561" spans="1:22">
      <c r="A2561" s="34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14"/>
      <c r="U2561" s="14"/>
      <c r="V2561" s="14"/>
    </row>
    <row r="2562" spans="1:22">
      <c r="A2562" s="34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14"/>
      <c r="U2562" s="14"/>
      <c r="V2562" s="14"/>
    </row>
    <row r="2563" spans="1:22">
      <c r="A2563" s="34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14"/>
      <c r="U2563" s="14"/>
      <c r="V2563" s="14"/>
    </row>
    <row r="2564" spans="1:22">
      <c r="A2564" s="34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14"/>
      <c r="U2564" s="14"/>
      <c r="V2564" s="14"/>
    </row>
    <row r="2565" spans="1:22">
      <c r="A2565" s="34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14"/>
      <c r="U2565" s="14"/>
      <c r="V2565" s="14"/>
    </row>
    <row r="2566" spans="1:22">
      <c r="A2566" s="34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14"/>
      <c r="U2566" s="14"/>
      <c r="V2566" s="14"/>
    </row>
    <row r="2567" spans="1:22">
      <c r="A2567" s="34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14"/>
      <c r="U2567" s="14"/>
      <c r="V2567" s="14"/>
    </row>
    <row r="2568" spans="1:22">
      <c r="A2568" s="34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14"/>
      <c r="U2568" s="14"/>
      <c r="V2568" s="14"/>
    </row>
    <row r="2569" spans="1:22">
      <c r="A2569" s="34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14"/>
      <c r="U2569" s="14"/>
      <c r="V2569" s="14"/>
    </row>
    <row r="2570" spans="1:22">
      <c r="A2570" s="34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14"/>
      <c r="U2570" s="14"/>
      <c r="V2570" s="14"/>
    </row>
    <row r="2571" spans="1:22">
      <c r="A2571" s="34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14"/>
      <c r="U2571" s="14"/>
      <c r="V2571" s="14"/>
    </row>
    <row r="2572" spans="1:22">
      <c r="A2572" s="34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14"/>
      <c r="U2572" s="14"/>
      <c r="V2572" s="14"/>
    </row>
    <row r="2573" spans="1:22">
      <c r="A2573" s="34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14"/>
      <c r="U2573" s="14"/>
      <c r="V2573" s="14"/>
    </row>
    <row r="2574" spans="1:22">
      <c r="A2574" s="34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14"/>
      <c r="U2574" s="14"/>
      <c r="V2574" s="14"/>
    </row>
    <row r="2575" spans="1:22">
      <c r="A2575" s="34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14"/>
      <c r="U2575" s="14"/>
      <c r="V2575" s="14"/>
    </row>
    <row r="2576" spans="1:22">
      <c r="A2576" s="34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14"/>
      <c r="U2576" s="14"/>
      <c r="V2576" s="14"/>
    </row>
    <row r="2577" spans="1:22">
      <c r="A2577" s="34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14"/>
      <c r="U2577" s="14"/>
      <c r="V2577" s="14"/>
    </row>
    <row r="2578" spans="1:22">
      <c r="A2578" s="34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14"/>
      <c r="U2578" s="14"/>
      <c r="V2578" s="14"/>
    </row>
    <row r="2579" spans="1:22">
      <c r="A2579" s="34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14"/>
      <c r="U2579" s="14"/>
      <c r="V2579" s="14"/>
    </row>
    <row r="2580" spans="1:22">
      <c r="A2580" s="34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14"/>
      <c r="U2580" s="14"/>
      <c r="V2580" s="14"/>
    </row>
    <row r="2581" spans="1:22">
      <c r="A2581" s="34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14"/>
      <c r="U2581" s="14"/>
      <c r="V2581" s="14"/>
    </row>
    <row r="2582" spans="1:22">
      <c r="A2582" s="34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14"/>
      <c r="U2582" s="14"/>
      <c r="V2582" s="14"/>
    </row>
    <row r="2583" spans="1:22">
      <c r="A2583" s="34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14"/>
      <c r="U2583" s="14"/>
      <c r="V2583" s="14"/>
    </row>
    <row r="2584" spans="1:22">
      <c r="A2584" s="34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14"/>
      <c r="U2584" s="14"/>
      <c r="V2584" s="14"/>
    </row>
    <row r="2585" spans="1:22">
      <c r="A2585" s="34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14"/>
      <c r="U2585" s="14"/>
      <c r="V2585" s="14"/>
    </row>
    <row r="2586" spans="1:22">
      <c r="A2586" s="34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14"/>
      <c r="U2586" s="14"/>
      <c r="V2586" s="14"/>
    </row>
    <row r="2587" spans="1:22">
      <c r="A2587" s="34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14"/>
      <c r="U2587" s="14"/>
      <c r="V2587" s="14"/>
    </row>
    <row r="2588" spans="1:22">
      <c r="A2588" s="34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14"/>
      <c r="U2588" s="14"/>
      <c r="V2588" s="14"/>
    </row>
    <row r="2589" spans="1:22">
      <c r="A2589" s="34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14"/>
      <c r="U2589" s="14"/>
      <c r="V2589" s="14"/>
    </row>
    <row r="2590" spans="1:22">
      <c r="A2590" s="34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14"/>
      <c r="U2590" s="14"/>
      <c r="V2590" s="14"/>
    </row>
    <row r="2591" spans="1:22">
      <c r="A2591" s="34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14"/>
      <c r="U2591" s="14"/>
      <c r="V2591" s="14"/>
    </row>
    <row r="2592" spans="1:22">
      <c r="A2592" s="34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14"/>
      <c r="U2592" s="14"/>
      <c r="V2592" s="14"/>
    </row>
    <row r="2593" spans="1:22">
      <c r="A2593" s="34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14"/>
      <c r="U2593" s="14"/>
      <c r="V2593" s="14"/>
    </row>
    <row r="2594" spans="1:22">
      <c r="A2594" s="34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14"/>
      <c r="U2594" s="14"/>
      <c r="V2594" s="14"/>
    </row>
    <row r="2595" spans="1:22">
      <c r="A2595" s="34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14"/>
      <c r="U2595" s="14"/>
      <c r="V2595" s="14"/>
    </row>
    <row r="2596" spans="1:22">
      <c r="A2596" s="34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14"/>
      <c r="U2596" s="14"/>
      <c r="V2596" s="14"/>
    </row>
    <row r="2597" spans="1:22">
      <c r="A2597" s="34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14"/>
      <c r="U2597" s="14"/>
      <c r="V2597" s="14"/>
    </row>
    <row r="2598" spans="1:22">
      <c r="A2598" s="34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14"/>
      <c r="U2598" s="14"/>
      <c r="V2598" s="14"/>
    </row>
    <row r="2599" spans="1:22">
      <c r="A2599" s="34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14"/>
      <c r="U2599" s="14"/>
      <c r="V2599" s="14"/>
    </row>
    <row r="2600" spans="1:22">
      <c r="A2600" s="34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14"/>
      <c r="U2600" s="14"/>
      <c r="V2600" s="14"/>
    </row>
    <row r="2601" spans="1:22">
      <c r="A2601" s="34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14"/>
      <c r="U2601" s="14"/>
      <c r="V2601" s="14"/>
    </row>
    <row r="2602" spans="1:22">
      <c r="A2602" s="34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14"/>
      <c r="U2602" s="14"/>
      <c r="V2602" s="14"/>
    </row>
    <row r="2603" spans="1:22">
      <c r="A2603" s="34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14"/>
      <c r="U2603" s="14"/>
      <c r="V2603" s="14"/>
    </row>
    <row r="2604" spans="1:22">
      <c r="A2604" s="34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14"/>
      <c r="U2604" s="14"/>
      <c r="V2604" s="14"/>
    </row>
    <row r="2605" spans="1:22">
      <c r="A2605" s="34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14"/>
      <c r="U2605" s="14"/>
      <c r="V2605" s="14"/>
    </row>
    <row r="2606" spans="1:22">
      <c r="A2606" s="34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14"/>
      <c r="U2606" s="14"/>
      <c r="V2606" s="14"/>
    </row>
    <row r="2607" spans="1:22">
      <c r="A2607" s="34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14"/>
      <c r="U2607" s="14"/>
      <c r="V2607" s="14"/>
    </row>
    <row r="2608" spans="1:22">
      <c r="A2608" s="34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14"/>
      <c r="U2608" s="14"/>
      <c r="V2608" s="14"/>
    </row>
    <row r="2609" spans="1:22">
      <c r="A2609" s="34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14"/>
      <c r="U2609" s="14"/>
      <c r="V2609" s="14"/>
    </row>
    <row r="2610" spans="1:22">
      <c r="A2610" s="34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14"/>
      <c r="U2610" s="14"/>
      <c r="V2610" s="14"/>
    </row>
    <row r="2611" spans="1:22">
      <c r="A2611" s="34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14"/>
      <c r="U2611" s="14"/>
      <c r="V2611" s="14"/>
    </row>
    <row r="2612" spans="1:22">
      <c r="A2612" s="34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14"/>
      <c r="U2612" s="14"/>
      <c r="V2612" s="14"/>
    </row>
    <row r="2613" spans="1:22">
      <c r="A2613" s="34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14"/>
      <c r="U2613" s="14"/>
      <c r="V2613" s="14"/>
    </row>
    <row r="2614" spans="1:22">
      <c r="A2614" s="34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14"/>
      <c r="U2614" s="14"/>
      <c r="V2614" s="14"/>
    </row>
    <row r="2615" spans="1:22">
      <c r="A2615" s="34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14"/>
      <c r="U2615" s="14"/>
      <c r="V2615" s="14"/>
    </row>
    <row r="2616" spans="1:22">
      <c r="A2616" s="34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14"/>
      <c r="U2616" s="14"/>
      <c r="V2616" s="14"/>
    </row>
    <row r="2617" spans="1:22">
      <c r="A2617" s="34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14"/>
      <c r="U2617" s="14"/>
      <c r="V2617" s="14"/>
    </row>
    <row r="2618" spans="1:22">
      <c r="A2618" s="34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14"/>
      <c r="U2618" s="14"/>
      <c r="V2618" s="14"/>
    </row>
    <row r="2619" spans="1:22">
      <c r="A2619" s="34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14"/>
      <c r="U2619" s="14"/>
      <c r="V2619" s="14"/>
    </row>
    <row r="2620" spans="1:22">
      <c r="A2620" s="34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14"/>
      <c r="U2620" s="14"/>
      <c r="V2620" s="14"/>
    </row>
    <row r="2621" spans="1:22">
      <c r="A2621" s="34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14"/>
      <c r="U2621" s="14"/>
      <c r="V2621" s="14"/>
    </row>
    <row r="2622" spans="1:22">
      <c r="A2622" s="34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14"/>
      <c r="U2622" s="14"/>
      <c r="V2622" s="14"/>
    </row>
    <row r="2623" spans="1:22">
      <c r="A2623" s="34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14"/>
      <c r="U2623" s="14"/>
      <c r="V2623" s="14"/>
    </row>
    <row r="2624" spans="1:22">
      <c r="A2624" s="34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14"/>
      <c r="U2624" s="14"/>
      <c r="V2624" s="14"/>
    </row>
    <row r="2625" spans="1:22">
      <c r="A2625" s="34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14"/>
      <c r="U2625" s="14"/>
      <c r="V2625" s="14"/>
    </row>
    <row r="2626" spans="1:22">
      <c r="A2626" s="34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14"/>
      <c r="U2626" s="14"/>
      <c r="V2626" s="14"/>
    </row>
    <row r="2627" spans="1:22">
      <c r="A2627" s="34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14"/>
      <c r="U2627" s="14"/>
      <c r="V2627" s="14"/>
    </row>
    <row r="2628" spans="1:22">
      <c r="A2628" s="34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14"/>
      <c r="U2628" s="14"/>
      <c r="V2628" s="14"/>
    </row>
    <row r="2629" spans="1:22">
      <c r="A2629" s="34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14"/>
      <c r="U2629" s="14"/>
      <c r="V2629" s="14"/>
    </row>
    <row r="2630" spans="1:22">
      <c r="A2630" s="34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14"/>
      <c r="U2630" s="14"/>
      <c r="V2630" s="14"/>
    </row>
    <row r="2631" spans="1:22">
      <c r="A2631" s="34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14"/>
      <c r="U2631" s="14"/>
      <c r="V2631" s="14"/>
    </row>
    <row r="2632" spans="1:22">
      <c r="A2632" s="34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14"/>
      <c r="U2632" s="14"/>
      <c r="V2632" s="14"/>
    </row>
    <row r="2633" spans="1:22">
      <c r="A2633" s="34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14"/>
      <c r="U2633" s="14"/>
      <c r="V2633" s="14"/>
    </row>
    <row r="2634" spans="1:22">
      <c r="A2634" s="34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14"/>
      <c r="U2634" s="14"/>
      <c r="V2634" s="14"/>
    </row>
    <row r="2635" spans="1:22">
      <c r="A2635" s="34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14"/>
      <c r="U2635" s="14"/>
      <c r="V2635" s="14"/>
    </row>
    <row r="2636" spans="1:22">
      <c r="A2636" s="34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14"/>
      <c r="U2636" s="14"/>
      <c r="V2636" s="14"/>
    </row>
    <row r="2637" spans="1:22">
      <c r="A2637" s="34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14"/>
      <c r="U2637" s="14"/>
      <c r="V2637" s="14"/>
    </row>
    <row r="2638" spans="1:22">
      <c r="A2638" s="34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14"/>
      <c r="U2638" s="14"/>
      <c r="V2638" s="14"/>
    </row>
    <row r="2639" spans="1:22">
      <c r="A2639" s="34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14"/>
      <c r="U2639" s="14"/>
      <c r="V2639" s="14"/>
    </row>
    <row r="2640" spans="1:22">
      <c r="A2640" s="34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14"/>
      <c r="U2640" s="14"/>
      <c r="V2640" s="14"/>
    </row>
    <row r="2641" spans="1:22">
      <c r="A2641" s="34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14"/>
      <c r="U2641" s="14"/>
      <c r="V2641" s="14"/>
    </row>
    <row r="2642" spans="1:22">
      <c r="A2642" s="34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14"/>
      <c r="U2642" s="14"/>
      <c r="V2642" s="14"/>
    </row>
    <row r="2643" spans="1:22">
      <c r="A2643" s="34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14"/>
      <c r="U2643" s="14"/>
      <c r="V2643" s="14"/>
    </row>
    <row r="2644" spans="1:22">
      <c r="A2644" s="34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14"/>
      <c r="U2644" s="14"/>
      <c r="V2644" s="14"/>
    </row>
    <row r="2645" spans="1:22">
      <c r="A2645" s="34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14"/>
      <c r="U2645" s="14"/>
      <c r="V2645" s="14"/>
    </row>
    <row r="2646" spans="1:22">
      <c r="A2646" s="34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14"/>
      <c r="U2646" s="14"/>
      <c r="V2646" s="14"/>
    </row>
    <row r="2647" spans="1:22">
      <c r="A2647" s="34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14"/>
      <c r="U2647" s="14"/>
      <c r="V2647" s="14"/>
    </row>
    <row r="2648" spans="1:22">
      <c r="A2648" s="34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14"/>
      <c r="U2648" s="14"/>
      <c r="V2648" s="14"/>
    </row>
    <row r="2649" spans="1:22">
      <c r="A2649" s="34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14"/>
      <c r="U2649" s="14"/>
      <c r="V2649" s="14"/>
    </row>
    <row r="2650" spans="1:22">
      <c r="A2650" s="34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14"/>
      <c r="U2650" s="14"/>
      <c r="V2650" s="14"/>
    </row>
    <row r="2651" spans="1:22">
      <c r="A2651" s="34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14"/>
      <c r="U2651" s="14"/>
      <c r="V2651" s="14"/>
    </row>
    <row r="2652" spans="1:22">
      <c r="A2652" s="34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14"/>
      <c r="U2652" s="14"/>
      <c r="V2652" s="14"/>
    </row>
    <row r="2653" spans="1:22">
      <c r="A2653" s="34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14"/>
      <c r="U2653" s="14"/>
      <c r="V2653" s="14"/>
    </row>
    <row r="2654" spans="1:22">
      <c r="A2654" s="34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14"/>
      <c r="U2654" s="14"/>
      <c r="V2654" s="14"/>
    </row>
    <row r="2655" spans="1:22">
      <c r="A2655" s="34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14"/>
      <c r="U2655" s="14"/>
      <c r="V2655" s="14"/>
    </row>
    <row r="2656" spans="1:22">
      <c r="A2656" s="34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14"/>
      <c r="U2656" s="14"/>
      <c r="V2656" s="14"/>
    </row>
    <row r="2657" spans="1:22">
      <c r="A2657" s="34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14"/>
      <c r="U2657" s="14"/>
      <c r="V2657" s="14"/>
    </row>
    <row r="2658" spans="1:22">
      <c r="A2658" s="34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14"/>
      <c r="U2658" s="14"/>
      <c r="V2658" s="14"/>
    </row>
    <row r="2659" spans="1:22">
      <c r="A2659" s="34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14"/>
      <c r="U2659" s="14"/>
      <c r="V2659" s="14"/>
    </row>
    <row r="2660" spans="1:22">
      <c r="A2660" s="34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14"/>
      <c r="U2660" s="14"/>
      <c r="V2660" s="14"/>
    </row>
    <row r="2661" spans="1:22">
      <c r="A2661" s="34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14"/>
      <c r="U2661" s="14"/>
      <c r="V2661" s="14"/>
    </row>
    <row r="2662" spans="1:22">
      <c r="A2662" s="34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14"/>
      <c r="U2662" s="14"/>
      <c r="V2662" s="14"/>
    </row>
    <row r="2663" spans="1:22">
      <c r="A2663" s="34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14"/>
      <c r="U2663" s="14"/>
      <c r="V2663" s="14"/>
    </row>
    <row r="2664" spans="1:22">
      <c r="A2664" s="34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14"/>
      <c r="U2664" s="14"/>
      <c r="V2664" s="14"/>
    </row>
    <row r="2665" spans="1:22">
      <c r="A2665" s="34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14"/>
      <c r="U2665" s="14"/>
      <c r="V2665" s="14"/>
    </row>
    <row r="2666" spans="1:22">
      <c r="A2666" s="34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14"/>
      <c r="U2666" s="14"/>
      <c r="V2666" s="14"/>
    </row>
    <row r="2667" spans="1:22">
      <c r="A2667" s="34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14"/>
      <c r="U2667" s="14"/>
      <c r="V2667" s="14"/>
    </row>
    <row r="2668" spans="1:22">
      <c r="A2668" s="34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14"/>
      <c r="U2668" s="14"/>
      <c r="V2668" s="14"/>
    </row>
    <row r="2669" spans="1:22">
      <c r="A2669" s="34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14"/>
      <c r="U2669" s="14"/>
      <c r="V2669" s="14"/>
    </row>
    <row r="2670" spans="1:22">
      <c r="A2670" s="34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14"/>
      <c r="U2670" s="14"/>
      <c r="V2670" s="14"/>
    </row>
    <row r="2671" spans="1:22">
      <c r="A2671" s="34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14"/>
      <c r="U2671" s="14"/>
      <c r="V2671" s="14"/>
    </row>
    <row r="2672" spans="1:22">
      <c r="A2672" s="34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14"/>
      <c r="U2672" s="14"/>
      <c r="V2672" s="14"/>
    </row>
    <row r="2673" spans="1:22">
      <c r="A2673" s="34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14"/>
      <c r="U2673" s="14"/>
      <c r="V2673" s="14"/>
    </row>
    <row r="2674" spans="1:22">
      <c r="A2674" s="34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14"/>
      <c r="U2674" s="14"/>
      <c r="V2674" s="14"/>
    </row>
    <row r="2675" spans="1:22">
      <c r="A2675" s="34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14"/>
      <c r="U2675" s="14"/>
      <c r="V2675" s="14"/>
    </row>
    <row r="2676" spans="1:22">
      <c r="A2676" s="34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14"/>
      <c r="U2676" s="14"/>
      <c r="V2676" s="14"/>
    </row>
    <row r="2677" spans="1:22">
      <c r="A2677" s="34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14"/>
      <c r="U2677" s="14"/>
      <c r="V2677" s="14"/>
    </row>
    <row r="2678" spans="1:22">
      <c r="A2678" s="34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14"/>
      <c r="U2678" s="14"/>
      <c r="V2678" s="14"/>
    </row>
    <row r="2679" spans="1:22">
      <c r="A2679" s="34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14"/>
      <c r="U2679" s="14"/>
      <c r="V2679" s="14"/>
    </row>
    <row r="2680" spans="1:22">
      <c r="A2680" s="34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14"/>
      <c r="U2680" s="14"/>
      <c r="V2680" s="14"/>
    </row>
    <row r="2681" spans="1:22">
      <c r="A2681" s="34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14"/>
      <c r="U2681" s="14"/>
      <c r="V2681" s="14"/>
    </row>
    <row r="2682" spans="1:22">
      <c r="A2682" s="34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14"/>
      <c r="U2682" s="14"/>
      <c r="V2682" s="14"/>
    </row>
    <row r="2683" spans="1:22">
      <c r="A2683" s="34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14"/>
      <c r="U2683" s="14"/>
      <c r="V2683" s="14"/>
    </row>
    <row r="2684" spans="1:22">
      <c r="A2684" s="34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14"/>
      <c r="U2684" s="14"/>
      <c r="V2684" s="14"/>
    </row>
    <row r="2685" spans="1:22">
      <c r="A2685" s="34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14"/>
      <c r="U2685" s="14"/>
      <c r="V2685" s="14"/>
    </row>
    <row r="2686" spans="1:22">
      <c r="A2686" s="34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14"/>
      <c r="U2686" s="14"/>
      <c r="V2686" s="14"/>
    </row>
    <row r="2687" spans="1:22">
      <c r="A2687" s="34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14"/>
      <c r="U2687" s="14"/>
      <c r="V2687" s="14"/>
    </row>
    <row r="2688" spans="1:22">
      <c r="A2688" s="34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14"/>
      <c r="U2688" s="14"/>
      <c r="V2688" s="14"/>
    </row>
    <row r="2689" spans="1:22">
      <c r="A2689" s="34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14"/>
      <c r="U2689" s="14"/>
      <c r="V2689" s="14"/>
    </row>
    <row r="2690" spans="1:22">
      <c r="A2690" s="34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14"/>
      <c r="U2690" s="14"/>
      <c r="V2690" s="14"/>
    </row>
    <row r="2691" spans="1:22">
      <c r="A2691" s="34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14"/>
      <c r="U2691" s="14"/>
      <c r="V2691" s="14"/>
    </row>
    <row r="2692" spans="1:22">
      <c r="A2692" s="34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14"/>
      <c r="U2692" s="14"/>
      <c r="V2692" s="14"/>
    </row>
    <row r="2693" spans="1:22">
      <c r="A2693" s="34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14"/>
      <c r="U2693" s="14"/>
      <c r="V2693" s="14"/>
    </row>
    <row r="2694" spans="1:22">
      <c r="A2694" s="34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14"/>
      <c r="U2694" s="14"/>
      <c r="V2694" s="14"/>
    </row>
    <row r="2695" spans="1:22">
      <c r="A2695" s="34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14"/>
      <c r="U2695" s="14"/>
      <c r="V2695" s="14"/>
    </row>
    <row r="2696" spans="1:22">
      <c r="A2696" s="34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14"/>
      <c r="U2696" s="14"/>
      <c r="V2696" s="14"/>
    </row>
    <row r="2697" spans="1:22">
      <c r="A2697" s="34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14"/>
      <c r="U2697" s="14"/>
      <c r="V2697" s="14"/>
    </row>
    <row r="2698" spans="1:22">
      <c r="A2698" s="34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14"/>
      <c r="U2698" s="14"/>
      <c r="V2698" s="14"/>
    </row>
    <row r="2699" spans="1:22">
      <c r="A2699" s="34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14"/>
      <c r="U2699" s="14"/>
      <c r="V2699" s="14"/>
    </row>
    <row r="2700" spans="1:22">
      <c r="A2700" s="34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14"/>
      <c r="U2700" s="14"/>
      <c r="V2700" s="14"/>
    </row>
    <row r="2701" spans="1:22">
      <c r="A2701" s="34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14"/>
      <c r="U2701" s="14"/>
      <c r="V2701" s="14"/>
    </row>
    <row r="2702" spans="1:22">
      <c r="A2702" s="34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14"/>
      <c r="U2702" s="14"/>
      <c r="V2702" s="14"/>
    </row>
    <row r="2703" spans="1:22">
      <c r="A2703" s="34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14"/>
      <c r="U2703" s="14"/>
      <c r="V2703" s="14"/>
    </row>
    <row r="2704" spans="1:22">
      <c r="A2704" s="34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14"/>
      <c r="U2704" s="14"/>
      <c r="V2704" s="14"/>
    </row>
    <row r="2705" spans="1:22">
      <c r="A2705" s="34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14"/>
      <c r="U2705" s="14"/>
      <c r="V2705" s="14"/>
    </row>
    <row r="2706" spans="1:22">
      <c r="A2706" s="34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14"/>
      <c r="U2706" s="14"/>
      <c r="V2706" s="14"/>
    </row>
    <row r="2707" spans="1:22">
      <c r="A2707" s="34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14"/>
      <c r="U2707" s="14"/>
      <c r="V2707" s="14"/>
    </row>
    <row r="2708" spans="1:22">
      <c r="A2708" s="34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14"/>
      <c r="U2708" s="14"/>
      <c r="V2708" s="14"/>
    </row>
    <row r="2709" spans="1:22">
      <c r="A2709" s="34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14"/>
      <c r="U2709" s="14"/>
      <c r="V2709" s="14"/>
    </row>
    <row r="2710" spans="1:22">
      <c r="A2710" s="34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14"/>
      <c r="U2710" s="14"/>
      <c r="V2710" s="14"/>
    </row>
    <row r="2711" spans="1:22">
      <c r="A2711" s="34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14"/>
      <c r="U2711" s="14"/>
      <c r="V2711" s="14"/>
    </row>
    <row r="2712" spans="1:22">
      <c r="A2712" s="34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14"/>
      <c r="U2712" s="14"/>
      <c r="V2712" s="14"/>
    </row>
    <row r="2713" spans="1:22">
      <c r="A2713" s="34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14"/>
      <c r="U2713" s="14"/>
      <c r="V2713" s="14"/>
    </row>
    <row r="2714" spans="1:22">
      <c r="A2714" s="34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14"/>
      <c r="U2714" s="14"/>
      <c r="V2714" s="14"/>
    </row>
    <row r="2715" spans="1:22">
      <c r="A2715" s="34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14"/>
      <c r="U2715" s="14"/>
      <c r="V2715" s="14"/>
    </row>
    <row r="2716" spans="1:22">
      <c r="A2716" s="34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14"/>
      <c r="U2716" s="14"/>
      <c r="V2716" s="14"/>
    </row>
    <row r="2717" spans="1:22">
      <c r="A2717" s="34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14"/>
      <c r="U2717" s="14"/>
      <c r="V2717" s="14"/>
    </row>
    <row r="2718" spans="1:22">
      <c r="A2718" s="34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14"/>
      <c r="U2718" s="14"/>
      <c r="V2718" s="14"/>
    </row>
    <row r="2719" spans="1:22">
      <c r="A2719" s="34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14"/>
      <c r="U2719" s="14"/>
      <c r="V2719" s="14"/>
    </row>
    <row r="2720" spans="1:22">
      <c r="A2720" s="34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14"/>
      <c r="U2720" s="14"/>
      <c r="V2720" s="14"/>
    </row>
    <row r="2721" spans="1:22">
      <c r="A2721" s="34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14"/>
      <c r="U2721" s="14"/>
      <c r="V2721" s="14"/>
    </row>
    <row r="2722" spans="1:22">
      <c r="A2722" s="34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14"/>
      <c r="U2722" s="14"/>
      <c r="V2722" s="14"/>
    </row>
    <row r="2723" spans="1:22">
      <c r="A2723" s="34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14"/>
      <c r="U2723" s="14"/>
      <c r="V2723" s="14"/>
    </row>
    <row r="2724" spans="1:22">
      <c r="A2724" s="34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14"/>
      <c r="U2724" s="14"/>
      <c r="V2724" s="14"/>
    </row>
    <row r="2725" spans="1:22">
      <c r="A2725" s="34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14"/>
      <c r="U2725" s="14"/>
      <c r="V2725" s="14"/>
    </row>
    <row r="2726" spans="1:22">
      <c r="A2726" s="34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14"/>
      <c r="U2726" s="14"/>
      <c r="V2726" s="14"/>
    </row>
    <row r="2727" spans="1:22">
      <c r="A2727" s="34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14"/>
      <c r="U2727" s="14"/>
      <c r="V2727" s="14"/>
    </row>
    <row r="2728" spans="1:22">
      <c r="A2728" s="34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14"/>
      <c r="U2728" s="14"/>
      <c r="V2728" s="14"/>
    </row>
    <row r="2729" spans="1:22">
      <c r="A2729" s="34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14"/>
      <c r="U2729" s="14"/>
      <c r="V2729" s="14"/>
    </row>
    <row r="2730" spans="1:22">
      <c r="A2730" s="34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14"/>
      <c r="U2730" s="14"/>
      <c r="V2730" s="14"/>
    </row>
    <row r="2731" spans="1:22">
      <c r="A2731" s="34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14"/>
      <c r="U2731" s="14"/>
      <c r="V2731" s="14"/>
    </row>
    <row r="2732" spans="1:22">
      <c r="A2732" s="34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14"/>
      <c r="U2732" s="14"/>
      <c r="V2732" s="14"/>
    </row>
    <row r="2733" spans="1:22">
      <c r="A2733" s="34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14"/>
      <c r="U2733" s="14"/>
      <c r="V2733" s="14"/>
    </row>
    <row r="2734" spans="1:22">
      <c r="A2734" s="34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14"/>
      <c r="U2734" s="14"/>
      <c r="V2734" s="14"/>
    </row>
    <row r="2735" spans="1:22">
      <c r="A2735" s="34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14"/>
      <c r="U2735" s="14"/>
      <c r="V2735" s="14"/>
    </row>
    <row r="2736" spans="1:22">
      <c r="A2736" s="34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14"/>
      <c r="U2736" s="14"/>
      <c r="V2736" s="14"/>
    </row>
    <row r="2737" spans="1:22">
      <c r="A2737" s="34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14"/>
      <c r="U2737" s="14"/>
      <c r="V2737" s="14"/>
    </row>
    <row r="2738" spans="1:22">
      <c r="A2738" s="34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14"/>
      <c r="U2738" s="14"/>
      <c r="V2738" s="14"/>
    </row>
    <row r="2739" spans="1:22">
      <c r="A2739" s="34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14"/>
      <c r="U2739" s="14"/>
      <c r="V2739" s="14"/>
    </row>
    <row r="2740" spans="1:22">
      <c r="A2740" s="34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14"/>
      <c r="U2740" s="14"/>
      <c r="V2740" s="14"/>
    </row>
    <row r="2741" spans="1:22">
      <c r="A2741" s="34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14"/>
      <c r="U2741" s="14"/>
      <c r="V2741" s="14"/>
    </row>
    <row r="2742" spans="1:22">
      <c r="A2742" s="34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14"/>
      <c r="U2742" s="14"/>
      <c r="V2742" s="14"/>
    </row>
    <row r="2743" spans="1:22">
      <c r="A2743" s="34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14"/>
      <c r="U2743" s="14"/>
      <c r="V2743" s="14"/>
    </row>
    <row r="2744" spans="1:22">
      <c r="A2744" s="34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14"/>
      <c r="U2744" s="14"/>
      <c r="V2744" s="14"/>
    </row>
    <row r="2745" spans="1:22">
      <c r="A2745" s="34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14"/>
      <c r="U2745" s="14"/>
      <c r="V2745" s="14"/>
    </row>
    <row r="2746" spans="1:22">
      <c r="A2746" s="34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14"/>
      <c r="U2746" s="14"/>
      <c r="V2746" s="14"/>
    </row>
    <row r="2747" spans="1:22">
      <c r="A2747" s="34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14"/>
      <c r="U2747" s="14"/>
      <c r="V2747" s="14"/>
    </row>
    <row r="2748" spans="1:22">
      <c r="A2748" s="34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14"/>
      <c r="U2748" s="14"/>
      <c r="V2748" s="14"/>
    </row>
    <row r="2749" spans="1:22">
      <c r="A2749" s="34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14"/>
      <c r="U2749" s="14"/>
      <c r="V2749" s="14"/>
    </row>
    <row r="2750" spans="1:22">
      <c r="A2750" s="34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14"/>
      <c r="U2750" s="14"/>
      <c r="V2750" s="14"/>
    </row>
    <row r="2751" spans="1:22">
      <c r="A2751" s="34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14"/>
      <c r="U2751" s="14"/>
      <c r="V2751" s="14"/>
    </row>
    <row r="2752" spans="1:22">
      <c r="A2752" s="34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14"/>
      <c r="U2752" s="14"/>
      <c r="V2752" s="14"/>
    </row>
    <row r="2753" spans="1:22">
      <c r="A2753" s="34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14"/>
      <c r="U2753" s="14"/>
      <c r="V2753" s="14"/>
    </row>
    <row r="2754" spans="1:22">
      <c r="A2754" s="34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14"/>
      <c r="U2754" s="14"/>
      <c r="V2754" s="14"/>
    </row>
    <row r="2755" spans="1:22">
      <c r="A2755" s="34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14"/>
      <c r="U2755" s="14"/>
      <c r="V2755" s="14"/>
    </row>
    <row r="2756" spans="1:22">
      <c r="A2756" s="34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14"/>
      <c r="U2756" s="14"/>
      <c r="V2756" s="14"/>
    </row>
    <row r="2757" spans="1:22">
      <c r="A2757" s="34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14"/>
      <c r="U2757" s="14"/>
      <c r="V2757" s="14"/>
    </row>
    <row r="2758" spans="1:22">
      <c r="A2758" s="34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14"/>
      <c r="U2758" s="14"/>
      <c r="V2758" s="14"/>
    </row>
    <row r="2759" spans="1:22">
      <c r="A2759" s="34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14"/>
      <c r="U2759" s="14"/>
      <c r="V2759" s="14"/>
    </row>
    <row r="2760" spans="1:22">
      <c r="A2760" s="34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14"/>
      <c r="U2760" s="14"/>
      <c r="V2760" s="14"/>
    </row>
    <row r="2761" spans="1:22">
      <c r="A2761" s="34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14"/>
      <c r="U2761" s="14"/>
      <c r="V2761" s="14"/>
    </row>
    <row r="2762" spans="1:22">
      <c r="A2762" s="34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14"/>
      <c r="U2762" s="14"/>
      <c r="V2762" s="14"/>
    </row>
    <row r="2763" spans="1:22">
      <c r="A2763" s="34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14"/>
      <c r="U2763" s="14"/>
      <c r="V2763" s="14"/>
    </row>
    <row r="2764" spans="1:22">
      <c r="A2764" s="34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14"/>
      <c r="U2764" s="14"/>
      <c r="V2764" s="14"/>
    </row>
    <row r="2765" spans="1:22">
      <c r="A2765" s="34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14"/>
      <c r="U2765" s="14"/>
      <c r="V2765" s="14"/>
    </row>
    <row r="2766" spans="1:22">
      <c r="A2766" s="34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14"/>
      <c r="U2766" s="14"/>
      <c r="V2766" s="14"/>
    </row>
    <row r="2767" spans="1:22">
      <c r="A2767" s="34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14"/>
      <c r="U2767" s="14"/>
      <c r="V2767" s="14"/>
    </row>
    <row r="2768" spans="1:22">
      <c r="A2768" s="34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14"/>
      <c r="U2768" s="14"/>
      <c r="V2768" s="14"/>
    </row>
    <row r="2769" spans="1:22">
      <c r="A2769" s="34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14"/>
      <c r="U2769" s="14"/>
      <c r="V2769" s="14"/>
    </row>
    <row r="2770" spans="1:22">
      <c r="A2770" s="34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14"/>
      <c r="U2770" s="14"/>
      <c r="V2770" s="14"/>
    </row>
    <row r="2771" spans="1:22">
      <c r="A2771" s="34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14"/>
      <c r="U2771" s="14"/>
      <c r="V2771" s="14"/>
    </row>
    <row r="2772" spans="1:22">
      <c r="A2772" s="34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14"/>
      <c r="U2772" s="14"/>
      <c r="V2772" s="14"/>
    </row>
    <row r="2773" spans="1:22">
      <c r="A2773" s="34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14"/>
      <c r="U2773" s="14"/>
      <c r="V2773" s="14"/>
    </row>
    <row r="2774" spans="1:22">
      <c r="A2774" s="34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14"/>
      <c r="U2774" s="14"/>
      <c r="V2774" s="14"/>
    </row>
    <row r="2775" spans="1:22">
      <c r="A2775" s="34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14"/>
      <c r="U2775" s="14"/>
      <c r="V2775" s="14"/>
    </row>
    <row r="2776" spans="1:22">
      <c r="A2776" s="34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14"/>
      <c r="U2776" s="14"/>
      <c r="V2776" s="14"/>
    </row>
    <row r="2777" spans="1:22">
      <c r="A2777" s="34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14"/>
      <c r="U2777" s="14"/>
      <c r="V2777" s="14"/>
    </row>
    <row r="2778" spans="1:22">
      <c r="A2778" s="34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14"/>
      <c r="U2778" s="14"/>
      <c r="V2778" s="14"/>
    </row>
    <row r="2779" spans="1:22">
      <c r="A2779" s="34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14"/>
      <c r="U2779" s="14"/>
      <c r="V2779" s="14"/>
    </row>
    <row r="2780" spans="1:22">
      <c r="A2780" s="34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14"/>
      <c r="U2780" s="14"/>
      <c r="V2780" s="14"/>
    </row>
    <row r="2781" spans="1:22">
      <c r="A2781" s="34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14"/>
      <c r="U2781" s="14"/>
      <c r="V2781" s="14"/>
    </row>
    <row r="2782" spans="1:22">
      <c r="A2782" s="34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14"/>
      <c r="U2782" s="14"/>
      <c r="V2782" s="14"/>
    </row>
    <row r="2783" spans="1:22">
      <c r="A2783" s="34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14"/>
      <c r="U2783" s="14"/>
      <c r="V2783" s="14"/>
    </row>
    <row r="2784" spans="1:22">
      <c r="A2784" s="34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14"/>
      <c r="U2784" s="14"/>
      <c r="V2784" s="14"/>
    </row>
    <row r="2785" spans="1:22">
      <c r="A2785" s="34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14"/>
      <c r="U2785" s="14"/>
      <c r="V2785" s="14"/>
    </row>
    <row r="2786" spans="1:22">
      <c r="A2786" s="34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14"/>
      <c r="U2786" s="14"/>
      <c r="V2786" s="14"/>
    </row>
    <row r="2787" spans="1:22">
      <c r="A2787" s="34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14"/>
      <c r="U2787" s="14"/>
      <c r="V2787" s="14"/>
    </row>
    <row r="2788" spans="1:22">
      <c r="A2788" s="34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14"/>
      <c r="U2788" s="14"/>
      <c r="V2788" s="14"/>
    </row>
    <row r="2789" spans="1:22">
      <c r="A2789" s="34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14"/>
      <c r="U2789" s="14"/>
      <c r="V2789" s="14"/>
    </row>
    <row r="2790" spans="1:22">
      <c r="A2790" s="34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14"/>
      <c r="U2790" s="14"/>
      <c r="V2790" s="14"/>
    </row>
    <row r="2791" spans="1:22">
      <c r="A2791" s="34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14"/>
      <c r="U2791" s="14"/>
      <c r="V2791" s="14"/>
    </row>
    <row r="2792" spans="1:22">
      <c r="A2792" s="34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14"/>
      <c r="U2792" s="14"/>
      <c r="V2792" s="14"/>
    </row>
    <row r="2793" spans="1:22">
      <c r="A2793" s="34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14"/>
      <c r="U2793" s="14"/>
      <c r="V2793" s="14"/>
    </row>
    <row r="2794" spans="1:22">
      <c r="A2794" s="34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14"/>
      <c r="U2794" s="14"/>
      <c r="V2794" s="14"/>
    </row>
    <row r="2795" spans="1:22">
      <c r="A2795" s="34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14"/>
      <c r="U2795" s="14"/>
      <c r="V2795" s="14"/>
    </row>
    <row r="2796" spans="1:22">
      <c r="A2796" s="34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14"/>
      <c r="U2796" s="14"/>
      <c r="V2796" s="14"/>
    </row>
    <row r="2797" spans="1:22">
      <c r="A2797" s="34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14"/>
      <c r="U2797" s="14"/>
      <c r="V2797" s="14"/>
    </row>
    <row r="2798" spans="1:22">
      <c r="A2798" s="34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14"/>
      <c r="U2798" s="14"/>
      <c r="V2798" s="14"/>
    </row>
    <row r="2799" spans="1:22">
      <c r="A2799" s="34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14"/>
      <c r="U2799" s="14"/>
      <c r="V2799" s="14"/>
    </row>
    <row r="2800" spans="1:22">
      <c r="A2800" s="34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14"/>
      <c r="U2800" s="14"/>
      <c r="V2800" s="14"/>
    </row>
    <row r="2801" spans="1:22">
      <c r="A2801" s="34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14"/>
      <c r="U2801" s="14"/>
      <c r="V2801" s="14"/>
    </row>
    <row r="2802" spans="1:22">
      <c r="A2802" s="34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14"/>
      <c r="U2802" s="14"/>
      <c r="V2802" s="14"/>
    </row>
    <row r="2803" spans="1:22">
      <c r="A2803" s="34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14"/>
      <c r="U2803" s="14"/>
      <c r="V2803" s="14"/>
    </row>
    <row r="2804" spans="1:22">
      <c r="A2804" s="34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14"/>
      <c r="U2804" s="14"/>
      <c r="V2804" s="14"/>
    </row>
    <row r="2805" spans="1:22">
      <c r="A2805" s="34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14"/>
      <c r="U2805" s="14"/>
      <c r="V2805" s="14"/>
    </row>
    <row r="2806" spans="1:22">
      <c r="A2806" s="34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14"/>
      <c r="U2806" s="14"/>
      <c r="V2806" s="14"/>
    </row>
    <row r="2807" spans="1:22">
      <c r="A2807" s="34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14"/>
      <c r="U2807" s="14"/>
      <c r="V2807" s="14"/>
    </row>
    <row r="2808" spans="1:22">
      <c r="A2808" s="34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14"/>
      <c r="U2808" s="14"/>
      <c r="V2808" s="14"/>
    </row>
    <row r="2809" spans="1:22">
      <c r="A2809" s="34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14"/>
      <c r="U2809" s="14"/>
      <c r="V2809" s="14"/>
    </row>
    <row r="2810" spans="1:22">
      <c r="A2810" s="34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14"/>
      <c r="U2810" s="14"/>
      <c r="V2810" s="14"/>
    </row>
    <row r="2811" spans="1:22">
      <c r="A2811" s="34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14"/>
      <c r="U2811" s="14"/>
      <c r="V2811" s="14"/>
    </row>
    <row r="2812" spans="1:22">
      <c r="A2812" s="34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14"/>
      <c r="U2812" s="14"/>
      <c r="V2812" s="14"/>
    </row>
    <row r="2813" spans="1:22">
      <c r="A2813" s="34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14"/>
      <c r="U2813" s="14"/>
      <c r="V2813" s="14"/>
    </row>
    <row r="2814" spans="1:22">
      <c r="A2814" s="34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14"/>
      <c r="U2814" s="14"/>
      <c r="V2814" s="14"/>
    </row>
    <row r="2815" spans="1:22">
      <c r="A2815" s="34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14"/>
      <c r="U2815" s="14"/>
      <c r="V2815" s="14"/>
    </row>
    <row r="2816" spans="1:22">
      <c r="A2816" s="34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14"/>
      <c r="U2816" s="14"/>
      <c r="V2816" s="14"/>
    </row>
    <row r="2817" spans="1:22">
      <c r="A2817" s="34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14"/>
      <c r="U2817" s="14"/>
      <c r="V2817" s="14"/>
    </row>
    <row r="2818" spans="1:22">
      <c r="A2818" s="34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14"/>
      <c r="U2818" s="14"/>
      <c r="V2818" s="14"/>
    </row>
    <row r="2819" spans="1:22">
      <c r="A2819" s="34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14"/>
      <c r="U2819" s="14"/>
      <c r="V2819" s="14"/>
    </row>
    <row r="2820" spans="1:22">
      <c r="A2820" s="34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14"/>
      <c r="U2820" s="14"/>
      <c r="V2820" s="14"/>
    </row>
    <row r="2821" spans="1:22">
      <c r="A2821" s="34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14"/>
      <c r="U2821" s="14"/>
      <c r="V2821" s="14"/>
    </row>
    <row r="2822" spans="1:22">
      <c r="A2822" s="34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14"/>
      <c r="U2822" s="14"/>
      <c r="V2822" s="14"/>
    </row>
    <row r="2823" spans="1:22">
      <c r="A2823" s="34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14"/>
      <c r="U2823" s="14"/>
      <c r="V2823" s="14"/>
    </row>
    <row r="2824" spans="1:22">
      <c r="A2824" s="34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14"/>
      <c r="U2824" s="14"/>
      <c r="V2824" s="14"/>
    </row>
    <row r="2825" spans="1:22">
      <c r="A2825" s="34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14"/>
      <c r="U2825" s="14"/>
      <c r="V2825" s="14"/>
    </row>
    <row r="2826" spans="1:22">
      <c r="A2826" s="34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14"/>
      <c r="U2826" s="14"/>
      <c r="V2826" s="14"/>
    </row>
    <row r="2827" spans="1:22">
      <c r="A2827" s="34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14"/>
      <c r="U2827" s="14"/>
      <c r="V2827" s="14"/>
    </row>
    <row r="2828" spans="1:22">
      <c r="A2828" s="34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14"/>
      <c r="U2828" s="14"/>
      <c r="V2828" s="14"/>
    </row>
    <row r="2829" spans="1:22">
      <c r="A2829" s="34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14"/>
      <c r="U2829" s="14"/>
      <c r="V2829" s="14"/>
    </row>
    <row r="2830" spans="1:22">
      <c r="A2830" s="34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14"/>
      <c r="U2830" s="14"/>
      <c r="V2830" s="14"/>
    </row>
    <row r="2831" spans="1:22">
      <c r="A2831" s="34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14"/>
      <c r="U2831" s="14"/>
      <c r="V2831" s="14"/>
    </row>
    <row r="2832" spans="1:22">
      <c r="A2832" s="34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14"/>
      <c r="U2832" s="14"/>
      <c r="V2832" s="14"/>
    </row>
    <row r="2833" spans="1:22">
      <c r="A2833" s="34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14"/>
      <c r="U2833" s="14"/>
      <c r="V2833" s="14"/>
    </row>
    <row r="2834" spans="1:22">
      <c r="A2834" s="34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14"/>
      <c r="U2834" s="14"/>
      <c r="V2834" s="14"/>
    </row>
    <row r="2835" spans="1:22">
      <c r="A2835" s="34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14"/>
      <c r="U2835" s="14"/>
      <c r="V2835" s="14"/>
    </row>
    <row r="2836" spans="1:22">
      <c r="A2836" s="34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14"/>
      <c r="U2836" s="14"/>
      <c r="V2836" s="14"/>
    </row>
    <row r="2837" spans="1:22">
      <c r="A2837" s="34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14"/>
      <c r="U2837" s="14"/>
      <c r="V2837" s="14"/>
    </row>
    <row r="2838" spans="1:22">
      <c r="A2838" s="34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14"/>
      <c r="U2838" s="14"/>
      <c r="V2838" s="14"/>
    </row>
    <row r="2839" spans="1:22">
      <c r="A2839" s="34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14"/>
      <c r="U2839" s="14"/>
      <c r="V2839" s="14"/>
    </row>
    <row r="2840" spans="1:22">
      <c r="A2840" s="34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14"/>
      <c r="U2840" s="14"/>
      <c r="V2840" s="14"/>
    </row>
    <row r="2841" spans="1:22">
      <c r="A2841" s="34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14"/>
      <c r="U2841" s="14"/>
      <c r="V2841" s="14"/>
    </row>
    <row r="2842" spans="1:22">
      <c r="A2842" s="34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14"/>
      <c r="U2842" s="14"/>
      <c r="V2842" s="14"/>
    </row>
    <row r="2843" spans="1:22">
      <c r="A2843" s="34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14"/>
      <c r="U2843" s="14"/>
      <c r="V2843" s="14"/>
    </row>
    <row r="2844" spans="1:22">
      <c r="A2844" s="34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14"/>
      <c r="U2844" s="14"/>
      <c r="V2844" s="14"/>
    </row>
    <row r="2845" spans="1:22">
      <c r="A2845" s="34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14"/>
      <c r="U2845" s="14"/>
      <c r="V2845" s="14"/>
    </row>
    <row r="2846" spans="1:22">
      <c r="A2846" s="34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14"/>
      <c r="U2846" s="14"/>
      <c r="V2846" s="14"/>
    </row>
    <row r="2847" spans="1:22">
      <c r="A2847" s="34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14"/>
      <c r="U2847" s="14"/>
      <c r="V2847" s="14"/>
    </row>
    <row r="2848" spans="1:22">
      <c r="A2848" s="34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14"/>
      <c r="U2848" s="14"/>
      <c r="V2848" s="14"/>
    </row>
    <row r="2849" spans="1:22">
      <c r="A2849" s="34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14"/>
      <c r="U2849" s="14"/>
      <c r="V2849" s="14"/>
    </row>
    <row r="2850" spans="1:22">
      <c r="A2850" s="34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14"/>
      <c r="U2850" s="14"/>
      <c r="V2850" s="14"/>
    </row>
    <row r="2851" spans="1:22">
      <c r="A2851" s="34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14"/>
      <c r="U2851" s="14"/>
      <c r="V2851" s="14"/>
    </row>
    <row r="2852" spans="1:22">
      <c r="A2852" s="34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14"/>
      <c r="U2852" s="14"/>
      <c r="V2852" s="14"/>
    </row>
    <row r="2853" spans="1:22">
      <c r="A2853" s="34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14"/>
      <c r="U2853" s="14"/>
      <c r="V2853" s="14"/>
    </row>
    <row r="2854" spans="1:22">
      <c r="A2854" s="34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14"/>
      <c r="U2854" s="14"/>
      <c r="V2854" s="14"/>
    </row>
    <row r="2855" spans="1:22">
      <c r="A2855" s="34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14"/>
      <c r="U2855" s="14"/>
      <c r="V2855" s="14"/>
    </row>
    <row r="2856" spans="1:22">
      <c r="A2856" s="34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14"/>
      <c r="U2856" s="14"/>
      <c r="V2856" s="14"/>
    </row>
    <row r="2857" spans="1:22">
      <c r="A2857" s="34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14"/>
      <c r="U2857" s="14"/>
      <c r="V2857" s="14"/>
    </row>
    <row r="2858" spans="1:22">
      <c r="A2858" s="34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14"/>
      <c r="U2858" s="14"/>
      <c r="V2858" s="14"/>
    </row>
    <row r="2859" spans="1:22">
      <c r="A2859" s="34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14"/>
      <c r="U2859" s="14"/>
      <c r="V2859" s="14"/>
    </row>
    <row r="2860" spans="1:22">
      <c r="A2860" s="34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14"/>
      <c r="U2860" s="14"/>
      <c r="V2860" s="14"/>
    </row>
    <row r="2861" spans="1:22">
      <c r="A2861" s="34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14"/>
      <c r="U2861" s="14"/>
      <c r="V2861" s="14"/>
    </row>
    <row r="2862" spans="1:22">
      <c r="A2862" s="34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14"/>
      <c r="U2862" s="14"/>
      <c r="V2862" s="14"/>
    </row>
    <row r="2863" spans="1:22">
      <c r="A2863" s="34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14"/>
      <c r="U2863" s="14"/>
      <c r="V2863" s="14"/>
    </row>
    <row r="2864" spans="1:22">
      <c r="A2864" s="34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14"/>
      <c r="U2864" s="14"/>
      <c r="V2864" s="14"/>
    </row>
    <row r="2865" spans="1:22">
      <c r="A2865" s="34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14"/>
      <c r="U2865" s="14"/>
      <c r="V2865" s="14"/>
    </row>
    <row r="2866" spans="1:22">
      <c r="A2866" s="34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14"/>
      <c r="U2866" s="14"/>
      <c r="V2866" s="14"/>
    </row>
    <row r="2867" spans="1:22">
      <c r="A2867" s="34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14"/>
      <c r="U2867" s="14"/>
      <c r="V2867" s="14"/>
    </row>
    <row r="2868" spans="1:22">
      <c r="A2868" s="34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14"/>
      <c r="U2868" s="14"/>
      <c r="V2868" s="14"/>
    </row>
    <row r="2869" spans="1:22">
      <c r="A2869" s="34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14"/>
      <c r="U2869" s="14"/>
      <c r="V2869" s="14"/>
    </row>
    <row r="2870" spans="1:22">
      <c r="A2870" s="34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14"/>
      <c r="U2870" s="14"/>
      <c r="V2870" s="14"/>
    </row>
    <row r="2871" spans="1:22">
      <c r="A2871" s="34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14"/>
      <c r="U2871" s="14"/>
      <c r="V2871" s="14"/>
    </row>
    <row r="2872" spans="1:22">
      <c r="A2872" s="34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14"/>
      <c r="U2872" s="14"/>
      <c r="V2872" s="14"/>
    </row>
    <row r="2873" spans="1:22">
      <c r="A2873" s="34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14"/>
      <c r="U2873" s="14"/>
      <c r="V2873" s="14"/>
    </row>
    <row r="2874" spans="1:22">
      <c r="A2874" s="34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14"/>
      <c r="U2874" s="14"/>
      <c r="V2874" s="14"/>
    </row>
    <row r="2875" spans="1:22">
      <c r="A2875" s="34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14"/>
      <c r="U2875" s="14"/>
      <c r="V2875" s="14"/>
    </row>
    <row r="2876" spans="1:22">
      <c r="A2876" s="34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14"/>
      <c r="U2876" s="14"/>
      <c r="V2876" s="14"/>
    </row>
    <row r="2877" spans="1:22">
      <c r="A2877" s="34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14"/>
      <c r="U2877" s="14"/>
      <c r="V2877" s="14"/>
    </row>
    <row r="2878" spans="1:22">
      <c r="A2878" s="34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14"/>
      <c r="U2878" s="14"/>
      <c r="V2878" s="14"/>
    </row>
    <row r="2879" spans="1:22">
      <c r="A2879" s="34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14"/>
      <c r="U2879" s="14"/>
      <c r="V2879" s="14"/>
    </row>
    <row r="2880" spans="1:22">
      <c r="A2880" s="34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14"/>
      <c r="U2880" s="14"/>
      <c r="V2880" s="14"/>
    </row>
    <row r="2881" spans="1:22">
      <c r="A2881" s="34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14"/>
      <c r="U2881" s="14"/>
      <c r="V2881" s="14"/>
    </row>
    <row r="2882" spans="1:22">
      <c r="A2882" s="34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14"/>
      <c r="U2882" s="14"/>
      <c r="V2882" s="14"/>
    </row>
    <row r="2883" spans="1:22">
      <c r="A2883" s="34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14"/>
      <c r="U2883" s="14"/>
      <c r="V2883" s="14"/>
    </row>
    <row r="2884" spans="1:22">
      <c r="A2884" s="34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14"/>
      <c r="U2884" s="14"/>
      <c r="V2884" s="14"/>
    </row>
    <row r="2885" spans="1:22">
      <c r="A2885" s="34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14"/>
      <c r="U2885" s="14"/>
      <c r="V2885" s="14"/>
    </row>
    <row r="2886" spans="1:22">
      <c r="A2886" s="34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14"/>
      <c r="U2886" s="14"/>
      <c r="V2886" s="14"/>
    </row>
    <row r="2887" spans="1:22">
      <c r="A2887" s="34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14"/>
      <c r="U2887" s="14"/>
      <c r="V2887" s="14"/>
    </row>
    <row r="2888" spans="1:22">
      <c r="A2888" s="34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14"/>
      <c r="U2888" s="14"/>
      <c r="V2888" s="14"/>
    </row>
    <row r="2889" spans="1:22">
      <c r="A2889" s="34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14"/>
      <c r="U2889" s="14"/>
      <c r="V2889" s="14"/>
    </row>
    <row r="2890" spans="1:22">
      <c r="A2890" s="34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14"/>
      <c r="U2890" s="14"/>
      <c r="V2890" s="14"/>
    </row>
    <row r="2891" spans="1:22">
      <c r="A2891" s="34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14"/>
      <c r="U2891" s="14"/>
      <c r="V2891" s="14"/>
    </row>
    <row r="2892" spans="1:22">
      <c r="A2892" s="34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14"/>
      <c r="U2892" s="14"/>
      <c r="V2892" s="14"/>
    </row>
    <row r="2893" spans="1:22">
      <c r="A2893" s="34"/>
      <c r="B2893" s="34"/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14"/>
      <c r="U2893" s="14"/>
      <c r="V2893" s="14"/>
    </row>
    <row r="2894" spans="1:22">
      <c r="A2894" s="34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14"/>
      <c r="U2894" s="14"/>
      <c r="V2894" s="14"/>
    </row>
    <row r="2895" spans="1:22">
      <c r="A2895" s="34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14"/>
      <c r="U2895" s="14"/>
      <c r="V2895" s="14"/>
    </row>
    <row r="2896" spans="1:22">
      <c r="A2896" s="34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14"/>
      <c r="U2896" s="14"/>
      <c r="V2896" s="14"/>
    </row>
    <row r="2897" spans="1:22">
      <c r="A2897" s="34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14"/>
      <c r="U2897" s="14"/>
      <c r="V2897" s="14"/>
    </row>
    <row r="2898" spans="1:22">
      <c r="A2898" s="34"/>
      <c r="B2898" s="34"/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14"/>
      <c r="U2898" s="14"/>
      <c r="V2898" s="14"/>
    </row>
    <row r="2899" spans="1:22">
      <c r="A2899" s="34"/>
      <c r="B2899" s="34"/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14"/>
      <c r="U2899" s="14"/>
      <c r="V2899" s="14"/>
    </row>
    <row r="2900" spans="1:22">
      <c r="A2900" s="34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14"/>
      <c r="U2900" s="14"/>
      <c r="V2900" s="14"/>
    </row>
    <row r="2901" spans="1:22">
      <c r="A2901" s="34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14"/>
      <c r="U2901" s="14"/>
      <c r="V2901" s="14"/>
    </row>
    <row r="2902" spans="1:22">
      <c r="A2902" s="34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14"/>
      <c r="U2902" s="14"/>
      <c r="V2902" s="14"/>
    </row>
    <row r="2903" spans="1:22">
      <c r="A2903" s="34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14"/>
      <c r="U2903" s="14"/>
      <c r="V2903" s="14"/>
    </row>
    <row r="2904" spans="1:22">
      <c r="A2904" s="34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14"/>
      <c r="U2904" s="14"/>
      <c r="V2904" s="14"/>
    </row>
    <row r="2905" spans="1:22">
      <c r="A2905" s="34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14"/>
      <c r="U2905" s="14"/>
      <c r="V2905" s="14"/>
    </row>
    <row r="2906" spans="1:22">
      <c r="A2906" s="34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14"/>
      <c r="U2906" s="14"/>
      <c r="V2906" s="14"/>
    </row>
    <row r="2907" spans="1:22">
      <c r="A2907" s="34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14"/>
      <c r="U2907" s="14"/>
      <c r="V2907" s="14"/>
    </row>
    <row r="2908" spans="1:22">
      <c r="A2908" s="34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14"/>
      <c r="U2908" s="14"/>
      <c r="V2908" s="14"/>
    </row>
    <row r="2909" spans="1:22">
      <c r="A2909" s="34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14"/>
      <c r="U2909" s="14"/>
      <c r="V2909" s="14"/>
    </row>
    <row r="2910" spans="1:22">
      <c r="A2910" s="34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14"/>
      <c r="U2910" s="14"/>
      <c r="V2910" s="14"/>
    </row>
    <row r="2911" spans="1:22">
      <c r="A2911" s="34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14"/>
      <c r="U2911" s="14"/>
      <c r="V2911" s="14"/>
    </row>
    <row r="2912" spans="1:22">
      <c r="A2912" s="34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14"/>
      <c r="U2912" s="14"/>
      <c r="V2912" s="14"/>
    </row>
    <row r="2913" spans="1:22">
      <c r="A2913" s="34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14"/>
      <c r="U2913" s="14"/>
      <c r="V2913" s="14"/>
    </row>
    <row r="2914" spans="1:22">
      <c r="A2914" s="34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14"/>
      <c r="U2914" s="14"/>
      <c r="V2914" s="14"/>
    </row>
    <row r="2915" spans="1:22">
      <c r="A2915" s="34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14"/>
      <c r="U2915" s="14"/>
      <c r="V2915" s="14"/>
    </row>
    <row r="2916" spans="1:22">
      <c r="A2916" s="34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14"/>
      <c r="U2916" s="14"/>
      <c r="V2916" s="14"/>
    </row>
    <row r="2917" spans="1:22">
      <c r="A2917" s="34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14"/>
      <c r="U2917" s="14"/>
      <c r="V2917" s="14"/>
    </row>
    <row r="2918" spans="1:22">
      <c r="A2918" s="34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14"/>
      <c r="U2918" s="14"/>
      <c r="V2918" s="14"/>
    </row>
    <row r="2919" spans="1:22">
      <c r="A2919" s="34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14"/>
      <c r="U2919" s="14"/>
      <c r="V2919" s="14"/>
    </row>
    <row r="2920" spans="1:22">
      <c r="A2920" s="34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14"/>
      <c r="U2920" s="14"/>
      <c r="V2920" s="14"/>
    </row>
    <row r="2921" spans="1:22">
      <c r="A2921" s="34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14"/>
      <c r="U2921" s="14"/>
      <c r="V2921" s="14"/>
    </row>
    <row r="2922" spans="1:22">
      <c r="A2922" s="34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14"/>
      <c r="U2922" s="14"/>
      <c r="V2922" s="14"/>
    </row>
    <row r="2923" spans="1:22">
      <c r="A2923" s="34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14"/>
      <c r="U2923" s="14"/>
      <c r="V2923" s="14"/>
    </row>
    <row r="2924" spans="1:22">
      <c r="A2924" s="34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14"/>
      <c r="U2924" s="14"/>
      <c r="V2924" s="14"/>
    </row>
    <row r="2925" spans="1:22">
      <c r="A2925" s="34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14"/>
      <c r="U2925" s="14"/>
      <c r="V2925" s="14"/>
    </row>
    <row r="2926" spans="1:22">
      <c r="A2926" s="34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14"/>
      <c r="U2926" s="14"/>
      <c r="V2926" s="14"/>
    </row>
    <row r="2927" spans="1:22">
      <c r="A2927" s="34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14"/>
      <c r="U2927" s="14"/>
      <c r="V2927" s="14"/>
    </row>
    <row r="2928" spans="1:22">
      <c r="A2928" s="34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14"/>
      <c r="U2928" s="14"/>
      <c r="V2928" s="14"/>
    </row>
    <row r="2929" spans="1:22">
      <c r="A2929" s="34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14"/>
      <c r="U2929" s="14"/>
      <c r="V2929" s="14"/>
    </row>
    <row r="2930" spans="1:22">
      <c r="A2930" s="34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14"/>
      <c r="U2930" s="14"/>
      <c r="V2930" s="14"/>
    </row>
    <row r="2931" spans="1:22">
      <c r="A2931" s="34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14"/>
      <c r="U2931" s="14"/>
      <c r="V2931" s="14"/>
    </row>
    <row r="2932" spans="1:22">
      <c r="A2932" s="34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14"/>
      <c r="U2932" s="14"/>
      <c r="V2932" s="14"/>
    </row>
    <row r="2933" spans="1:22">
      <c r="A2933" s="34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14"/>
      <c r="U2933" s="14"/>
      <c r="V2933" s="14"/>
    </row>
    <row r="2934" spans="1:22">
      <c r="A2934" s="34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14"/>
      <c r="U2934" s="14"/>
      <c r="V2934" s="14"/>
    </row>
    <row r="2935" spans="1:22">
      <c r="A2935" s="34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14"/>
      <c r="U2935" s="14"/>
      <c r="V2935" s="14"/>
    </row>
    <row r="2936" spans="1:22">
      <c r="A2936" s="34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14"/>
      <c r="U2936" s="14"/>
      <c r="V2936" s="14"/>
    </row>
    <row r="2937" spans="1:22">
      <c r="A2937" s="34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14"/>
      <c r="U2937" s="14"/>
      <c r="V2937" s="14"/>
    </row>
    <row r="2938" spans="1:22">
      <c r="A2938" s="34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14"/>
      <c r="U2938" s="14"/>
      <c r="V2938" s="14"/>
    </row>
    <row r="2939" spans="1:22">
      <c r="A2939" s="34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14"/>
      <c r="U2939" s="14"/>
      <c r="V2939" s="14"/>
    </row>
    <row r="2940" spans="1:22">
      <c r="A2940" s="34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14"/>
      <c r="U2940" s="14"/>
      <c r="V2940" s="14"/>
    </row>
    <row r="2941" spans="1:22">
      <c r="A2941" s="34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14"/>
      <c r="U2941" s="14"/>
      <c r="V2941" s="14"/>
    </row>
    <row r="2942" spans="1:22">
      <c r="A2942" s="34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14"/>
      <c r="U2942" s="14"/>
      <c r="V2942" s="14"/>
    </row>
    <row r="2943" spans="1:22">
      <c r="A2943" s="34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14"/>
      <c r="U2943" s="14"/>
      <c r="V2943" s="14"/>
    </row>
    <row r="2944" spans="1:22">
      <c r="A2944" s="34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14"/>
      <c r="U2944" s="14"/>
      <c r="V2944" s="14"/>
    </row>
    <row r="2945" spans="1:22">
      <c r="A2945" s="34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14"/>
      <c r="U2945" s="14"/>
      <c r="V2945" s="14"/>
    </row>
    <row r="2946" spans="1:22">
      <c r="A2946" s="34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14"/>
      <c r="U2946" s="14"/>
      <c r="V2946" s="14"/>
    </row>
    <row r="2947" spans="1:22">
      <c r="A2947" s="34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14"/>
      <c r="U2947" s="14"/>
      <c r="V2947" s="14"/>
    </row>
    <row r="2948" spans="1:22">
      <c r="A2948" s="34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14"/>
      <c r="U2948" s="14"/>
      <c r="V2948" s="14"/>
    </row>
    <row r="2949" spans="1:22">
      <c r="A2949" s="34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14"/>
      <c r="U2949" s="14"/>
      <c r="V2949" s="14"/>
    </row>
    <row r="2950" spans="1:22">
      <c r="A2950" s="34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14"/>
      <c r="U2950" s="14"/>
      <c r="V2950" s="14"/>
    </row>
    <row r="2951" spans="1:22">
      <c r="A2951" s="34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14"/>
      <c r="U2951" s="14"/>
      <c r="V2951" s="14"/>
    </row>
    <row r="2952" spans="1:22">
      <c r="A2952" s="34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14"/>
      <c r="U2952" s="14"/>
      <c r="V2952" s="14"/>
    </row>
    <row r="2953" spans="1:22">
      <c r="A2953" s="34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14"/>
      <c r="U2953" s="14"/>
      <c r="V2953" s="14"/>
    </row>
    <row r="2954" spans="1:22">
      <c r="A2954" s="34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14"/>
      <c r="U2954" s="14"/>
      <c r="V2954" s="14"/>
    </row>
    <row r="2955" spans="1:22">
      <c r="A2955" s="34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14"/>
      <c r="U2955" s="14"/>
      <c r="V2955" s="14"/>
    </row>
    <row r="2956" spans="1:22">
      <c r="A2956" s="34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14"/>
      <c r="U2956" s="14"/>
      <c r="V2956" s="14"/>
    </row>
    <row r="2957" spans="1:22">
      <c r="A2957" s="34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14"/>
      <c r="U2957" s="14"/>
      <c r="V2957" s="14"/>
    </row>
    <row r="2958" spans="1:22">
      <c r="A2958" s="34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14"/>
      <c r="U2958" s="14"/>
      <c r="V2958" s="14"/>
    </row>
    <row r="2959" spans="1:22">
      <c r="A2959" s="34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14"/>
      <c r="U2959" s="14"/>
      <c r="V2959" s="14"/>
    </row>
    <row r="2960" spans="1:22">
      <c r="A2960" s="34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14"/>
      <c r="U2960" s="14"/>
      <c r="V2960" s="14"/>
    </row>
    <row r="2961" spans="1:22">
      <c r="A2961" s="34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14"/>
      <c r="U2961" s="14"/>
      <c r="V2961" s="14"/>
    </row>
    <row r="2962" spans="1:22">
      <c r="A2962" s="34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14"/>
      <c r="U2962" s="14"/>
      <c r="V2962" s="14"/>
    </row>
    <row r="2963" spans="1:22">
      <c r="A2963" s="34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14"/>
      <c r="U2963" s="14"/>
      <c r="V2963" s="14"/>
    </row>
    <row r="2964" spans="1:22">
      <c r="A2964" s="34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14"/>
      <c r="U2964" s="14"/>
      <c r="V2964" s="14"/>
    </row>
    <row r="2965" spans="1:22">
      <c r="A2965" s="34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14"/>
      <c r="U2965" s="14"/>
      <c r="V2965" s="14"/>
    </row>
    <row r="2966" spans="1:22">
      <c r="A2966" s="34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14"/>
      <c r="U2966" s="14"/>
      <c r="V2966" s="14"/>
    </row>
    <row r="2967" spans="1:22">
      <c r="A2967" s="34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14"/>
      <c r="U2967" s="14"/>
      <c r="V2967" s="14"/>
    </row>
    <row r="2968" spans="1:22">
      <c r="A2968" s="34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14"/>
      <c r="U2968" s="14"/>
      <c r="V2968" s="14"/>
    </row>
    <row r="2969" spans="1:22">
      <c r="A2969" s="34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14"/>
      <c r="U2969" s="14"/>
      <c r="V2969" s="14"/>
    </row>
    <row r="2970" spans="1:22">
      <c r="A2970" s="34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14"/>
      <c r="U2970" s="14"/>
      <c r="V2970" s="14"/>
    </row>
    <row r="2971" spans="1:22">
      <c r="A2971" s="34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14"/>
      <c r="U2971" s="14"/>
      <c r="V2971" s="14"/>
    </row>
    <row r="2972" spans="1:22">
      <c r="A2972" s="34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14"/>
      <c r="U2972" s="14"/>
      <c r="V2972" s="14"/>
    </row>
    <row r="2973" spans="1:22">
      <c r="A2973" s="34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14"/>
      <c r="U2973" s="14"/>
      <c r="V2973" s="14"/>
    </row>
    <row r="2974" spans="1:22">
      <c r="A2974" s="34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14"/>
      <c r="U2974" s="14"/>
      <c r="V2974" s="14"/>
    </row>
    <row r="2975" spans="1:22">
      <c r="A2975" s="34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14"/>
      <c r="U2975" s="14"/>
      <c r="V2975" s="14"/>
    </row>
    <row r="2976" spans="1:22">
      <c r="A2976" s="34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14"/>
      <c r="U2976" s="14"/>
      <c r="V2976" s="14"/>
    </row>
    <row r="2977" spans="1:22">
      <c r="A2977" s="34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14"/>
      <c r="U2977" s="14"/>
      <c r="V2977" s="14"/>
    </row>
    <row r="2978" spans="1:22">
      <c r="A2978" s="34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14"/>
      <c r="U2978" s="14"/>
      <c r="V2978" s="14"/>
    </row>
    <row r="2979" spans="1:22">
      <c r="A2979" s="34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14"/>
      <c r="U2979" s="14"/>
      <c r="V2979" s="14"/>
    </row>
    <row r="2980" spans="1:22">
      <c r="A2980" s="34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14"/>
      <c r="U2980" s="14"/>
      <c r="V2980" s="14"/>
    </row>
    <row r="2981" spans="1:22">
      <c r="A2981" s="34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14"/>
      <c r="U2981" s="14"/>
      <c r="V2981" s="14"/>
    </row>
    <row r="2982" spans="1:22">
      <c r="A2982" s="34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14"/>
      <c r="U2982" s="14"/>
      <c r="V2982" s="14"/>
    </row>
    <row r="2983" spans="1:22">
      <c r="A2983" s="34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14"/>
      <c r="U2983" s="14"/>
      <c r="V2983" s="14"/>
    </row>
    <row r="2984" spans="1:22">
      <c r="A2984" s="34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14"/>
      <c r="U2984" s="14"/>
      <c r="V2984" s="14"/>
    </row>
    <row r="2985" spans="1:22">
      <c r="A2985" s="34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14"/>
      <c r="U2985" s="14"/>
      <c r="V2985" s="14"/>
    </row>
    <row r="2986" spans="1:22">
      <c r="A2986" s="34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14"/>
      <c r="U2986" s="14"/>
      <c r="V2986" s="14"/>
    </row>
    <row r="2987" spans="1:22">
      <c r="A2987" s="34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14"/>
      <c r="U2987" s="14"/>
      <c r="V2987" s="14"/>
    </row>
    <row r="2988" spans="1:22">
      <c r="A2988" s="34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14"/>
      <c r="U2988" s="14"/>
      <c r="V2988" s="14"/>
    </row>
    <row r="2989" spans="1:22">
      <c r="A2989" s="34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14"/>
      <c r="U2989" s="14"/>
      <c r="V2989" s="14"/>
    </row>
    <row r="2990" spans="1:22">
      <c r="A2990" s="34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14"/>
      <c r="U2990" s="14"/>
      <c r="V2990" s="14"/>
    </row>
    <row r="2991" spans="1:22">
      <c r="A2991" s="34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14"/>
      <c r="U2991" s="14"/>
      <c r="V2991" s="14"/>
    </row>
    <row r="2992" spans="1:22">
      <c r="A2992" s="34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14"/>
      <c r="U2992" s="14"/>
      <c r="V2992" s="14"/>
    </row>
    <row r="2993" spans="1:22">
      <c r="A2993" s="34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14"/>
      <c r="U2993" s="14"/>
      <c r="V2993" s="14"/>
    </row>
    <row r="2994" spans="1:22">
      <c r="A2994" s="34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14"/>
      <c r="U2994" s="14"/>
      <c r="V2994" s="14"/>
    </row>
    <row r="2995" spans="1:22">
      <c r="A2995" s="34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14"/>
      <c r="U2995" s="14"/>
      <c r="V2995" s="14"/>
    </row>
    <row r="2996" spans="1:22">
      <c r="A2996" s="34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14"/>
      <c r="U2996" s="14"/>
      <c r="V2996" s="14"/>
    </row>
    <row r="2997" spans="1:22">
      <c r="A2997" s="34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14"/>
      <c r="U2997" s="14"/>
      <c r="V2997" s="14"/>
    </row>
    <row r="2998" spans="1:22">
      <c r="A2998" s="34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14"/>
      <c r="U2998" s="14"/>
      <c r="V2998" s="14"/>
    </row>
    <row r="2999" spans="1:22">
      <c r="A2999" s="34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14"/>
      <c r="U2999" s="14"/>
      <c r="V2999" s="14"/>
    </row>
    <row r="3000" spans="1:22">
      <c r="A3000" s="34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14"/>
      <c r="U3000" s="14"/>
      <c r="V3000" s="14"/>
    </row>
    <row r="3001" spans="1:22">
      <c r="A3001" s="34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14"/>
      <c r="U3001" s="14"/>
      <c r="V3001" s="14"/>
    </row>
    <row r="3002" spans="1:22">
      <c r="A3002" s="34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14"/>
      <c r="U3002" s="14"/>
      <c r="V3002" s="14"/>
    </row>
    <row r="3003" spans="1:22">
      <c r="A3003" s="34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14"/>
      <c r="U3003" s="14"/>
      <c r="V3003" s="14"/>
    </row>
    <row r="3004" spans="1:22">
      <c r="A3004" s="34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14"/>
      <c r="U3004" s="14"/>
      <c r="V3004" s="14"/>
    </row>
    <row r="3005" spans="1:22">
      <c r="A3005" s="34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14"/>
      <c r="U3005" s="14"/>
      <c r="V3005" s="14"/>
    </row>
    <row r="3006" spans="1:22">
      <c r="A3006" s="34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14"/>
      <c r="U3006" s="14"/>
      <c r="V3006" s="14"/>
    </row>
    <row r="3007" spans="1:22">
      <c r="A3007" s="34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14"/>
      <c r="U3007" s="14"/>
      <c r="V3007" s="14"/>
    </row>
    <row r="3008" spans="1:22">
      <c r="A3008" s="34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14"/>
      <c r="U3008" s="14"/>
      <c r="V3008" s="14"/>
    </row>
    <row r="3009" spans="1:22">
      <c r="A3009" s="34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14"/>
      <c r="U3009" s="14"/>
      <c r="V3009" s="14"/>
    </row>
    <row r="3010" spans="1:22">
      <c r="A3010" s="34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14"/>
      <c r="U3010" s="14"/>
      <c r="V3010" s="14"/>
    </row>
    <row r="3011" spans="1:22">
      <c r="A3011" s="34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14"/>
      <c r="U3011" s="14"/>
      <c r="V3011" s="14"/>
    </row>
    <row r="3012" spans="1:22">
      <c r="A3012" s="34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14"/>
      <c r="U3012" s="14"/>
      <c r="V3012" s="14"/>
    </row>
    <row r="3013" spans="1:22">
      <c r="A3013" s="34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14"/>
      <c r="U3013" s="14"/>
      <c r="V3013" s="14"/>
    </row>
    <row r="3014" spans="1:22">
      <c r="A3014" s="34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14"/>
      <c r="U3014" s="14"/>
      <c r="V3014" s="14"/>
    </row>
    <row r="3015" spans="1:22">
      <c r="A3015" s="34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14"/>
      <c r="U3015" s="14"/>
      <c r="V3015" s="14"/>
    </row>
    <row r="3016" spans="1:22">
      <c r="A3016" s="34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14"/>
      <c r="U3016" s="14"/>
      <c r="V3016" s="14"/>
    </row>
    <row r="3017" spans="1:22">
      <c r="A3017" s="34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14"/>
      <c r="U3017" s="14"/>
      <c r="V3017" s="14"/>
    </row>
    <row r="3018" spans="1:22">
      <c r="A3018" s="34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14"/>
      <c r="U3018" s="14"/>
      <c r="V3018" s="14"/>
    </row>
    <row r="3019" spans="1:22">
      <c r="A3019" s="34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14"/>
      <c r="U3019" s="14"/>
      <c r="V3019" s="14"/>
    </row>
    <row r="3020" spans="1:22">
      <c r="A3020" s="34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14"/>
      <c r="U3020" s="14"/>
      <c r="V3020" s="14"/>
    </row>
    <row r="3021" spans="1:22">
      <c r="A3021" s="34"/>
      <c r="B3021" s="34"/>
      <c r="C3021" s="34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14"/>
      <c r="U3021" s="14"/>
      <c r="V3021" s="14"/>
    </row>
    <row r="3022" spans="1:22">
      <c r="A3022" s="34"/>
      <c r="B3022" s="34"/>
      <c r="C3022" s="34"/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14"/>
      <c r="U3022" s="14"/>
      <c r="V3022" s="14"/>
    </row>
    <row r="3023" spans="1:22">
      <c r="A3023" s="34"/>
      <c r="B3023" s="34"/>
      <c r="C3023" s="34"/>
      <c r="D3023" s="34"/>
      <c r="E3023" s="34"/>
      <c r="F3023" s="34"/>
      <c r="G3023" s="34"/>
      <c r="H3023" s="34"/>
      <c r="I3023" s="34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14"/>
      <c r="U3023" s="14"/>
      <c r="V3023" s="14"/>
    </row>
    <row r="3024" spans="1:22">
      <c r="A3024" s="34"/>
      <c r="B3024" s="34"/>
      <c r="C3024" s="34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14"/>
      <c r="U3024" s="14"/>
      <c r="V3024" s="14"/>
    </row>
    <row r="3025" spans="1:22">
      <c r="A3025" s="34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14"/>
      <c r="U3025" s="14"/>
      <c r="V3025" s="14"/>
    </row>
    <row r="3026" spans="1:22">
      <c r="A3026" s="34"/>
      <c r="B3026" s="34"/>
      <c r="C3026" s="34"/>
      <c r="D3026" s="34"/>
      <c r="E3026" s="34"/>
      <c r="F3026" s="34"/>
      <c r="G3026" s="34"/>
      <c r="H3026" s="34"/>
      <c r="I3026" s="34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14"/>
      <c r="U3026" s="14"/>
      <c r="V3026" s="14"/>
    </row>
    <row r="3027" spans="1:22">
      <c r="A3027" s="34"/>
      <c r="B3027" s="34"/>
      <c r="C3027" s="34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14"/>
      <c r="U3027" s="14"/>
      <c r="V3027" s="14"/>
    </row>
    <row r="3028" spans="1:22">
      <c r="A3028" s="34"/>
      <c r="B3028" s="34"/>
      <c r="C3028" s="34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14"/>
      <c r="U3028" s="14"/>
      <c r="V3028" s="14"/>
    </row>
    <row r="3029" spans="1:22">
      <c r="A3029" s="34"/>
      <c r="B3029" s="34"/>
      <c r="C3029" s="34"/>
      <c r="D3029" s="34"/>
      <c r="E3029" s="34"/>
      <c r="F3029" s="34"/>
      <c r="G3029" s="34"/>
      <c r="H3029" s="34"/>
      <c r="I3029" s="34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14"/>
      <c r="U3029" s="14"/>
      <c r="V3029" s="14"/>
    </row>
    <row r="3030" spans="1:22">
      <c r="A3030" s="34"/>
      <c r="B3030" s="34"/>
      <c r="C3030" s="34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14"/>
      <c r="U3030" s="14"/>
      <c r="V3030" s="14"/>
    </row>
    <row r="3031" spans="1:22">
      <c r="A3031" s="34"/>
      <c r="B3031" s="34"/>
      <c r="C3031" s="34"/>
      <c r="D3031" s="34"/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14"/>
      <c r="U3031" s="14"/>
      <c r="V3031" s="14"/>
    </row>
    <row r="3032" spans="1:22">
      <c r="A3032" s="34"/>
      <c r="B3032" s="34"/>
      <c r="C3032" s="34"/>
      <c r="D3032" s="34"/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14"/>
      <c r="U3032" s="14"/>
      <c r="V3032" s="14"/>
    </row>
    <row r="3033" spans="1:22">
      <c r="A3033" s="34"/>
      <c r="B3033" s="34"/>
      <c r="C3033" s="34"/>
      <c r="D3033" s="34"/>
      <c r="E3033" s="34"/>
      <c r="F3033" s="34"/>
      <c r="G3033" s="34"/>
      <c r="H3033" s="34"/>
      <c r="I3033" s="34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14"/>
      <c r="U3033" s="14"/>
      <c r="V3033" s="14"/>
    </row>
    <row r="3034" spans="1:22">
      <c r="A3034" s="34"/>
      <c r="B3034" s="34"/>
      <c r="C3034" s="34"/>
      <c r="D3034" s="34"/>
      <c r="E3034" s="34"/>
      <c r="F3034" s="34"/>
      <c r="G3034" s="34"/>
      <c r="H3034" s="34"/>
      <c r="I3034" s="34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14"/>
      <c r="U3034" s="14"/>
      <c r="V3034" s="14"/>
    </row>
    <row r="3035" spans="1:22">
      <c r="A3035" s="34"/>
      <c r="B3035" s="34"/>
      <c r="C3035" s="34"/>
      <c r="D3035" s="34"/>
      <c r="E3035" s="34"/>
      <c r="F3035" s="34"/>
      <c r="G3035" s="34"/>
      <c r="H3035" s="34"/>
      <c r="I3035" s="34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14"/>
      <c r="U3035" s="14"/>
      <c r="V3035" s="14"/>
    </row>
    <row r="3036" spans="1:22">
      <c r="A3036" s="34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14"/>
      <c r="U3036" s="14"/>
      <c r="V3036" s="14"/>
    </row>
    <row r="3037" spans="1:22">
      <c r="A3037" s="34"/>
      <c r="B3037" s="34"/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14"/>
      <c r="U3037" s="14"/>
      <c r="V3037" s="14"/>
    </row>
    <row r="3038" spans="1:22">
      <c r="A3038" s="34"/>
      <c r="B3038" s="34"/>
      <c r="C3038" s="34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14"/>
      <c r="U3038" s="14"/>
      <c r="V3038" s="14"/>
    </row>
    <row r="3039" spans="1:22">
      <c r="A3039" s="34"/>
      <c r="B3039" s="34"/>
      <c r="C3039" s="34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14"/>
      <c r="U3039" s="14"/>
      <c r="V3039" s="14"/>
    </row>
    <row r="3040" spans="1:22">
      <c r="A3040" s="34"/>
      <c r="B3040" s="34"/>
      <c r="C3040" s="34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14"/>
      <c r="U3040" s="14"/>
      <c r="V3040" s="14"/>
    </row>
    <row r="3041" spans="1:22">
      <c r="A3041" s="34"/>
      <c r="B3041" s="34"/>
      <c r="C3041" s="34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14"/>
      <c r="U3041" s="14"/>
      <c r="V3041" s="14"/>
    </row>
    <row r="3042" spans="1:22">
      <c r="A3042" s="34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14"/>
      <c r="U3042" s="14"/>
      <c r="V3042" s="14"/>
    </row>
    <row r="3043" spans="1:22">
      <c r="A3043" s="34"/>
      <c r="B3043" s="34"/>
      <c r="C3043" s="34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14"/>
      <c r="U3043" s="14"/>
      <c r="V3043" s="14"/>
    </row>
    <row r="3044" spans="1:22">
      <c r="A3044" s="34"/>
      <c r="B3044" s="34"/>
      <c r="C3044" s="34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14"/>
      <c r="U3044" s="14"/>
      <c r="V3044" s="14"/>
    </row>
    <row r="3045" spans="1:22">
      <c r="A3045" s="34"/>
      <c r="B3045" s="34"/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14"/>
      <c r="U3045" s="14"/>
      <c r="V3045" s="14"/>
    </row>
    <row r="3046" spans="1:22">
      <c r="A3046" s="34"/>
      <c r="B3046" s="34"/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14"/>
      <c r="U3046" s="14"/>
      <c r="V3046" s="14"/>
    </row>
    <row r="3047" spans="1:22">
      <c r="A3047" s="34"/>
      <c r="B3047" s="34"/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14"/>
      <c r="U3047" s="14"/>
      <c r="V3047" s="14"/>
    </row>
    <row r="3048" spans="1:22">
      <c r="A3048" s="34"/>
      <c r="B3048" s="34"/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14"/>
      <c r="U3048" s="14"/>
      <c r="V3048" s="14"/>
    </row>
    <row r="3049" spans="1:22">
      <c r="A3049" s="34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14"/>
      <c r="U3049" s="14"/>
      <c r="V3049" s="14"/>
    </row>
    <row r="3050" spans="1:22">
      <c r="A3050" s="34"/>
      <c r="B3050" s="34"/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14"/>
      <c r="U3050" s="14"/>
      <c r="V3050" s="14"/>
    </row>
    <row r="3051" spans="1:22">
      <c r="A3051" s="34"/>
      <c r="B3051" s="34"/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14"/>
      <c r="U3051" s="14"/>
      <c r="V3051" s="14"/>
    </row>
    <row r="3052" spans="1:22">
      <c r="A3052" s="34"/>
      <c r="B3052" s="34"/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14"/>
      <c r="U3052" s="14"/>
      <c r="V3052" s="14"/>
    </row>
    <row r="3053" spans="1:22">
      <c r="A3053" s="34"/>
      <c r="B3053" s="34"/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14"/>
      <c r="U3053" s="14"/>
      <c r="V3053" s="14"/>
    </row>
    <row r="3054" spans="1:22">
      <c r="A3054" s="34"/>
      <c r="B3054" s="34"/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14"/>
      <c r="U3054" s="14"/>
      <c r="V3054" s="14"/>
    </row>
    <row r="3055" spans="1:22">
      <c r="A3055" s="34"/>
      <c r="B3055" s="34"/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14"/>
      <c r="U3055" s="14"/>
      <c r="V3055" s="14"/>
    </row>
    <row r="3056" spans="1:22">
      <c r="A3056" s="34"/>
      <c r="B3056" s="34"/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14"/>
      <c r="U3056" s="14"/>
      <c r="V3056" s="14"/>
    </row>
    <row r="3057" spans="1:22">
      <c r="A3057" s="34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14"/>
      <c r="U3057" s="14"/>
      <c r="V3057" s="14"/>
    </row>
    <row r="3058" spans="1:22">
      <c r="A3058" s="34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14"/>
      <c r="U3058" s="14"/>
      <c r="V3058" s="14"/>
    </row>
    <row r="3059" spans="1:22">
      <c r="A3059" s="34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14"/>
      <c r="U3059" s="14"/>
      <c r="V3059" s="14"/>
    </row>
    <row r="3060" spans="1:22">
      <c r="A3060" s="34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14"/>
      <c r="U3060" s="14"/>
      <c r="V3060" s="14"/>
    </row>
    <row r="3061" spans="1:22">
      <c r="A3061" s="34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14"/>
      <c r="U3061" s="14"/>
      <c r="V3061" s="14"/>
    </row>
    <row r="3062" spans="1:22">
      <c r="A3062" s="34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14"/>
      <c r="U3062" s="14"/>
      <c r="V3062" s="14"/>
    </row>
    <row r="3063" spans="1:22">
      <c r="A3063" s="34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14"/>
      <c r="U3063" s="14"/>
      <c r="V3063" s="14"/>
    </row>
    <row r="3064" spans="1:22">
      <c r="A3064" s="34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14"/>
      <c r="U3064" s="14"/>
      <c r="V3064" s="14"/>
    </row>
    <row r="3065" spans="1:22">
      <c r="A3065" s="34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14"/>
      <c r="U3065" s="14"/>
      <c r="V3065" s="14"/>
    </row>
    <row r="3066" spans="1:22">
      <c r="A3066" s="34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14"/>
      <c r="U3066" s="14"/>
      <c r="V3066" s="14"/>
    </row>
    <row r="3067" spans="1:22">
      <c r="A3067" s="34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14"/>
      <c r="U3067" s="14"/>
      <c r="V3067" s="14"/>
    </row>
    <row r="3068" spans="1:22">
      <c r="A3068" s="34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14"/>
      <c r="U3068" s="14"/>
      <c r="V3068" s="14"/>
    </row>
    <row r="3069" spans="1:22">
      <c r="A3069" s="34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14"/>
      <c r="U3069" s="14"/>
      <c r="V3069" s="14"/>
    </row>
    <row r="3070" spans="1:22">
      <c r="A3070" s="34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14"/>
      <c r="U3070" s="14"/>
      <c r="V3070" s="14"/>
    </row>
    <row r="3071" spans="1:22">
      <c r="A3071" s="34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14"/>
      <c r="U3071" s="14"/>
      <c r="V3071" s="14"/>
    </row>
    <row r="3072" spans="1:22">
      <c r="A3072" s="34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14"/>
      <c r="U3072" s="14"/>
      <c r="V3072" s="14"/>
    </row>
    <row r="3073" spans="1:22">
      <c r="A3073" s="34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14"/>
      <c r="U3073" s="14"/>
      <c r="V3073" s="14"/>
    </row>
    <row r="3074" spans="1:22">
      <c r="A3074" s="34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14"/>
      <c r="U3074" s="14"/>
      <c r="V3074" s="14"/>
    </row>
    <row r="3075" spans="1:22">
      <c r="A3075" s="34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14"/>
      <c r="U3075" s="14"/>
      <c r="V3075" s="14"/>
    </row>
    <row r="3076" spans="1:22">
      <c r="A3076" s="34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14"/>
      <c r="U3076" s="14"/>
      <c r="V3076" s="14"/>
    </row>
    <row r="3077" spans="1:22">
      <c r="A3077" s="34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14"/>
      <c r="U3077" s="14"/>
      <c r="V3077" s="14"/>
    </row>
    <row r="3078" spans="1:22">
      <c r="A3078" s="34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14"/>
      <c r="U3078" s="14"/>
      <c r="V3078" s="14"/>
    </row>
    <row r="3079" spans="1:22">
      <c r="A3079" s="34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14"/>
      <c r="U3079" s="14"/>
      <c r="V3079" s="14"/>
    </row>
    <row r="3080" spans="1:22">
      <c r="A3080" s="34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14"/>
      <c r="U3080" s="14"/>
      <c r="V3080" s="14"/>
    </row>
    <row r="3081" spans="1:22">
      <c r="A3081" s="34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14"/>
      <c r="U3081" s="14"/>
      <c r="V3081" s="14"/>
    </row>
    <row r="3082" spans="1:22">
      <c r="A3082" s="34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14"/>
      <c r="U3082" s="14"/>
      <c r="V3082" s="14"/>
    </row>
    <row r="3083" spans="1:22">
      <c r="A3083" s="34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14"/>
      <c r="U3083" s="14"/>
      <c r="V3083" s="14"/>
    </row>
    <row r="3084" spans="1:22">
      <c r="A3084" s="34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14"/>
      <c r="U3084" s="14"/>
      <c r="V3084" s="14"/>
    </row>
    <row r="3085" spans="1:22">
      <c r="A3085" s="34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14"/>
      <c r="U3085" s="14"/>
      <c r="V3085" s="14"/>
    </row>
    <row r="3086" spans="1:22">
      <c r="A3086" s="34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14"/>
      <c r="U3086" s="14"/>
      <c r="V3086" s="14"/>
    </row>
    <row r="3087" spans="1:22">
      <c r="A3087" s="34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14"/>
      <c r="U3087" s="14"/>
      <c r="V3087" s="14"/>
    </row>
    <row r="3088" spans="1:22">
      <c r="A3088" s="34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14"/>
      <c r="U3088" s="14"/>
      <c r="V3088" s="14"/>
    </row>
    <row r="3089" spans="1:22">
      <c r="A3089" s="34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14"/>
      <c r="U3089" s="14"/>
      <c r="V3089" s="14"/>
    </row>
    <row r="3090" spans="1:22">
      <c r="A3090" s="34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14"/>
      <c r="U3090" s="14"/>
      <c r="V3090" s="14"/>
    </row>
    <row r="3091" spans="1:22">
      <c r="A3091" s="34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14"/>
      <c r="U3091" s="14"/>
      <c r="V3091" s="14"/>
    </row>
    <row r="3092" spans="1:22">
      <c r="A3092" s="34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14"/>
      <c r="U3092" s="14"/>
      <c r="V3092" s="14"/>
    </row>
    <row r="3093" spans="1:22">
      <c r="A3093" s="34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14"/>
      <c r="U3093" s="14"/>
      <c r="V3093" s="14"/>
    </row>
    <row r="3094" spans="1:22">
      <c r="A3094" s="34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14"/>
      <c r="U3094" s="14"/>
      <c r="V3094" s="14"/>
    </row>
    <row r="3095" spans="1:22">
      <c r="A3095" s="34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14"/>
      <c r="U3095" s="14"/>
      <c r="V3095" s="14"/>
    </row>
    <row r="3096" spans="1:22">
      <c r="A3096" s="34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14"/>
      <c r="U3096" s="14"/>
      <c r="V3096" s="14"/>
    </row>
    <row r="3097" spans="1:22">
      <c r="A3097" s="34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14"/>
      <c r="U3097" s="14"/>
      <c r="V3097" s="14"/>
    </row>
    <row r="3098" spans="1:22">
      <c r="A3098" s="34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14"/>
      <c r="U3098" s="14"/>
      <c r="V3098" s="14"/>
    </row>
    <row r="3099" spans="1:22">
      <c r="A3099" s="34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14"/>
      <c r="U3099" s="14"/>
      <c r="V3099" s="14"/>
    </row>
    <row r="3100" spans="1:22">
      <c r="A3100" s="34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14"/>
      <c r="U3100" s="14"/>
      <c r="V3100" s="14"/>
    </row>
    <row r="3101" spans="1:22">
      <c r="A3101" s="34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14"/>
      <c r="U3101" s="14"/>
      <c r="V3101" s="14"/>
    </row>
    <row r="3102" spans="1:22">
      <c r="A3102" s="34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14"/>
      <c r="U3102" s="14"/>
      <c r="V3102" s="14"/>
    </row>
    <row r="3103" spans="1:22">
      <c r="A3103" s="34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14"/>
      <c r="U3103" s="14"/>
      <c r="V3103" s="14"/>
    </row>
    <row r="3104" spans="1:22">
      <c r="A3104" s="34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14"/>
      <c r="U3104" s="14"/>
      <c r="V3104" s="14"/>
    </row>
    <row r="3105" spans="1:22">
      <c r="A3105" s="34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14"/>
      <c r="U3105" s="14"/>
      <c r="V3105" s="14"/>
    </row>
    <row r="3106" spans="1:22">
      <c r="A3106" s="34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14"/>
      <c r="U3106" s="14"/>
      <c r="V3106" s="14"/>
    </row>
    <row r="3107" spans="1:22">
      <c r="A3107" s="34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14"/>
      <c r="U3107" s="14"/>
      <c r="V3107" s="14"/>
    </row>
    <row r="3108" spans="1:22">
      <c r="A3108" s="34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14"/>
      <c r="U3108" s="14"/>
      <c r="V3108" s="14"/>
    </row>
    <row r="3109" spans="1:22">
      <c r="A3109" s="34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14"/>
      <c r="U3109" s="14"/>
      <c r="V3109" s="14"/>
    </row>
    <row r="3110" spans="1:22">
      <c r="A3110" s="34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14"/>
      <c r="U3110" s="14"/>
      <c r="V3110" s="14"/>
    </row>
    <row r="3111" spans="1:22">
      <c r="A3111" s="34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14"/>
      <c r="U3111" s="14"/>
      <c r="V3111" s="14"/>
    </row>
    <row r="3112" spans="1:22">
      <c r="A3112" s="34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14"/>
      <c r="U3112" s="14"/>
      <c r="V3112" s="14"/>
    </row>
    <row r="3113" spans="1:22">
      <c r="A3113" s="34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14"/>
      <c r="U3113" s="14"/>
      <c r="V3113" s="14"/>
    </row>
    <row r="3114" spans="1:22">
      <c r="A3114" s="34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14"/>
      <c r="U3114" s="14"/>
      <c r="V3114" s="14"/>
    </row>
    <row r="3115" spans="1:22">
      <c r="A3115" s="34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14"/>
      <c r="U3115" s="14"/>
      <c r="V3115" s="14"/>
    </row>
    <row r="3116" spans="1:22">
      <c r="A3116" s="34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14"/>
      <c r="U3116" s="14"/>
      <c r="V3116" s="14"/>
    </row>
    <row r="3117" spans="1:22">
      <c r="A3117" s="34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14"/>
      <c r="U3117" s="14"/>
      <c r="V3117" s="14"/>
    </row>
    <row r="3118" spans="1:22">
      <c r="A3118" s="34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14"/>
      <c r="U3118" s="14"/>
      <c r="V3118" s="14"/>
    </row>
    <row r="3119" spans="1:22">
      <c r="A3119" s="34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14"/>
      <c r="U3119" s="14"/>
      <c r="V3119" s="14"/>
    </row>
    <row r="3120" spans="1:22">
      <c r="A3120" s="34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14"/>
      <c r="U3120" s="14"/>
      <c r="V3120" s="14"/>
    </row>
    <row r="3121" spans="1:22">
      <c r="A3121" s="34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14"/>
      <c r="U3121" s="14"/>
      <c r="V3121" s="14"/>
    </row>
    <row r="3122" spans="1:22">
      <c r="A3122" s="34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14"/>
      <c r="U3122" s="14"/>
      <c r="V3122" s="14"/>
    </row>
    <row r="3123" spans="1:22">
      <c r="A3123" s="34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14"/>
      <c r="U3123" s="14"/>
      <c r="V3123" s="14"/>
    </row>
    <row r="3124" spans="1:22">
      <c r="A3124" s="34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14"/>
      <c r="U3124" s="14"/>
      <c r="V3124" s="14"/>
    </row>
    <row r="3125" spans="1:22">
      <c r="A3125" s="34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14"/>
      <c r="U3125" s="14"/>
      <c r="V3125" s="14"/>
    </row>
    <row r="3126" spans="1:22">
      <c r="A3126" s="34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14"/>
      <c r="U3126" s="14"/>
      <c r="V3126" s="14"/>
    </row>
    <row r="3127" spans="1:22">
      <c r="A3127" s="34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14"/>
      <c r="U3127" s="14"/>
      <c r="V3127" s="14"/>
    </row>
    <row r="3128" spans="1:22">
      <c r="A3128" s="34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14"/>
      <c r="U3128" s="14"/>
      <c r="V3128" s="14"/>
    </row>
    <row r="3129" spans="1:22">
      <c r="A3129" s="34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14"/>
      <c r="U3129" s="14"/>
      <c r="V3129" s="14"/>
    </row>
    <row r="3130" spans="1:22">
      <c r="A3130" s="34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14"/>
      <c r="U3130" s="14"/>
      <c r="V3130" s="14"/>
    </row>
    <row r="3131" spans="1:22">
      <c r="A3131" s="34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14"/>
      <c r="U3131" s="14"/>
      <c r="V3131" s="14"/>
    </row>
    <row r="3132" spans="1:22">
      <c r="A3132" s="34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14"/>
      <c r="U3132" s="14"/>
      <c r="V3132" s="14"/>
    </row>
    <row r="3133" spans="1:22">
      <c r="A3133" s="34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14"/>
      <c r="U3133" s="14"/>
      <c r="V3133" s="14"/>
    </row>
    <row r="3134" spans="1:22">
      <c r="A3134" s="34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14"/>
      <c r="U3134" s="14"/>
      <c r="V3134" s="14"/>
    </row>
    <row r="3135" spans="1:22">
      <c r="A3135" s="34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14"/>
      <c r="U3135" s="14"/>
      <c r="V3135" s="14"/>
    </row>
    <row r="3136" spans="1:22">
      <c r="A3136" s="34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14"/>
      <c r="U3136" s="14"/>
      <c r="V3136" s="14"/>
    </row>
    <row r="3137" spans="1:22">
      <c r="A3137" s="34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14"/>
      <c r="U3137" s="14"/>
      <c r="V3137" s="14"/>
    </row>
    <row r="3138" spans="1:22">
      <c r="A3138" s="34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14"/>
      <c r="U3138" s="14"/>
      <c r="V3138" s="14"/>
    </row>
    <row r="3139" spans="1:22">
      <c r="A3139" s="34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14"/>
      <c r="U3139" s="14"/>
      <c r="V3139" s="14"/>
    </row>
    <row r="3140" spans="1:22">
      <c r="A3140" s="34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14"/>
      <c r="U3140" s="14"/>
      <c r="V3140" s="14"/>
    </row>
    <row r="3141" spans="1:22">
      <c r="A3141" s="34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14"/>
      <c r="U3141" s="14"/>
      <c r="V3141" s="14"/>
    </row>
    <row r="3142" spans="1:22">
      <c r="A3142" s="34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14"/>
      <c r="U3142" s="14"/>
      <c r="V3142" s="14"/>
    </row>
    <row r="3143" spans="1:22">
      <c r="A3143" s="34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14"/>
      <c r="U3143" s="14"/>
      <c r="V3143" s="14"/>
    </row>
    <row r="3144" spans="1:22">
      <c r="A3144" s="34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14"/>
      <c r="U3144" s="14"/>
      <c r="V3144" s="14"/>
    </row>
    <row r="3145" spans="1:22">
      <c r="A3145" s="34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14"/>
      <c r="U3145" s="14"/>
      <c r="V3145" s="14"/>
    </row>
    <row r="3146" spans="1:22">
      <c r="A3146" s="34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14"/>
      <c r="U3146" s="14"/>
      <c r="V3146" s="14"/>
    </row>
    <row r="3147" spans="1:22">
      <c r="A3147" s="34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14"/>
      <c r="U3147" s="14"/>
      <c r="V3147" s="14"/>
    </row>
    <row r="3148" spans="1:22">
      <c r="A3148" s="34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14"/>
      <c r="U3148" s="14"/>
      <c r="V3148" s="14"/>
    </row>
    <row r="3149" spans="1:22">
      <c r="A3149" s="34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14"/>
      <c r="U3149" s="14"/>
      <c r="V3149" s="14"/>
    </row>
    <row r="3150" spans="1:22">
      <c r="A3150" s="34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14"/>
      <c r="U3150" s="14"/>
      <c r="V3150" s="14"/>
    </row>
    <row r="3151" spans="1:22">
      <c r="A3151" s="34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14"/>
      <c r="U3151" s="14"/>
      <c r="V3151" s="14"/>
    </row>
    <row r="3152" spans="1:22">
      <c r="A3152" s="34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14"/>
      <c r="U3152" s="14"/>
      <c r="V3152" s="14"/>
    </row>
    <row r="3153" spans="1:22">
      <c r="A3153" s="34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14"/>
      <c r="U3153" s="14"/>
      <c r="V3153" s="14"/>
    </row>
    <row r="3154" spans="1:22">
      <c r="A3154" s="34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14"/>
      <c r="U3154" s="14"/>
      <c r="V3154" s="14"/>
    </row>
    <row r="3155" spans="1:22">
      <c r="A3155" s="34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14"/>
      <c r="U3155" s="14"/>
      <c r="V3155" s="14"/>
    </row>
    <row r="3156" spans="1:22">
      <c r="A3156" s="34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14"/>
      <c r="U3156" s="14"/>
      <c r="V3156" s="14"/>
    </row>
    <row r="3157" spans="1:22">
      <c r="A3157" s="34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14"/>
      <c r="U3157" s="14"/>
      <c r="V3157" s="14"/>
    </row>
    <row r="3158" spans="1:22">
      <c r="A3158" s="34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14"/>
      <c r="U3158" s="14"/>
      <c r="V3158" s="14"/>
    </row>
    <row r="3159" spans="1:22">
      <c r="A3159" s="34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14"/>
      <c r="U3159" s="14"/>
      <c r="V3159" s="14"/>
    </row>
    <row r="3160" spans="1:22">
      <c r="A3160" s="34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14"/>
      <c r="U3160" s="14"/>
      <c r="V3160" s="14"/>
    </row>
    <row r="3161" spans="1:22">
      <c r="A3161" s="34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14"/>
      <c r="U3161" s="14"/>
      <c r="V3161" s="14"/>
    </row>
    <row r="3162" spans="1:22">
      <c r="A3162" s="34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14"/>
      <c r="U3162" s="14"/>
      <c r="V3162" s="14"/>
    </row>
    <row r="3163" spans="1:22">
      <c r="A3163" s="34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14"/>
      <c r="U3163" s="14"/>
      <c r="V3163" s="14"/>
    </row>
    <row r="3164" spans="1:22">
      <c r="A3164" s="34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14"/>
      <c r="U3164" s="14"/>
      <c r="V3164" s="14"/>
    </row>
    <row r="3165" spans="1:22">
      <c r="A3165" s="34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14"/>
      <c r="U3165" s="14"/>
      <c r="V3165" s="14"/>
    </row>
    <row r="3166" spans="1:22">
      <c r="A3166" s="34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14"/>
      <c r="U3166" s="14"/>
      <c r="V3166" s="14"/>
    </row>
    <row r="3167" spans="1:22">
      <c r="A3167" s="34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14"/>
      <c r="U3167" s="14"/>
      <c r="V3167" s="14"/>
    </row>
    <row r="3168" spans="1:22">
      <c r="A3168" s="34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14"/>
      <c r="U3168" s="14"/>
      <c r="V3168" s="14"/>
    </row>
    <row r="3169" spans="1:22">
      <c r="A3169" s="34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14"/>
      <c r="U3169" s="14"/>
      <c r="V3169" s="14"/>
    </row>
    <row r="3170" spans="1:22">
      <c r="A3170" s="34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14"/>
      <c r="U3170" s="14"/>
      <c r="V3170" s="14"/>
    </row>
    <row r="3171" spans="1:22">
      <c r="A3171" s="34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14"/>
      <c r="U3171" s="14"/>
      <c r="V3171" s="14"/>
    </row>
    <row r="3172" spans="1:22">
      <c r="A3172" s="34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14"/>
      <c r="U3172" s="14"/>
      <c r="V3172" s="14"/>
    </row>
    <row r="3173" spans="1:22">
      <c r="A3173" s="34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14"/>
      <c r="U3173" s="14"/>
      <c r="V3173" s="14"/>
    </row>
    <row r="3174" spans="1:22">
      <c r="A3174" s="34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14"/>
      <c r="U3174" s="14"/>
      <c r="V3174" s="14"/>
    </row>
    <row r="3175" spans="1:22">
      <c r="A3175" s="34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14"/>
      <c r="U3175" s="14"/>
      <c r="V3175" s="14"/>
    </row>
    <row r="3176" spans="1:22">
      <c r="A3176" s="34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14"/>
      <c r="U3176" s="14"/>
      <c r="V3176" s="14"/>
    </row>
    <row r="3177" spans="1:22">
      <c r="A3177" s="34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14"/>
      <c r="U3177" s="14"/>
      <c r="V3177" s="14"/>
    </row>
    <row r="3178" spans="1:22">
      <c r="A3178" s="34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14"/>
      <c r="U3178" s="14"/>
      <c r="V3178" s="14"/>
    </row>
    <row r="3179" spans="1:22">
      <c r="A3179" s="34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14"/>
      <c r="U3179" s="14"/>
      <c r="V3179" s="14"/>
    </row>
    <row r="3180" spans="1:22">
      <c r="A3180" s="34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14"/>
      <c r="U3180" s="14"/>
      <c r="V3180" s="14"/>
    </row>
    <row r="3181" spans="1:22">
      <c r="A3181" s="34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14"/>
      <c r="U3181" s="14"/>
      <c r="V3181" s="14"/>
    </row>
    <row r="3182" spans="1:22">
      <c r="A3182" s="34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14"/>
      <c r="U3182" s="14"/>
      <c r="V3182" s="14"/>
    </row>
    <row r="3183" spans="1:22">
      <c r="A3183" s="34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14"/>
      <c r="U3183" s="14"/>
      <c r="V3183" s="14"/>
    </row>
    <row r="3184" spans="1:22">
      <c r="A3184" s="34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14"/>
      <c r="U3184" s="14"/>
      <c r="V3184" s="14"/>
    </row>
    <row r="3185" spans="1:22">
      <c r="A3185" s="34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14"/>
      <c r="U3185" s="14"/>
      <c r="V3185" s="14"/>
    </row>
    <row r="3186" spans="1:22">
      <c r="A3186" s="34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14"/>
      <c r="U3186" s="14"/>
      <c r="V3186" s="14"/>
    </row>
    <row r="3187" spans="1:22">
      <c r="A3187" s="34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14"/>
      <c r="U3187" s="14"/>
      <c r="V3187" s="14"/>
    </row>
    <row r="3188" spans="1:22">
      <c r="A3188" s="34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14"/>
      <c r="U3188" s="14"/>
      <c r="V3188" s="14"/>
    </row>
    <row r="3189" spans="1:22">
      <c r="A3189" s="34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14"/>
      <c r="U3189" s="14"/>
      <c r="V3189" s="14"/>
    </row>
    <row r="3190" spans="1:22">
      <c r="A3190" s="34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14"/>
      <c r="U3190" s="14"/>
      <c r="V3190" s="14"/>
    </row>
    <row r="3191" spans="1:22">
      <c r="A3191" s="34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14"/>
      <c r="U3191" s="14"/>
      <c r="V3191" s="14"/>
    </row>
    <row r="3192" spans="1:22">
      <c r="A3192" s="34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14"/>
      <c r="U3192" s="14"/>
      <c r="V3192" s="14"/>
    </row>
    <row r="3193" spans="1:22">
      <c r="A3193" s="34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14"/>
      <c r="U3193" s="14"/>
      <c r="V3193" s="14"/>
    </row>
    <row r="3194" spans="1:22">
      <c r="A3194" s="34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14"/>
      <c r="U3194" s="14"/>
      <c r="V3194" s="14"/>
    </row>
    <row r="3195" spans="1:22">
      <c r="A3195" s="34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14"/>
      <c r="U3195" s="14"/>
      <c r="V3195" s="14"/>
    </row>
    <row r="3196" spans="1:22">
      <c r="A3196" s="34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14"/>
      <c r="U3196" s="14"/>
      <c r="V3196" s="14"/>
    </row>
    <row r="3197" spans="1:22">
      <c r="A3197" s="34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14"/>
      <c r="U3197" s="14"/>
      <c r="V3197" s="14"/>
    </row>
    <row r="3198" spans="1:22">
      <c r="A3198" s="34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14"/>
      <c r="U3198" s="14"/>
      <c r="V3198" s="14"/>
    </row>
    <row r="3199" spans="1:22">
      <c r="A3199" s="34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14"/>
      <c r="U3199" s="14"/>
      <c r="V3199" s="14"/>
    </row>
    <row r="3200" spans="1:22">
      <c r="A3200" s="34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14"/>
      <c r="U3200" s="14"/>
      <c r="V3200" s="14"/>
    </row>
    <row r="3201" spans="1:22">
      <c r="A3201" s="34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14"/>
      <c r="U3201" s="14"/>
      <c r="V3201" s="14"/>
    </row>
    <row r="3202" spans="1:22">
      <c r="A3202" s="34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14"/>
      <c r="U3202" s="14"/>
      <c r="V3202" s="14"/>
    </row>
    <row r="3203" spans="1:22">
      <c r="A3203" s="34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14"/>
      <c r="U3203" s="14"/>
      <c r="V3203" s="14"/>
    </row>
    <row r="3204" spans="1:22">
      <c r="A3204" s="34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14"/>
      <c r="U3204" s="14"/>
      <c r="V3204" s="14"/>
    </row>
    <row r="3205" spans="1:22">
      <c r="A3205" s="34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14"/>
      <c r="U3205" s="14"/>
      <c r="V3205" s="14"/>
    </row>
    <row r="3206" spans="1:22">
      <c r="A3206" s="34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14"/>
      <c r="U3206" s="14"/>
      <c r="V3206" s="14"/>
    </row>
    <row r="3207" spans="1:22">
      <c r="A3207" s="34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14"/>
      <c r="U3207" s="14"/>
      <c r="V3207" s="14"/>
    </row>
    <row r="3208" spans="1:22">
      <c r="A3208" s="34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14"/>
      <c r="U3208" s="14"/>
      <c r="V3208" s="14"/>
    </row>
    <row r="3209" spans="1:22">
      <c r="A3209" s="34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14"/>
      <c r="U3209" s="14"/>
      <c r="V3209" s="14"/>
    </row>
    <row r="3210" spans="1:22">
      <c r="A3210" s="34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14"/>
      <c r="U3210" s="14"/>
      <c r="V3210" s="14"/>
    </row>
    <row r="3211" spans="1:22">
      <c r="A3211" s="34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14"/>
      <c r="U3211" s="14"/>
      <c r="V3211" s="14"/>
    </row>
    <row r="3212" spans="1:22">
      <c r="A3212" s="34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14"/>
      <c r="U3212" s="14"/>
      <c r="V3212" s="14"/>
    </row>
    <row r="3213" spans="1:22">
      <c r="A3213" s="34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14"/>
      <c r="U3213" s="14"/>
      <c r="V3213" s="14"/>
    </row>
    <row r="3214" spans="1:22">
      <c r="A3214" s="34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14"/>
      <c r="U3214" s="14"/>
      <c r="V3214" s="14"/>
    </row>
    <row r="3215" spans="1:22">
      <c r="A3215" s="34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14"/>
      <c r="U3215" s="14"/>
      <c r="V3215" s="14"/>
    </row>
    <row r="3216" spans="1:22">
      <c r="A3216" s="34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14"/>
      <c r="U3216" s="14"/>
      <c r="V3216" s="14"/>
    </row>
    <row r="3217" spans="1:22">
      <c r="A3217" s="34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14"/>
      <c r="U3217" s="14"/>
      <c r="V3217" s="14"/>
    </row>
    <row r="3218" spans="1:22">
      <c r="A3218" s="34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14"/>
      <c r="U3218" s="14"/>
      <c r="V3218" s="14"/>
    </row>
    <row r="3219" spans="1:22">
      <c r="A3219" s="34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14"/>
      <c r="U3219" s="14"/>
      <c r="V3219" s="14"/>
    </row>
    <row r="3220" spans="1:22">
      <c r="A3220" s="34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14"/>
      <c r="U3220" s="14"/>
      <c r="V3220" s="14"/>
    </row>
    <row r="3221" spans="1:22">
      <c r="A3221" s="34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14"/>
      <c r="U3221" s="14"/>
      <c r="V3221" s="14"/>
    </row>
    <row r="3222" spans="1:22">
      <c r="A3222" s="34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14"/>
      <c r="U3222" s="14"/>
      <c r="V3222" s="14"/>
    </row>
    <row r="3223" spans="1:22">
      <c r="A3223" s="34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14"/>
      <c r="U3223" s="14"/>
      <c r="V3223" s="14"/>
    </row>
    <row r="3224" spans="1:22">
      <c r="A3224" s="34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14"/>
      <c r="U3224" s="14"/>
      <c r="V3224" s="14"/>
    </row>
    <row r="3225" spans="1:22">
      <c r="A3225" s="34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14"/>
      <c r="U3225" s="14"/>
      <c r="V3225" s="14"/>
    </row>
    <row r="3226" spans="1:22">
      <c r="A3226" s="34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14"/>
      <c r="U3226" s="14"/>
      <c r="V3226" s="14"/>
    </row>
    <row r="3227" spans="1:22">
      <c r="A3227" s="34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14"/>
      <c r="U3227" s="14"/>
      <c r="V3227" s="14"/>
    </row>
    <row r="3228" spans="1:22">
      <c r="A3228" s="34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14"/>
      <c r="U3228" s="14"/>
      <c r="V3228" s="14"/>
    </row>
    <row r="3229" spans="1:22">
      <c r="A3229" s="34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14"/>
      <c r="U3229" s="14"/>
      <c r="V3229" s="14"/>
    </row>
    <row r="3230" spans="1:22">
      <c r="A3230" s="34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14"/>
      <c r="U3230" s="14"/>
      <c r="V3230" s="14"/>
    </row>
    <row r="3231" spans="1:22">
      <c r="A3231" s="34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14"/>
      <c r="U3231" s="14"/>
      <c r="V3231" s="14"/>
    </row>
    <row r="3232" spans="1:22">
      <c r="A3232" s="34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14"/>
      <c r="U3232" s="14"/>
      <c r="V3232" s="14"/>
    </row>
    <row r="3233" spans="1:22">
      <c r="A3233" s="34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14"/>
      <c r="U3233" s="14"/>
      <c r="V3233" s="14"/>
    </row>
    <row r="3234" spans="1:22">
      <c r="A3234" s="34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14"/>
      <c r="U3234" s="14"/>
      <c r="V3234" s="14"/>
    </row>
    <row r="3235" spans="1:22">
      <c r="A3235" s="34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14"/>
      <c r="U3235" s="14"/>
      <c r="V3235" s="14"/>
    </row>
    <row r="3236" spans="1:22">
      <c r="A3236" s="34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14"/>
      <c r="U3236" s="14"/>
      <c r="V3236" s="14"/>
    </row>
    <row r="3237" spans="1:22">
      <c r="A3237" s="34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14"/>
      <c r="U3237" s="14"/>
      <c r="V3237" s="14"/>
    </row>
    <row r="3238" spans="1:22">
      <c r="A3238" s="34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14"/>
      <c r="U3238" s="14"/>
      <c r="V3238" s="14"/>
    </row>
    <row r="3239" spans="1:22">
      <c r="A3239" s="34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14"/>
      <c r="U3239" s="14"/>
      <c r="V3239" s="14"/>
    </row>
    <row r="3240" spans="1:22">
      <c r="A3240" s="34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14"/>
      <c r="U3240" s="14"/>
      <c r="V3240" s="14"/>
    </row>
    <row r="3241" spans="1:22">
      <c r="A3241" s="34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14"/>
      <c r="U3241" s="14"/>
      <c r="V3241" s="14"/>
    </row>
    <row r="3242" spans="1:22">
      <c r="A3242" s="34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14"/>
      <c r="U3242" s="14"/>
      <c r="V3242" s="14"/>
    </row>
    <row r="3243" spans="1:22">
      <c r="A3243" s="34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14"/>
      <c r="U3243" s="14"/>
      <c r="V3243" s="14"/>
    </row>
    <row r="3244" spans="1:22">
      <c r="A3244" s="34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14"/>
      <c r="U3244" s="14"/>
      <c r="V3244" s="14"/>
    </row>
    <row r="3245" spans="1:22">
      <c r="A3245" s="34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14"/>
      <c r="U3245" s="14"/>
      <c r="V3245" s="14"/>
    </row>
    <row r="3246" spans="1:22">
      <c r="A3246" s="34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14"/>
      <c r="U3246" s="14"/>
      <c r="V3246" s="14"/>
    </row>
    <row r="3247" spans="1:22">
      <c r="A3247" s="34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14"/>
      <c r="U3247" s="14"/>
      <c r="V3247" s="14"/>
    </row>
    <row r="3248" spans="1:22">
      <c r="A3248" s="34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14"/>
      <c r="U3248" s="14"/>
      <c r="V3248" s="14"/>
    </row>
    <row r="3249" spans="1:22">
      <c r="A3249" s="34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14"/>
      <c r="U3249" s="14"/>
      <c r="V3249" s="14"/>
    </row>
    <row r="3250" spans="1:22">
      <c r="A3250" s="34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14"/>
      <c r="U3250" s="14"/>
      <c r="V3250" s="14"/>
    </row>
    <row r="3251" spans="1:22">
      <c r="A3251" s="34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14"/>
      <c r="U3251" s="14"/>
      <c r="V3251" s="14"/>
    </row>
    <row r="3252" spans="1:22">
      <c r="A3252" s="34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14"/>
      <c r="U3252" s="14"/>
      <c r="V3252" s="14"/>
    </row>
    <row r="3253" spans="1:22">
      <c r="A3253" s="34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14"/>
      <c r="U3253" s="14"/>
      <c r="V3253" s="14"/>
    </row>
    <row r="3254" spans="1:22">
      <c r="A3254" s="34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14"/>
      <c r="U3254" s="14"/>
      <c r="V3254" s="14"/>
    </row>
    <row r="3255" spans="1:22">
      <c r="A3255" s="34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14"/>
      <c r="U3255" s="14"/>
      <c r="V3255" s="14"/>
    </row>
    <row r="3256" spans="1:22">
      <c r="A3256" s="34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14"/>
      <c r="U3256" s="14"/>
      <c r="V3256" s="14"/>
    </row>
    <row r="3257" spans="1:22">
      <c r="A3257" s="34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14"/>
      <c r="U3257" s="14"/>
      <c r="V3257" s="14"/>
    </row>
    <row r="3258" spans="1:22">
      <c r="A3258" s="34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14"/>
      <c r="U3258" s="14"/>
      <c r="V3258" s="14"/>
    </row>
    <row r="3259" spans="1:22">
      <c r="A3259" s="34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14"/>
      <c r="U3259" s="14"/>
      <c r="V3259" s="14"/>
    </row>
    <row r="3260" spans="1:22">
      <c r="A3260" s="34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14"/>
      <c r="U3260" s="14"/>
      <c r="V3260" s="14"/>
    </row>
    <row r="3261" spans="1:22">
      <c r="A3261" s="34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14"/>
      <c r="U3261" s="14"/>
      <c r="V3261" s="14"/>
    </row>
    <row r="3262" spans="1:22">
      <c r="A3262" s="34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14"/>
      <c r="U3262" s="14"/>
      <c r="V3262" s="14"/>
    </row>
    <row r="3263" spans="1:22">
      <c r="A3263" s="34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14"/>
      <c r="U3263" s="14"/>
      <c r="V3263" s="14"/>
    </row>
    <row r="3264" spans="1:22">
      <c r="A3264" s="34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14"/>
      <c r="U3264" s="14"/>
      <c r="V3264" s="14"/>
    </row>
    <row r="3265" spans="1:22">
      <c r="A3265" s="34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14"/>
      <c r="U3265" s="14"/>
      <c r="V3265" s="14"/>
    </row>
    <row r="3266" spans="1:22">
      <c r="A3266" s="34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14"/>
      <c r="U3266" s="14"/>
      <c r="V3266" s="14"/>
    </row>
    <row r="3267" spans="1:22">
      <c r="A3267" s="34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14"/>
      <c r="U3267" s="14"/>
      <c r="V3267" s="14"/>
    </row>
    <row r="3268" spans="1:22">
      <c r="A3268" s="34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14"/>
      <c r="U3268" s="14"/>
      <c r="V3268" s="14"/>
    </row>
    <row r="3269" spans="1:22">
      <c r="A3269" s="34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14"/>
      <c r="U3269" s="14"/>
      <c r="V3269" s="14"/>
    </row>
    <row r="3270" spans="1:22">
      <c r="A3270" s="34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14"/>
      <c r="U3270" s="14"/>
      <c r="V3270" s="14"/>
    </row>
    <row r="3271" spans="1:22">
      <c r="A3271" s="34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14"/>
      <c r="U3271" s="14"/>
      <c r="V3271" s="14"/>
    </row>
    <row r="3272" spans="1:22">
      <c r="A3272" s="34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14"/>
      <c r="U3272" s="14"/>
      <c r="V3272" s="14"/>
    </row>
    <row r="3273" spans="1:22">
      <c r="A3273" s="34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14"/>
      <c r="U3273" s="14"/>
      <c r="V3273" s="14"/>
    </row>
    <row r="3274" spans="1:22">
      <c r="A3274" s="34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14"/>
      <c r="U3274" s="14"/>
      <c r="V3274" s="14"/>
    </row>
    <row r="3275" spans="1:22">
      <c r="A3275" s="34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14"/>
      <c r="U3275" s="14"/>
      <c r="V3275" s="14"/>
    </row>
    <row r="3276" spans="1:22">
      <c r="A3276" s="34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14"/>
      <c r="U3276" s="14"/>
      <c r="V3276" s="14"/>
    </row>
    <row r="3277" spans="1:22">
      <c r="A3277" s="34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14"/>
      <c r="U3277" s="14"/>
      <c r="V3277" s="14"/>
    </row>
    <row r="3278" spans="1:22">
      <c r="A3278" s="34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14"/>
      <c r="U3278" s="14"/>
      <c r="V3278" s="14"/>
    </row>
    <row r="3279" spans="1:22">
      <c r="A3279" s="34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14"/>
      <c r="U3279" s="14"/>
      <c r="V3279" s="14"/>
    </row>
    <row r="3280" spans="1:22">
      <c r="A3280" s="34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14"/>
      <c r="U3280" s="14"/>
      <c r="V3280" s="14"/>
    </row>
    <row r="3281" spans="1:22">
      <c r="A3281" s="34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14"/>
      <c r="U3281" s="14"/>
      <c r="V3281" s="14"/>
    </row>
    <row r="3282" spans="1:22">
      <c r="A3282" s="34"/>
      <c r="B3282" s="34"/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14"/>
      <c r="U3282" s="14"/>
      <c r="V3282" s="14"/>
    </row>
    <row r="3283" spans="1:22">
      <c r="A3283" s="34"/>
      <c r="B3283" s="34"/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14"/>
      <c r="U3283" s="14"/>
      <c r="V3283" s="14"/>
    </row>
    <row r="3284" spans="1:22">
      <c r="A3284" s="34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14"/>
      <c r="U3284" s="14"/>
      <c r="V3284" s="14"/>
    </row>
    <row r="3285" spans="1:22">
      <c r="A3285" s="34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14"/>
      <c r="U3285" s="14"/>
      <c r="V3285" s="14"/>
    </row>
    <row r="3286" spans="1:22">
      <c r="A3286" s="34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14"/>
      <c r="U3286" s="14"/>
      <c r="V3286" s="14"/>
    </row>
    <row r="3287" spans="1:22">
      <c r="A3287" s="34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14"/>
      <c r="U3287" s="14"/>
      <c r="V3287" s="14"/>
    </row>
    <row r="3288" spans="1:22">
      <c r="A3288" s="34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14"/>
      <c r="U3288" s="14"/>
      <c r="V3288" s="14"/>
    </row>
    <row r="3289" spans="1:22">
      <c r="A3289" s="34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14"/>
      <c r="U3289" s="14"/>
      <c r="V3289" s="14"/>
    </row>
    <row r="3290" spans="1:22">
      <c r="A3290" s="34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14"/>
      <c r="U3290" s="14"/>
      <c r="V3290" s="14"/>
    </row>
    <row r="3291" spans="1:22">
      <c r="A3291" s="34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14"/>
      <c r="U3291" s="14"/>
      <c r="V3291" s="14"/>
    </row>
    <row r="3292" spans="1:22">
      <c r="A3292" s="34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14"/>
      <c r="U3292" s="14"/>
      <c r="V3292" s="14"/>
    </row>
    <row r="3293" spans="1:22">
      <c r="A3293" s="34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14"/>
      <c r="U3293" s="14"/>
      <c r="V3293" s="14"/>
    </row>
    <row r="3294" spans="1:22">
      <c r="A3294" s="34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14"/>
      <c r="U3294" s="14"/>
      <c r="V3294" s="14"/>
    </row>
    <row r="3295" spans="1:22">
      <c r="A3295" s="34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14"/>
      <c r="U3295" s="14"/>
      <c r="V3295" s="14"/>
    </row>
    <row r="3296" spans="1:22">
      <c r="A3296" s="34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14"/>
      <c r="U3296" s="14"/>
      <c r="V3296" s="14"/>
    </row>
    <row r="3297" spans="1:22">
      <c r="A3297" s="34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14"/>
      <c r="U3297" s="14"/>
      <c r="V3297" s="14"/>
    </row>
    <row r="3298" spans="1:22">
      <c r="A3298" s="34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14"/>
      <c r="U3298" s="14"/>
      <c r="V3298" s="14"/>
    </row>
    <row r="3299" spans="1:22">
      <c r="A3299" s="34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14"/>
      <c r="U3299" s="14"/>
      <c r="V3299" s="14"/>
    </row>
    <row r="3300" spans="1:22">
      <c r="A3300" s="34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14"/>
      <c r="U3300" s="14"/>
      <c r="V3300" s="14"/>
    </row>
    <row r="3301" spans="1:22">
      <c r="A3301" s="34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14"/>
      <c r="U3301" s="14"/>
      <c r="V3301" s="14"/>
    </row>
    <row r="3302" spans="1:22">
      <c r="A3302" s="34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14"/>
      <c r="U3302" s="14"/>
      <c r="V3302" s="14"/>
    </row>
    <row r="3303" spans="1:22">
      <c r="A3303" s="34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14"/>
      <c r="U3303" s="14"/>
      <c r="V3303" s="14"/>
    </row>
    <row r="3304" spans="1:22">
      <c r="A3304" s="34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14"/>
      <c r="U3304" s="14"/>
      <c r="V3304" s="14"/>
    </row>
    <row r="3305" spans="1:22">
      <c r="A3305" s="34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14"/>
      <c r="U3305" s="14"/>
      <c r="V3305" s="14"/>
    </row>
    <row r="3306" spans="1:22">
      <c r="A3306" s="34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14"/>
      <c r="U3306" s="14"/>
      <c r="V3306" s="14"/>
    </row>
    <row r="3307" spans="1:22">
      <c r="A3307" s="34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14"/>
      <c r="U3307" s="14"/>
      <c r="V3307" s="14"/>
    </row>
    <row r="3308" spans="1:22">
      <c r="A3308" s="34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14"/>
      <c r="U3308" s="14"/>
      <c r="V3308" s="14"/>
    </row>
    <row r="3309" spans="1:22">
      <c r="A3309" s="34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14"/>
      <c r="U3309" s="14"/>
      <c r="V3309" s="14"/>
    </row>
    <row r="3310" spans="1:22">
      <c r="A3310" s="34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14"/>
      <c r="U3310" s="14"/>
      <c r="V3310" s="14"/>
    </row>
    <row r="3311" spans="1:22">
      <c r="A3311" s="34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14"/>
      <c r="U3311" s="14"/>
      <c r="V3311" s="14"/>
    </row>
    <row r="3312" spans="1:22">
      <c r="A3312" s="34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14"/>
      <c r="U3312" s="14"/>
      <c r="V3312" s="14"/>
    </row>
    <row r="3313" spans="1:22">
      <c r="A3313" s="34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14"/>
      <c r="U3313" s="14"/>
      <c r="V3313" s="14"/>
    </row>
    <row r="3314" spans="1:22">
      <c r="A3314" s="34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14"/>
      <c r="U3314" s="14"/>
      <c r="V3314" s="14"/>
    </row>
    <row r="3315" spans="1:22">
      <c r="A3315" s="34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14"/>
      <c r="U3315" s="14"/>
      <c r="V3315" s="14"/>
    </row>
    <row r="3316" spans="1:22">
      <c r="A3316" s="34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14"/>
      <c r="U3316" s="14"/>
      <c r="V3316" s="14"/>
    </row>
    <row r="3317" spans="1:22">
      <c r="A3317" s="34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14"/>
      <c r="U3317" s="14"/>
      <c r="V3317" s="14"/>
    </row>
    <row r="3318" spans="1:22">
      <c r="A3318" s="34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14"/>
      <c r="U3318" s="14"/>
      <c r="V3318" s="14"/>
    </row>
    <row r="3319" spans="1:22">
      <c r="A3319" s="34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14"/>
      <c r="U3319" s="14"/>
      <c r="V3319" s="14"/>
    </row>
    <row r="3320" spans="1:22">
      <c r="A3320" s="34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14"/>
      <c r="U3320" s="14"/>
      <c r="V3320" s="14"/>
    </row>
    <row r="3321" spans="1:22">
      <c r="A3321" s="34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14"/>
      <c r="U3321" s="14"/>
      <c r="V3321" s="14"/>
    </row>
    <row r="3322" spans="1:22">
      <c r="A3322" s="34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14"/>
      <c r="U3322" s="14"/>
      <c r="V3322" s="14"/>
    </row>
    <row r="3323" spans="1:22">
      <c r="A3323" s="34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14"/>
      <c r="U3323" s="14"/>
      <c r="V3323" s="14"/>
    </row>
    <row r="3324" spans="1:22">
      <c r="A3324" s="34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14"/>
      <c r="U3324" s="14"/>
      <c r="V3324" s="14"/>
    </row>
    <row r="3325" spans="1:22">
      <c r="A3325" s="34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14"/>
      <c r="U3325" s="14"/>
      <c r="V3325" s="14"/>
    </row>
    <row r="3326" spans="1:22">
      <c r="A3326" s="34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14"/>
      <c r="U3326" s="14"/>
      <c r="V3326" s="14"/>
    </row>
    <row r="3327" spans="1:22">
      <c r="A3327" s="34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14"/>
      <c r="U3327" s="14"/>
      <c r="V3327" s="14"/>
    </row>
    <row r="3328" spans="1:22">
      <c r="A3328" s="34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14"/>
      <c r="U3328" s="14"/>
      <c r="V3328" s="14"/>
    </row>
    <row r="3329" spans="1:22">
      <c r="A3329" s="34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14"/>
      <c r="U3329" s="14"/>
      <c r="V3329" s="14"/>
    </row>
    <row r="3330" spans="1:22">
      <c r="A3330" s="34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14"/>
      <c r="U3330" s="14"/>
      <c r="V3330" s="14"/>
    </row>
    <row r="3331" spans="1:22">
      <c r="A3331" s="34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14"/>
      <c r="U3331" s="14"/>
      <c r="V3331" s="14"/>
    </row>
    <row r="3332" spans="1:22">
      <c r="A3332" s="34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14"/>
      <c r="U3332" s="14"/>
      <c r="V3332" s="14"/>
    </row>
    <row r="3333" spans="1:22">
      <c r="A3333" s="34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14"/>
      <c r="U3333" s="14"/>
      <c r="V3333" s="14"/>
    </row>
    <row r="3334" spans="1:22">
      <c r="A3334" s="34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14"/>
      <c r="U3334" s="14"/>
      <c r="V3334" s="14"/>
    </row>
    <row r="3335" spans="1:22">
      <c r="A3335" s="34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14"/>
      <c r="U3335" s="14"/>
      <c r="V3335" s="14"/>
    </row>
    <row r="3336" spans="1:22">
      <c r="A3336" s="34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14"/>
      <c r="U3336" s="14"/>
      <c r="V3336" s="14"/>
    </row>
    <row r="3337" spans="1:22">
      <c r="A3337" s="34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14"/>
      <c r="U3337" s="14"/>
      <c r="V3337" s="14"/>
    </row>
    <row r="3338" spans="1:22">
      <c r="A3338" s="34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14"/>
      <c r="U3338" s="14"/>
      <c r="V3338" s="14"/>
    </row>
    <row r="3339" spans="1:22">
      <c r="A3339" s="34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14"/>
      <c r="U3339" s="14"/>
      <c r="V3339" s="14"/>
    </row>
    <row r="3340" spans="1:22">
      <c r="A3340" s="34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14"/>
      <c r="U3340" s="14"/>
      <c r="V3340" s="14"/>
    </row>
    <row r="3341" spans="1:22">
      <c r="A3341" s="34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14"/>
      <c r="U3341" s="14"/>
      <c r="V3341" s="14"/>
    </row>
    <row r="3342" spans="1:22">
      <c r="A3342" s="34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14"/>
      <c r="U3342" s="14"/>
      <c r="V3342" s="14"/>
    </row>
    <row r="3343" spans="1:22">
      <c r="A3343" s="34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14"/>
      <c r="U3343" s="14"/>
      <c r="V3343" s="14"/>
    </row>
    <row r="3344" spans="1:22">
      <c r="A3344" s="34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14"/>
      <c r="U3344" s="14"/>
      <c r="V3344" s="14"/>
    </row>
    <row r="3345" spans="1:22">
      <c r="A3345" s="34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14"/>
      <c r="U3345" s="14"/>
      <c r="V3345" s="14"/>
    </row>
    <row r="3346" spans="1:22">
      <c r="A3346" s="34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14"/>
      <c r="U3346" s="14"/>
      <c r="V3346" s="14"/>
    </row>
    <row r="3347" spans="1:22">
      <c r="A3347" s="34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14"/>
      <c r="U3347" s="14"/>
      <c r="V3347" s="14"/>
    </row>
    <row r="3348" spans="1:22">
      <c r="A3348" s="34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14"/>
      <c r="U3348" s="14"/>
      <c r="V3348" s="14"/>
    </row>
    <row r="3349" spans="1:22">
      <c r="A3349" s="34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14"/>
      <c r="U3349" s="14"/>
      <c r="V3349" s="14"/>
    </row>
    <row r="3350" spans="1:22">
      <c r="A3350" s="34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14"/>
      <c r="U3350" s="14"/>
      <c r="V3350" s="14"/>
    </row>
    <row r="3351" spans="1:22">
      <c r="A3351" s="34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14"/>
      <c r="U3351" s="14"/>
      <c r="V3351" s="14"/>
    </row>
    <row r="3352" spans="1:22">
      <c r="A3352" s="34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14"/>
      <c r="U3352" s="14"/>
      <c r="V3352" s="14"/>
    </row>
    <row r="3353" spans="1:22">
      <c r="A3353" s="34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14"/>
      <c r="U3353" s="14"/>
      <c r="V3353" s="14"/>
    </row>
    <row r="3354" spans="1:22">
      <c r="A3354" s="34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14"/>
      <c r="U3354" s="14"/>
      <c r="V3354" s="14"/>
    </row>
    <row r="3355" spans="1:22">
      <c r="A3355" s="34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14"/>
      <c r="U3355" s="14"/>
      <c r="V3355" s="14"/>
    </row>
    <row r="3356" spans="1:22">
      <c r="A3356" s="34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14"/>
      <c r="U3356" s="14"/>
      <c r="V3356" s="14"/>
    </row>
    <row r="3357" spans="1:22">
      <c r="A3357" s="34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14"/>
      <c r="U3357" s="14"/>
      <c r="V3357" s="14"/>
    </row>
    <row r="3358" spans="1:22">
      <c r="A3358" s="34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14"/>
      <c r="U3358" s="14"/>
      <c r="V3358" s="14"/>
    </row>
    <row r="3359" spans="1:22">
      <c r="A3359" s="34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14"/>
      <c r="U3359" s="14"/>
      <c r="V3359" s="14"/>
    </row>
    <row r="3360" spans="1:22">
      <c r="A3360" s="34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14"/>
      <c r="U3360" s="14"/>
      <c r="V3360" s="14"/>
    </row>
    <row r="3361" spans="1:22">
      <c r="A3361" s="34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14"/>
      <c r="U3361" s="14"/>
      <c r="V3361" s="14"/>
    </row>
    <row r="3362" spans="1:22">
      <c r="A3362" s="34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14"/>
      <c r="U3362" s="14"/>
      <c r="V3362" s="14"/>
    </row>
    <row r="3363" spans="1:22">
      <c r="A3363" s="34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14"/>
      <c r="U3363" s="14"/>
      <c r="V3363" s="14"/>
    </row>
    <row r="3364" spans="1:22">
      <c r="A3364" s="34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14"/>
      <c r="U3364" s="14"/>
      <c r="V3364" s="14"/>
    </row>
    <row r="3365" spans="1:22">
      <c r="A3365" s="34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14"/>
      <c r="U3365" s="14"/>
      <c r="V3365" s="14"/>
    </row>
    <row r="3366" spans="1:22">
      <c r="A3366" s="34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14"/>
      <c r="U3366" s="14"/>
      <c r="V3366" s="14"/>
    </row>
    <row r="3367" spans="1:22">
      <c r="A3367" s="34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14"/>
      <c r="U3367" s="14"/>
      <c r="V3367" s="14"/>
    </row>
    <row r="3368" spans="1:22">
      <c r="A3368" s="34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14"/>
      <c r="U3368" s="14"/>
      <c r="V3368" s="14"/>
    </row>
    <row r="3369" spans="1:22">
      <c r="A3369" s="34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14"/>
      <c r="U3369" s="14"/>
      <c r="V3369" s="14"/>
    </row>
    <row r="3370" spans="1:22">
      <c r="A3370" s="34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14"/>
      <c r="U3370" s="14"/>
      <c r="V3370" s="14"/>
    </row>
    <row r="3371" spans="1:22">
      <c r="A3371" s="34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14"/>
      <c r="U3371" s="14"/>
      <c r="V3371" s="14"/>
    </row>
    <row r="3372" spans="1:22">
      <c r="A3372" s="34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14"/>
      <c r="U3372" s="14"/>
      <c r="V3372" s="14"/>
    </row>
    <row r="3373" spans="1:22">
      <c r="A3373" s="34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14"/>
      <c r="U3373" s="14"/>
      <c r="V3373" s="14"/>
    </row>
    <row r="3374" spans="1:22">
      <c r="A3374" s="34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14"/>
      <c r="U3374" s="14"/>
      <c r="V3374" s="14"/>
    </row>
    <row r="3375" spans="1:22">
      <c r="A3375" s="34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14"/>
      <c r="U3375" s="14"/>
      <c r="V3375" s="14"/>
    </row>
    <row r="3376" spans="1:22">
      <c r="A3376" s="34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14"/>
      <c r="U3376" s="14"/>
      <c r="V3376" s="14"/>
    </row>
    <row r="3377" spans="1:22">
      <c r="A3377" s="34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14"/>
      <c r="U3377" s="14"/>
      <c r="V3377" s="14"/>
    </row>
    <row r="3378" spans="1:22">
      <c r="A3378" s="34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14"/>
      <c r="U3378" s="14"/>
      <c r="V3378" s="14"/>
    </row>
    <row r="3379" spans="1:22">
      <c r="A3379" s="34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14"/>
      <c r="U3379" s="14"/>
      <c r="V3379" s="14"/>
    </row>
    <row r="3380" spans="1:22">
      <c r="A3380" s="34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14"/>
      <c r="U3380" s="14"/>
      <c r="V3380" s="14"/>
    </row>
    <row r="3381" spans="1:22">
      <c r="A3381" s="34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14"/>
      <c r="U3381" s="14"/>
      <c r="V3381" s="14"/>
    </row>
    <row r="3382" spans="1:22">
      <c r="A3382" s="34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14"/>
      <c r="U3382" s="14"/>
      <c r="V3382" s="14"/>
    </row>
    <row r="3383" spans="1:22">
      <c r="A3383" s="34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14"/>
      <c r="U3383" s="14"/>
      <c r="V3383" s="14"/>
    </row>
    <row r="3384" spans="1:22">
      <c r="A3384" s="34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14"/>
      <c r="U3384" s="14"/>
      <c r="V3384" s="14"/>
    </row>
    <row r="3385" spans="1:22">
      <c r="A3385" s="34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14"/>
      <c r="U3385" s="14"/>
      <c r="V3385" s="14"/>
    </row>
    <row r="3386" spans="1:22">
      <c r="A3386" s="34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14"/>
      <c r="U3386" s="14"/>
      <c r="V3386" s="14"/>
    </row>
    <row r="3387" spans="1:22">
      <c r="A3387" s="34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14"/>
      <c r="U3387" s="14"/>
      <c r="V3387" s="14"/>
    </row>
    <row r="3388" spans="1:22">
      <c r="A3388" s="34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14"/>
      <c r="U3388" s="14"/>
      <c r="V3388" s="14"/>
    </row>
    <row r="3389" spans="1:22">
      <c r="A3389" s="34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14"/>
      <c r="U3389" s="14"/>
      <c r="V3389" s="14"/>
    </row>
    <row r="3390" spans="1:22">
      <c r="A3390" s="34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14"/>
      <c r="U3390" s="14"/>
      <c r="V3390" s="14"/>
    </row>
    <row r="3391" spans="1:22">
      <c r="A3391" s="34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14"/>
      <c r="U3391" s="14"/>
      <c r="V3391" s="14"/>
    </row>
    <row r="3392" spans="1:22">
      <c r="A3392" s="34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14"/>
      <c r="U3392" s="14"/>
      <c r="V3392" s="14"/>
    </row>
    <row r="3393" spans="1:22">
      <c r="A3393" s="34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14"/>
      <c r="U3393" s="14"/>
      <c r="V3393" s="14"/>
    </row>
    <row r="3394" spans="1:22">
      <c r="A3394" s="34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14"/>
      <c r="U3394" s="14"/>
      <c r="V3394" s="14"/>
    </row>
    <row r="3395" spans="1:22">
      <c r="A3395" s="34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14"/>
      <c r="U3395" s="14"/>
      <c r="V3395" s="14"/>
    </row>
    <row r="3396" spans="1:22">
      <c r="A3396" s="34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14"/>
      <c r="U3396" s="14"/>
      <c r="V3396" s="14"/>
    </row>
    <row r="3397" spans="1:22">
      <c r="A3397" s="34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14"/>
      <c r="U3397" s="14"/>
      <c r="V3397" s="14"/>
    </row>
    <row r="3398" spans="1:22">
      <c r="A3398" s="34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14"/>
      <c r="U3398" s="14"/>
      <c r="V3398" s="14"/>
    </row>
    <row r="3399" spans="1:22">
      <c r="A3399" s="34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14"/>
      <c r="U3399" s="14"/>
      <c r="V3399" s="14"/>
    </row>
    <row r="3400" spans="1:22">
      <c r="A3400" s="34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14"/>
      <c r="U3400" s="14"/>
      <c r="V3400" s="14"/>
    </row>
    <row r="3401" spans="1:22">
      <c r="A3401" s="34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14"/>
      <c r="U3401" s="14"/>
      <c r="V3401" s="14"/>
    </row>
    <row r="3402" spans="1:22">
      <c r="A3402" s="34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14"/>
      <c r="U3402" s="14"/>
      <c r="V3402" s="14"/>
    </row>
    <row r="3403" spans="1:22">
      <c r="A3403" s="34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14"/>
      <c r="U3403" s="14"/>
      <c r="V3403" s="14"/>
    </row>
    <row r="3404" spans="1:22">
      <c r="A3404" s="34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14"/>
      <c r="U3404" s="14"/>
      <c r="V3404" s="14"/>
    </row>
    <row r="3405" spans="1:22">
      <c r="A3405" s="34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14"/>
      <c r="U3405" s="14"/>
      <c r="V3405" s="14"/>
    </row>
    <row r="3406" spans="1:22">
      <c r="A3406" s="34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14"/>
      <c r="U3406" s="14"/>
      <c r="V3406" s="14"/>
    </row>
    <row r="3407" spans="1:22">
      <c r="A3407" s="34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14"/>
      <c r="U3407" s="14"/>
      <c r="V3407" s="14"/>
    </row>
    <row r="3408" spans="1:22">
      <c r="A3408" s="34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14"/>
      <c r="U3408" s="14"/>
      <c r="V3408" s="14"/>
    </row>
    <row r="3409" spans="1:22">
      <c r="A3409" s="34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14"/>
      <c r="U3409" s="14"/>
      <c r="V3409" s="14"/>
    </row>
    <row r="3410" spans="1:22">
      <c r="A3410" s="34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14"/>
      <c r="U3410" s="14"/>
      <c r="V3410" s="14"/>
    </row>
    <row r="3411" spans="1:22">
      <c r="A3411" s="34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14"/>
      <c r="U3411" s="14"/>
      <c r="V3411" s="14"/>
    </row>
    <row r="3412" spans="1:22">
      <c r="A3412" s="34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14"/>
      <c r="U3412" s="14"/>
      <c r="V3412" s="14"/>
    </row>
    <row r="3413" spans="1:22">
      <c r="A3413" s="34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14"/>
      <c r="U3413" s="14"/>
      <c r="V3413" s="14"/>
    </row>
    <row r="3414" spans="1:22">
      <c r="A3414" s="34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14"/>
      <c r="U3414" s="14"/>
      <c r="V3414" s="14"/>
    </row>
    <row r="3415" spans="1:22">
      <c r="A3415" s="34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14"/>
      <c r="U3415" s="14"/>
      <c r="V3415" s="14"/>
    </row>
    <row r="3416" spans="1:22">
      <c r="A3416" s="34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14"/>
      <c r="U3416" s="14"/>
      <c r="V3416" s="14"/>
    </row>
    <row r="3417" spans="1:22">
      <c r="A3417" s="34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14"/>
      <c r="U3417" s="14"/>
      <c r="V3417" s="14"/>
    </row>
    <row r="3418" spans="1:22">
      <c r="A3418" s="34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14"/>
      <c r="U3418" s="14"/>
      <c r="V3418" s="14"/>
    </row>
    <row r="3419" spans="1:22">
      <c r="A3419" s="34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14"/>
      <c r="U3419" s="14"/>
      <c r="V3419" s="14"/>
    </row>
    <row r="3420" spans="1:22">
      <c r="A3420" s="34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14"/>
      <c r="U3420" s="14"/>
      <c r="V3420" s="14"/>
    </row>
    <row r="3421" spans="1:22">
      <c r="A3421" s="34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14"/>
      <c r="U3421" s="14"/>
      <c r="V3421" s="14"/>
    </row>
    <row r="3422" spans="1:22">
      <c r="A3422" s="34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14"/>
      <c r="U3422" s="14"/>
      <c r="V3422" s="14"/>
    </row>
    <row r="3423" spans="1:22">
      <c r="A3423" s="34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14"/>
      <c r="U3423" s="14"/>
      <c r="V3423" s="14"/>
    </row>
    <row r="3424" spans="1:22">
      <c r="A3424" s="34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14"/>
      <c r="U3424" s="14"/>
      <c r="V3424" s="14"/>
    </row>
    <row r="3425" spans="1:22">
      <c r="A3425" s="34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14"/>
      <c r="U3425" s="14"/>
      <c r="V3425" s="14"/>
    </row>
    <row r="3426" spans="1:22">
      <c r="A3426" s="34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14"/>
      <c r="U3426" s="14"/>
      <c r="V3426" s="14"/>
    </row>
    <row r="3427" spans="1:22">
      <c r="A3427" s="34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14"/>
      <c r="U3427" s="14"/>
      <c r="V3427" s="14"/>
    </row>
    <row r="3428" spans="1:22">
      <c r="A3428" s="34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14"/>
      <c r="U3428" s="14"/>
      <c r="V3428" s="14"/>
    </row>
    <row r="3429" spans="1:22">
      <c r="A3429" s="34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14"/>
      <c r="U3429" s="14"/>
      <c r="V3429" s="14"/>
    </row>
    <row r="3430" spans="1:22">
      <c r="A3430" s="34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14"/>
      <c r="U3430" s="14"/>
      <c r="V3430" s="14"/>
    </row>
    <row r="3431" spans="1:22">
      <c r="A3431" s="34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14"/>
      <c r="U3431" s="14"/>
      <c r="V3431" s="14"/>
    </row>
    <row r="3432" spans="1:22">
      <c r="A3432" s="34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14"/>
      <c r="U3432" s="14"/>
      <c r="V3432" s="14"/>
    </row>
    <row r="3433" spans="1:22">
      <c r="A3433" s="34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14"/>
      <c r="U3433" s="14"/>
      <c r="V3433" s="14"/>
    </row>
    <row r="3434" spans="1:22">
      <c r="A3434" s="34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14"/>
      <c r="U3434" s="14"/>
      <c r="V3434" s="14"/>
    </row>
    <row r="3435" spans="1:22">
      <c r="A3435" s="34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14"/>
      <c r="U3435" s="14"/>
      <c r="V3435" s="14"/>
    </row>
    <row r="3436" spans="1:22">
      <c r="A3436" s="34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14"/>
      <c r="U3436" s="14"/>
      <c r="V3436" s="14"/>
    </row>
    <row r="3437" spans="1:22">
      <c r="A3437" s="34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14"/>
      <c r="U3437" s="14"/>
      <c r="V3437" s="14"/>
    </row>
    <row r="3438" spans="1:22">
      <c r="A3438" s="34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14"/>
      <c r="U3438" s="14"/>
      <c r="V3438" s="14"/>
    </row>
    <row r="3439" spans="1:22">
      <c r="A3439" s="34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14"/>
      <c r="U3439" s="14"/>
      <c r="V3439" s="14"/>
    </row>
    <row r="3440" spans="1:22">
      <c r="A3440" s="34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14"/>
      <c r="U3440" s="14"/>
      <c r="V3440" s="14"/>
    </row>
    <row r="3441" spans="1:22">
      <c r="A3441" s="34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14"/>
      <c r="U3441" s="14"/>
      <c r="V3441" s="14"/>
    </row>
    <row r="3442" spans="1:22">
      <c r="A3442" s="34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14"/>
      <c r="U3442" s="14"/>
      <c r="V3442" s="14"/>
    </row>
    <row r="3443" spans="1:22">
      <c r="A3443" s="34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14"/>
      <c r="U3443" s="14"/>
      <c r="V3443" s="14"/>
    </row>
    <row r="3444" spans="1:22">
      <c r="A3444" s="34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14"/>
      <c r="U3444" s="14"/>
      <c r="V3444" s="14"/>
    </row>
    <row r="3445" spans="1:22">
      <c r="A3445" s="34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14"/>
      <c r="U3445" s="14"/>
      <c r="V3445" s="14"/>
    </row>
    <row r="3446" spans="1:22">
      <c r="A3446" s="34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14"/>
      <c r="U3446" s="14"/>
      <c r="V3446" s="14"/>
    </row>
    <row r="3447" spans="1:22">
      <c r="A3447" s="34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14"/>
      <c r="U3447" s="14"/>
      <c r="V3447" s="14"/>
    </row>
    <row r="3448" spans="1:22">
      <c r="A3448" s="34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14"/>
      <c r="U3448" s="14"/>
      <c r="V3448" s="14"/>
    </row>
    <row r="3449" spans="1:22">
      <c r="A3449" s="34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14"/>
      <c r="U3449" s="14"/>
      <c r="V3449" s="14"/>
    </row>
    <row r="3450" spans="1:22">
      <c r="A3450" s="34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14"/>
      <c r="U3450" s="14"/>
      <c r="V3450" s="14"/>
    </row>
    <row r="3451" spans="1:22">
      <c r="A3451" s="34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14"/>
      <c r="U3451" s="14"/>
      <c r="V3451" s="14"/>
    </row>
    <row r="3452" spans="1:22">
      <c r="A3452" s="34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14"/>
      <c r="U3452" s="14"/>
      <c r="V3452" s="14"/>
    </row>
    <row r="3453" spans="1:22">
      <c r="A3453" s="34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14"/>
      <c r="U3453" s="14"/>
      <c r="V3453" s="14"/>
    </row>
    <row r="3454" spans="1:22">
      <c r="A3454" s="34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14"/>
      <c r="U3454" s="14"/>
      <c r="V3454" s="14"/>
    </row>
    <row r="3455" spans="1:22">
      <c r="A3455" s="34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14"/>
      <c r="U3455" s="14"/>
      <c r="V3455" s="14"/>
    </row>
    <row r="3456" spans="1:22">
      <c r="A3456" s="34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14"/>
      <c r="U3456" s="14"/>
      <c r="V3456" s="14"/>
    </row>
    <row r="3457" spans="1:22">
      <c r="A3457" s="34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14"/>
      <c r="U3457" s="14"/>
      <c r="V3457" s="14"/>
    </row>
    <row r="3458" spans="1:22">
      <c r="A3458" s="34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14"/>
      <c r="U3458" s="14"/>
      <c r="V3458" s="14"/>
    </row>
    <row r="3459" spans="1:22">
      <c r="A3459" s="34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14"/>
      <c r="U3459" s="14"/>
      <c r="V3459" s="14"/>
    </row>
    <row r="3460" spans="1:22">
      <c r="A3460" s="34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14"/>
      <c r="U3460" s="14"/>
      <c r="V3460" s="14"/>
    </row>
    <row r="3461" spans="1:22">
      <c r="A3461" s="34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14"/>
      <c r="U3461" s="14"/>
      <c r="V3461" s="14"/>
    </row>
    <row r="3462" spans="1:22">
      <c r="A3462" s="34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14"/>
      <c r="U3462" s="14"/>
      <c r="V3462" s="14"/>
    </row>
    <row r="3463" spans="1:22">
      <c r="A3463" s="34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14"/>
      <c r="U3463" s="14"/>
      <c r="V3463" s="14"/>
    </row>
    <row r="3464" spans="1:22">
      <c r="A3464" s="34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14"/>
      <c r="U3464" s="14"/>
      <c r="V3464" s="14"/>
    </row>
    <row r="3465" spans="1:22">
      <c r="A3465" s="34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14"/>
      <c r="U3465" s="14"/>
      <c r="V3465" s="14"/>
    </row>
    <row r="3466" spans="1:22">
      <c r="A3466" s="34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14"/>
      <c r="U3466" s="14"/>
      <c r="V3466" s="14"/>
    </row>
    <row r="3467" spans="1:22">
      <c r="A3467" s="34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14"/>
      <c r="U3467" s="14"/>
      <c r="V3467" s="14"/>
    </row>
    <row r="3468" spans="1:22">
      <c r="A3468" s="34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14"/>
      <c r="U3468" s="14"/>
      <c r="V3468" s="14"/>
    </row>
    <row r="3469" spans="1:22">
      <c r="A3469" s="34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14"/>
      <c r="U3469" s="14"/>
      <c r="V3469" s="14"/>
    </row>
    <row r="3470" spans="1:22">
      <c r="A3470" s="34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14"/>
      <c r="U3470" s="14"/>
      <c r="V3470" s="14"/>
    </row>
    <row r="3471" spans="1:22">
      <c r="A3471" s="34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14"/>
      <c r="U3471" s="14"/>
      <c r="V3471" s="14"/>
    </row>
    <row r="3472" spans="1:22">
      <c r="A3472" s="34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14"/>
      <c r="U3472" s="14"/>
      <c r="V3472" s="14"/>
    </row>
    <row r="3473" spans="1:22">
      <c r="A3473" s="34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14"/>
      <c r="U3473" s="14"/>
      <c r="V3473" s="14"/>
    </row>
    <row r="3474" spans="1:22">
      <c r="A3474" s="34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14"/>
      <c r="U3474" s="14"/>
      <c r="V3474" s="14"/>
    </row>
    <row r="3475" spans="1:22">
      <c r="A3475" s="34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14"/>
      <c r="U3475" s="14"/>
      <c r="V3475" s="14"/>
    </row>
    <row r="3476" spans="1:22">
      <c r="A3476" s="34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14"/>
      <c r="U3476" s="14"/>
      <c r="V3476" s="14"/>
    </row>
    <row r="3477" spans="1:22">
      <c r="A3477" s="34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14"/>
      <c r="U3477" s="14"/>
      <c r="V3477" s="14"/>
    </row>
    <row r="3478" spans="1:22">
      <c r="A3478" s="34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14"/>
      <c r="U3478" s="14"/>
      <c r="V3478" s="14"/>
    </row>
    <row r="3479" spans="1:22">
      <c r="A3479" s="34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14"/>
      <c r="U3479" s="14"/>
      <c r="V3479" s="14"/>
    </row>
    <row r="3480" spans="1:22">
      <c r="A3480" s="34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14"/>
      <c r="U3480" s="14"/>
      <c r="V3480" s="14"/>
    </row>
    <row r="3481" spans="1:22">
      <c r="A3481" s="34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14"/>
      <c r="U3481" s="14"/>
      <c r="V3481" s="14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85"/>
  <sheetViews>
    <sheetView workbookViewId="0">
      <selection activeCell="A2" sqref="A2"/>
    </sheetView>
  </sheetViews>
  <sheetFormatPr baseColWidth="10" defaultColWidth="8.83203125" defaultRowHeight="14" outlineLevelRow="1" x14ac:dyDescent="0"/>
  <cols>
    <col min="1" max="1" width="13.6640625" style="29" customWidth="1"/>
    <col min="2" max="2" width="4.6640625" style="6" customWidth="1"/>
    <col min="3" max="3" width="57.1640625" style="6" bestFit="1" customWidth="1"/>
    <col min="4" max="4" width="5.6640625" style="6" customWidth="1"/>
    <col min="5" max="5" width="9.83203125" style="6" customWidth="1"/>
    <col min="6" max="6" width="10.83203125" style="29" customWidth="1"/>
    <col min="7" max="7" width="10.6640625" style="29" customWidth="1"/>
    <col min="8" max="8" width="9" style="6" customWidth="1"/>
    <col min="9" max="9" width="10.1640625" style="6" customWidth="1"/>
    <col min="10" max="10" width="11.5" style="29" customWidth="1"/>
    <col min="11" max="12" width="10.5" style="6" customWidth="1"/>
    <col min="13" max="14" width="13.1640625" style="6" customWidth="1"/>
    <col min="15" max="16" width="10.5" style="6" customWidth="1"/>
    <col min="17" max="17" width="10.5" style="270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ht="25">
      <c r="A1" s="59" t="s">
        <v>105</v>
      </c>
      <c r="B1" s="60" t="s">
        <v>5</v>
      </c>
      <c r="C1" s="60" t="s">
        <v>6</v>
      </c>
      <c r="D1" s="60" t="s">
        <v>7</v>
      </c>
      <c r="E1" s="60" t="s">
        <v>8</v>
      </c>
      <c r="F1" s="60" t="s">
        <v>9</v>
      </c>
      <c r="G1" s="60" t="s">
        <v>84</v>
      </c>
      <c r="H1" s="63" t="s">
        <v>11</v>
      </c>
      <c r="I1" s="63" t="s">
        <v>12</v>
      </c>
      <c r="J1" s="61" t="s">
        <v>13</v>
      </c>
      <c r="K1" s="64" t="s">
        <v>109</v>
      </c>
      <c r="L1" s="64" t="s">
        <v>115</v>
      </c>
      <c r="M1" s="64" t="s">
        <v>85</v>
      </c>
      <c r="N1" s="64" t="s">
        <v>114</v>
      </c>
      <c r="O1" s="64" t="s">
        <v>15</v>
      </c>
      <c r="P1" s="64" t="s">
        <v>16</v>
      </c>
      <c r="Q1" s="263" t="s">
        <v>17</v>
      </c>
      <c r="R1" s="65" t="s">
        <v>18</v>
      </c>
      <c r="S1" s="64" t="s">
        <v>19</v>
      </c>
      <c r="T1" s="247" t="str">
        <f>Master!D2</f>
        <v>FY2012</v>
      </c>
      <c r="U1" s="248">
        <f>Master!B2</f>
        <v>41305</v>
      </c>
      <c r="V1" s="8"/>
    </row>
    <row r="2" spans="1:22" s="107" customFormat="1" ht="15">
      <c r="A2" s="192" t="s">
        <v>106</v>
      </c>
      <c r="B2" s="192"/>
      <c r="C2" s="192" t="s">
        <v>94</v>
      </c>
      <c r="D2" s="192"/>
      <c r="E2" s="192"/>
      <c r="F2" s="193">
        <v>40909</v>
      </c>
      <c r="G2" s="193">
        <v>40909</v>
      </c>
      <c r="H2" s="249">
        <f>MAX((YEAR(Master!B$2)-YEAR(G2))*12+MONTH(Master!B$2)-MONTH(G2),0)</f>
        <v>12</v>
      </c>
      <c r="I2" s="249">
        <f>IF(H2&gt;Q2,0,(Q2-H2))</f>
        <v>0</v>
      </c>
      <c r="J2" s="194">
        <v>11188.13</v>
      </c>
      <c r="K2" s="250">
        <f>IF(H2=0,0,J2)</f>
        <v>11188.13</v>
      </c>
      <c r="L2" s="250">
        <f>IF(J2-O2=0,J2,0)</f>
        <v>0</v>
      </c>
      <c r="M2" s="251">
        <f>IF(H2&gt;Q2,Q2,H2)*((J2)/Q2)*-1</f>
        <v>-11188.13</v>
      </c>
      <c r="N2" s="251">
        <f>M2-S2</f>
        <v>-11188.13</v>
      </c>
      <c r="O2" s="250">
        <f>IF(G2&gt;Master!B$2,0,(J2)+M2)</f>
        <v>0</v>
      </c>
      <c r="P2" s="250">
        <f>IF(R2&lt;Master!E$2,I2*S2,IFERROR(O2/I2*Master!F$2,0))</f>
        <v>0</v>
      </c>
      <c r="Q2" s="264">
        <v>12</v>
      </c>
      <c r="R2" s="252">
        <f>DATE(YEAR(G2),MONTH(G2)+Q2,DAY(G2)-1)</f>
        <v>41274</v>
      </c>
      <c r="S2" s="250">
        <f>IFERROR(O2/I2,0)</f>
        <v>0</v>
      </c>
      <c r="T2" s="197"/>
      <c r="U2" s="198"/>
      <c r="V2" s="199"/>
    </row>
    <row r="3" spans="1:22" s="107" customFormat="1" ht="15">
      <c r="A3" s="192" t="s">
        <v>106</v>
      </c>
      <c r="B3" s="192"/>
      <c r="C3" s="192" t="s">
        <v>95</v>
      </c>
      <c r="D3" s="192"/>
      <c r="E3" s="192"/>
      <c r="F3" s="193">
        <v>40909</v>
      </c>
      <c r="G3" s="193">
        <v>40909</v>
      </c>
      <c r="H3" s="249">
        <f>MAX((YEAR(Master!B$2)-YEAR(G3))*12+MONTH(Master!B$2)-MONTH(G3),0)</f>
        <v>12</v>
      </c>
      <c r="I3" s="249">
        <f>IF(H3&gt;Q3,0,(Q3-H3))</f>
        <v>0</v>
      </c>
      <c r="J3" s="194">
        <v>3600</v>
      </c>
      <c r="K3" s="250">
        <f>IF(H3=0,0,J3)</f>
        <v>3600</v>
      </c>
      <c r="L3" s="250">
        <f>IF(J3-O3=0,J3,0)</f>
        <v>0</v>
      </c>
      <c r="M3" s="251">
        <f>IF(H3&gt;Q3,Q3,H3)*((J3)/Q3)*-1</f>
        <v>-3600</v>
      </c>
      <c r="N3" s="251">
        <f>M3-S3</f>
        <v>-3600</v>
      </c>
      <c r="O3" s="250">
        <f>IF(G3&gt;Master!B$2,0,(J3)+M3)</f>
        <v>0</v>
      </c>
      <c r="P3" s="250">
        <f>IF(R3&lt;Master!E$2,I3*S3,IFERROR(O3/I3*Master!F$2,0))</f>
        <v>0</v>
      </c>
      <c r="Q3" s="264">
        <v>12</v>
      </c>
      <c r="R3" s="252">
        <f>DATE(YEAR(G3),MONTH(G3)+Q3,DAY(G3)-1)</f>
        <v>41274</v>
      </c>
      <c r="S3" s="250">
        <f>IFERROR(O3/I3,0)</f>
        <v>0</v>
      </c>
      <c r="T3" s="197"/>
      <c r="U3" s="198"/>
      <c r="V3" s="199"/>
    </row>
    <row r="4" spans="1:22" s="107" customFormat="1" ht="15">
      <c r="A4" s="192" t="s">
        <v>106</v>
      </c>
      <c r="B4" s="192"/>
      <c r="C4" s="200" t="s">
        <v>138</v>
      </c>
      <c r="D4" s="192"/>
      <c r="E4" s="192"/>
      <c r="F4" s="193">
        <v>40909</v>
      </c>
      <c r="G4" s="193">
        <v>40909</v>
      </c>
      <c r="H4" s="249">
        <f>MAX((YEAR(Master!B$2)-YEAR(G4))*12+MONTH(Master!B$2)-MONTH(G4),0)</f>
        <v>12</v>
      </c>
      <c r="I4" s="249">
        <f>IF(H4&gt;Q4,0,(Q4-H4))</f>
        <v>0</v>
      </c>
      <c r="J4" s="201">
        <v>3.79</v>
      </c>
      <c r="K4" s="250">
        <f>IF(H4=0,0,J4)</f>
        <v>3.79</v>
      </c>
      <c r="L4" s="195">
        <v>0</v>
      </c>
      <c r="M4" s="251">
        <f>IF(H4&gt;Q4,Q4,H4)*((J4)/Q4)*-1</f>
        <v>-3.79</v>
      </c>
      <c r="N4" s="251">
        <f>M4-S4</f>
        <v>-3.79</v>
      </c>
      <c r="O4" s="250">
        <f>IF(G4&gt;Master!B$2,0,(J4)+M4)</f>
        <v>0</v>
      </c>
      <c r="P4" s="195">
        <v>0</v>
      </c>
      <c r="Q4" s="264">
        <v>1</v>
      </c>
      <c r="R4" s="252">
        <f>DATE(YEAR(G4),MONTH(G4)+Q4,DAY(G4)-1)</f>
        <v>40939</v>
      </c>
      <c r="S4" s="250">
        <f>IFERROR(O4/I4,0)</f>
        <v>0</v>
      </c>
      <c r="T4" s="197"/>
      <c r="U4" s="198"/>
      <c r="V4" s="199"/>
    </row>
    <row r="5" spans="1:22" s="107" customFormat="1" ht="15">
      <c r="A5" s="192" t="s">
        <v>106</v>
      </c>
      <c r="B5" s="192"/>
      <c r="C5" s="200" t="s">
        <v>138</v>
      </c>
      <c r="D5" s="192"/>
      <c r="E5" s="192"/>
      <c r="F5" s="193">
        <v>40909</v>
      </c>
      <c r="G5" s="193">
        <v>40909</v>
      </c>
      <c r="H5" s="249">
        <f>MAX((YEAR(Master!B$2)-YEAR(G5))*12+MONTH(Master!B$2)-MONTH(G5),0)</f>
        <v>12</v>
      </c>
      <c r="I5" s="249">
        <f>IF(H5&gt;Q5,0,(Q5-H5))</f>
        <v>0</v>
      </c>
      <c r="J5" s="201">
        <v>-3.79</v>
      </c>
      <c r="K5" s="250">
        <f>IF(H5=0,0,J5)</f>
        <v>-3.79</v>
      </c>
      <c r="L5" s="250">
        <f>IF(J5-O5=0,J5,0)</f>
        <v>0</v>
      </c>
      <c r="M5" s="196">
        <v>0</v>
      </c>
      <c r="N5" s="196">
        <v>0</v>
      </c>
      <c r="O5" s="195">
        <v>0</v>
      </c>
      <c r="P5" s="250">
        <f>IF(R5&lt;Master!E$2,I5*S5,IFERROR(O5/I5*Master!F$2,0))</f>
        <v>0</v>
      </c>
      <c r="Q5" s="264">
        <v>1</v>
      </c>
      <c r="R5" s="252">
        <f>DATE(YEAR(G5),MONTH(G5)+Q5,DAY(G5)-1)</f>
        <v>40939</v>
      </c>
      <c r="S5" s="250">
        <f t="shared" ref="S5:S10" si="0">IFERROR(O5/I5,0)</f>
        <v>0</v>
      </c>
      <c r="T5" s="197"/>
      <c r="U5" s="198"/>
      <c r="V5" s="199"/>
    </row>
    <row r="6" spans="1:22" ht="15">
      <c r="C6" s="271" t="s">
        <v>94</v>
      </c>
      <c r="F6" s="272">
        <v>41183</v>
      </c>
      <c r="G6" s="273">
        <v>41183</v>
      </c>
      <c r="J6" s="274">
        <v>18065.96</v>
      </c>
      <c r="K6" s="250">
        <f t="shared" ref="K6:K10" si="1">IF(H6=0,0,J6)</f>
        <v>0</v>
      </c>
      <c r="L6" s="250">
        <f t="shared" ref="L6:L10" si="2">IF(J6-O6=0,J6,0)</f>
        <v>0</v>
      </c>
      <c r="M6" s="196">
        <v>0</v>
      </c>
      <c r="N6" s="196">
        <v>0</v>
      </c>
      <c r="O6" s="195">
        <v>0</v>
      </c>
      <c r="P6" s="250">
        <f>IF(R6&lt;Master!E$2,I6*S6,IFERROR(O6/I6*Master!F$2,0))</f>
        <v>0</v>
      </c>
      <c r="Q6" s="265">
        <v>12</v>
      </c>
      <c r="R6" s="252">
        <f t="shared" ref="R6:R10" si="3">DATE(YEAR(G6),MONTH(G6)+Q6,DAY(G6)-1)</f>
        <v>41547</v>
      </c>
      <c r="S6" s="250">
        <f t="shared" si="0"/>
        <v>0</v>
      </c>
    </row>
    <row r="7" spans="1:22" ht="15">
      <c r="C7" s="271" t="s">
        <v>94</v>
      </c>
      <c r="F7" s="272">
        <v>41183</v>
      </c>
      <c r="G7" s="273">
        <v>41183</v>
      </c>
      <c r="J7" s="274">
        <v>2629.69</v>
      </c>
      <c r="K7" s="250">
        <f t="shared" si="1"/>
        <v>0</v>
      </c>
      <c r="L7" s="250">
        <f t="shared" si="2"/>
        <v>0</v>
      </c>
      <c r="M7" s="196">
        <v>0</v>
      </c>
      <c r="N7" s="196">
        <v>0</v>
      </c>
      <c r="O7" s="195">
        <v>0</v>
      </c>
      <c r="P7" s="250">
        <f>IF(R7&lt;Master!E$2,I7*S7,IFERROR(O7/I7*Master!F$2,0))</f>
        <v>0</v>
      </c>
      <c r="Q7" s="265">
        <v>12</v>
      </c>
      <c r="R7" s="252">
        <f t="shared" si="3"/>
        <v>41547</v>
      </c>
      <c r="S7" s="250">
        <f t="shared" si="0"/>
        <v>0</v>
      </c>
    </row>
    <row r="8" spans="1:22" s="107" customFormat="1" ht="15">
      <c r="A8" s="192"/>
      <c r="B8" s="192"/>
      <c r="C8" s="271" t="s">
        <v>156</v>
      </c>
      <c r="D8" s="192"/>
      <c r="E8" s="192"/>
      <c r="F8" s="272">
        <v>41244</v>
      </c>
      <c r="G8" s="273">
        <v>41244</v>
      </c>
      <c r="H8" s="249"/>
      <c r="I8" s="249"/>
      <c r="J8" s="274">
        <v>1195.31</v>
      </c>
      <c r="K8" s="250">
        <f t="shared" si="1"/>
        <v>0</v>
      </c>
      <c r="L8" s="250">
        <f t="shared" si="2"/>
        <v>0</v>
      </c>
      <c r="M8" s="196">
        <v>0</v>
      </c>
      <c r="N8" s="196">
        <v>0</v>
      </c>
      <c r="O8" s="195">
        <v>0</v>
      </c>
      <c r="P8" s="250">
        <f>IF(R8&lt;Master!E$2,I8*S8,IFERROR(O8/I8*Master!F$2,0))</f>
        <v>0</v>
      </c>
      <c r="Q8" s="265">
        <v>10</v>
      </c>
      <c r="R8" s="252">
        <f t="shared" si="3"/>
        <v>41547</v>
      </c>
      <c r="S8" s="250">
        <f t="shared" si="0"/>
        <v>0</v>
      </c>
      <c r="T8" s="197"/>
      <c r="U8" s="198"/>
      <c r="V8" s="199"/>
    </row>
    <row r="9" spans="1:22" s="107" customFormat="1" ht="15">
      <c r="A9" s="192"/>
      <c r="B9" s="192"/>
      <c r="C9" s="271" t="s">
        <v>157</v>
      </c>
      <c r="D9" s="192"/>
      <c r="E9" s="192"/>
      <c r="F9" s="272">
        <v>41291</v>
      </c>
      <c r="G9" s="273">
        <v>41306</v>
      </c>
      <c r="H9" s="192"/>
      <c r="I9" s="192"/>
      <c r="J9" s="274">
        <v>2454.38</v>
      </c>
      <c r="K9" s="250">
        <f t="shared" si="1"/>
        <v>0</v>
      </c>
      <c r="L9" s="250">
        <f t="shared" si="2"/>
        <v>0</v>
      </c>
      <c r="M9" s="196">
        <v>0</v>
      </c>
      <c r="N9" s="196">
        <v>0</v>
      </c>
      <c r="O9" s="195">
        <v>0</v>
      </c>
      <c r="P9" s="250">
        <f>IF(R9&lt;Master!E$2,I9*S9,IFERROR(O9/I9*Master!F$2,0))</f>
        <v>0</v>
      </c>
      <c r="Q9" s="265">
        <v>8</v>
      </c>
      <c r="R9" s="252">
        <f t="shared" si="3"/>
        <v>41547</v>
      </c>
      <c r="S9" s="250">
        <f t="shared" si="0"/>
        <v>0</v>
      </c>
      <c r="T9" s="197"/>
      <c r="U9" s="197"/>
      <c r="V9" s="199"/>
    </row>
    <row r="10" spans="1:22" s="107" customFormat="1" ht="15">
      <c r="A10" s="192"/>
      <c r="B10" s="192"/>
      <c r="C10" s="271" t="s">
        <v>157</v>
      </c>
      <c r="D10" s="192"/>
      <c r="E10" s="192"/>
      <c r="F10" s="272">
        <v>41294</v>
      </c>
      <c r="G10" s="273">
        <v>41306</v>
      </c>
      <c r="H10" s="192"/>
      <c r="I10" s="192"/>
      <c r="J10" s="274">
        <v>5726.88</v>
      </c>
      <c r="K10" s="250">
        <f t="shared" si="1"/>
        <v>0</v>
      </c>
      <c r="L10" s="250">
        <f t="shared" si="2"/>
        <v>0</v>
      </c>
      <c r="M10" s="196">
        <v>0</v>
      </c>
      <c r="N10" s="196">
        <v>0</v>
      </c>
      <c r="O10" s="195">
        <v>0</v>
      </c>
      <c r="P10" s="250">
        <f>IF(R10&lt;Master!E$2,I10*S10,IFERROR(O10/I10*Master!F$2,0))</f>
        <v>0</v>
      </c>
      <c r="Q10" s="265">
        <v>8</v>
      </c>
      <c r="R10" s="252">
        <f t="shared" si="3"/>
        <v>41547</v>
      </c>
      <c r="S10" s="250">
        <f t="shared" si="0"/>
        <v>0</v>
      </c>
      <c r="T10" s="197"/>
      <c r="U10" s="197"/>
      <c r="V10" s="199"/>
    </row>
    <row r="11" spans="1:22" s="107" customFormat="1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264"/>
      <c r="R11" s="192"/>
      <c r="S11" s="192"/>
      <c r="T11" s="197"/>
      <c r="U11" s="197"/>
      <c r="V11" s="199"/>
    </row>
    <row r="12" spans="1:22" s="107" customFormat="1">
      <c r="A12" s="192"/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264"/>
      <c r="R12" s="192"/>
      <c r="S12" s="192"/>
      <c r="T12" s="197"/>
      <c r="U12" s="197"/>
      <c r="V12" s="199"/>
    </row>
    <row r="13" spans="1:22" s="107" customFormat="1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264"/>
      <c r="R13" s="192"/>
      <c r="S13" s="192"/>
      <c r="T13" s="197"/>
      <c r="U13" s="197"/>
      <c r="V13" s="199"/>
    </row>
    <row r="14" spans="1:22" s="78" customFormat="1" hidden="1" outlineLevel="1">
      <c r="A14" s="174"/>
      <c r="B14" s="174"/>
      <c r="C14" s="174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266"/>
      <c r="R14" s="174"/>
      <c r="S14" s="174"/>
      <c r="T14" s="189"/>
      <c r="U14" s="189"/>
      <c r="V14" s="80"/>
    </row>
    <row r="15" spans="1:22" s="78" customFormat="1" hidden="1" outlineLevel="1">
      <c r="A15" s="174"/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266"/>
      <c r="R15" s="174"/>
      <c r="S15" s="174"/>
      <c r="T15" s="189"/>
      <c r="U15" s="189"/>
      <c r="V15" s="80"/>
    </row>
    <row r="16" spans="1:22" s="78" customFormat="1" hidden="1" outlineLevel="1">
      <c r="A16" s="174"/>
      <c r="B16" s="174"/>
      <c r="C16" s="174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266"/>
      <c r="R16" s="174"/>
      <c r="S16" s="174"/>
      <c r="T16" s="189"/>
      <c r="U16" s="189"/>
      <c r="V16" s="80"/>
    </row>
    <row r="17" spans="1:22" s="78" customFormat="1" hidden="1" outlineLevel="1">
      <c r="A17" s="174"/>
      <c r="B17" s="174"/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266"/>
      <c r="R17" s="174"/>
      <c r="S17" s="174"/>
      <c r="T17" s="189"/>
      <c r="U17" s="189"/>
      <c r="V17" s="80"/>
    </row>
    <row r="18" spans="1:22" s="78" customFormat="1" hidden="1" outlineLevel="1">
      <c r="A18" s="174"/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266"/>
      <c r="R18" s="174"/>
      <c r="S18" s="174"/>
      <c r="T18" s="189"/>
      <c r="U18" s="189"/>
      <c r="V18" s="80"/>
    </row>
    <row r="19" spans="1:22" s="78" customFormat="1" hidden="1" outlineLevel="1">
      <c r="A19" s="174"/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266"/>
      <c r="R19" s="174"/>
      <c r="S19" s="174"/>
      <c r="T19" s="189"/>
      <c r="U19" s="189"/>
      <c r="V19" s="80"/>
    </row>
    <row r="20" spans="1:22" s="78" customFormat="1" hidden="1" outlineLevel="1">
      <c r="A20" s="174"/>
      <c r="B20" s="174"/>
      <c r="C20" s="174"/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266"/>
      <c r="R20" s="174"/>
      <c r="S20" s="174"/>
      <c r="T20" s="189"/>
      <c r="U20" s="189"/>
      <c r="V20" s="80"/>
    </row>
    <row r="21" spans="1:22" s="78" customFormat="1" hidden="1" outlineLevel="1">
      <c r="A21" s="174"/>
      <c r="B21" s="174"/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266"/>
      <c r="R21" s="174"/>
      <c r="S21" s="174"/>
      <c r="T21" s="189"/>
      <c r="U21" s="189"/>
      <c r="V21" s="80"/>
    </row>
    <row r="22" spans="1:22" s="78" customFormat="1" hidden="1" outlineLevel="1">
      <c r="A22" s="174"/>
      <c r="B22" s="174"/>
      <c r="C22" s="174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266"/>
      <c r="R22" s="174"/>
      <c r="S22" s="174"/>
      <c r="T22" s="189"/>
      <c r="U22" s="189"/>
      <c r="V22" s="80"/>
    </row>
    <row r="23" spans="1:22" s="78" customFormat="1" hidden="1" outlineLevel="1">
      <c r="A23" s="174"/>
      <c r="B23" s="174"/>
      <c r="C23" s="174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266"/>
      <c r="R23" s="174"/>
      <c r="S23" s="174"/>
      <c r="T23" s="189"/>
      <c r="U23" s="189"/>
      <c r="V23" s="80"/>
    </row>
    <row r="24" spans="1:22" s="78" customFormat="1" hidden="1" outlineLevel="1">
      <c r="A24" s="174"/>
      <c r="B24" s="174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266"/>
      <c r="R24" s="174"/>
      <c r="S24" s="174"/>
      <c r="T24" s="189"/>
      <c r="U24" s="189"/>
      <c r="V24" s="80"/>
    </row>
    <row r="25" spans="1:22" s="78" customFormat="1" hidden="1" outlineLevel="1">
      <c r="A25" s="174"/>
      <c r="B25" s="174"/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266"/>
      <c r="R25" s="174"/>
      <c r="S25" s="174"/>
      <c r="T25" s="189"/>
      <c r="U25" s="189"/>
      <c r="V25" s="80"/>
    </row>
    <row r="26" spans="1:22" s="78" customFormat="1" hidden="1" outlineLevel="1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266"/>
      <c r="R26" s="174"/>
      <c r="S26" s="174"/>
      <c r="T26" s="189"/>
      <c r="U26" s="189"/>
      <c r="V26" s="80"/>
    </row>
    <row r="27" spans="1:22" s="78" customFormat="1" hidden="1" outlineLevel="1">
      <c r="A27" s="174"/>
      <c r="B27" s="174"/>
      <c r="C27" s="174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266"/>
      <c r="R27" s="174"/>
      <c r="S27" s="174"/>
      <c r="T27" s="189"/>
      <c r="U27" s="189"/>
      <c r="V27" s="80"/>
    </row>
    <row r="28" spans="1:22" s="78" customFormat="1" hidden="1" outlineLevel="1">
      <c r="A28" s="174"/>
      <c r="B28" s="174"/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266"/>
      <c r="R28" s="174"/>
      <c r="S28" s="174"/>
      <c r="T28" s="189"/>
      <c r="U28" s="189"/>
      <c r="V28" s="80"/>
    </row>
    <row r="29" spans="1:22" s="78" customFormat="1" hidden="1" outlineLevel="1">
      <c r="A29" s="174"/>
      <c r="B29" s="174"/>
      <c r="C29" s="174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266"/>
      <c r="R29" s="174"/>
      <c r="S29" s="174"/>
      <c r="T29" s="189"/>
      <c r="U29" s="189"/>
      <c r="V29" s="80"/>
    </row>
    <row r="30" spans="1:22" s="78" customFormat="1" hidden="1" outlineLevel="1">
      <c r="A30" s="174"/>
      <c r="B30" s="174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266"/>
      <c r="R30" s="174"/>
      <c r="S30" s="174"/>
      <c r="T30" s="189"/>
      <c r="U30" s="189"/>
      <c r="V30" s="80"/>
    </row>
    <row r="31" spans="1:22" s="78" customFormat="1" hidden="1" outlineLevel="1">
      <c r="A31" s="174"/>
      <c r="B31" s="174"/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266"/>
      <c r="R31" s="174"/>
      <c r="S31" s="174"/>
      <c r="T31" s="189"/>
      <c r="U31" s="189"/>
      <c r="V31" s="80"/>
    </row>
    <row r="32" spans="1:22" s="78" customFormat="1" hidden="1" outlineLevel="1">
      <c r="A32" s="174"/>
      <c r="B32" s="174"/>
      <c r="C32" s="174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266"/>
      <c r="R32" s="174"/>
      <c r="S32" s="174"/>
      <c r="T32" s="189"/>
      <c r="U32" s="189"/>
      <c r="V32" s="80"/>
    </row>
    <row r="33" spans="1:22" s="78" customFormat="1" hidden="1" outlineLevel="1">
      <c r="A33" s="174"/>
      <c r="B33" s="174"/>
      <c r="C33" s="174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266"/>
      <c r="R33" s="174"/>
      <c r="S33" s="174"/>
      <c r="T33" s="189"/>
      <c r="U33" s="189"/>
      <c r="V33" s="80"/>
    </row>
    <row r="34" spans="1:22" s="78" customFormat="1" hidden="1" outlineLevel="1">
      <c r="A34" s="174"/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266"/>
      <c r="R34" s="174"/>
      <c r="S34" s="174"/>
      <c r="T34" s="189"/>
      <c r="U34" s="189"/>
      <c r="V34" s="80"/>
    </row>
    <row r="35" spans="1:22" s="78" customFormat="1" hidden="1" outlineLevel="1">
      <c r="A35" s="174"/>
      <c r="B35" s="174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266"/>
      <c r="R35" s="174"/>
      <c r="S35" s="174"/>
      <c r="T35" s="189"/>
      <c r="U35" s="189"/>
      <c r="V35" s="80"/>
    </row>
    <row r="36" spans="1:22" s="78" customFormat="1" hidden="1" outlineLevel="1">
      <c r="A36" s="174"/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266"/>
      <c r="R36" s="174"/>
      <c r="S36" s="174"/>
      <c r="T36" s="189"/>
      <c r="U36" s="189"/>
      <c r="V36" s="80"/>
    </row>
    <row r="37" spans="1:22" s="78" customFormat="1" hidden="1" outlineLevel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266"/>
      <c r="R37" s="174"/>
      <c r="S37" s="174"/>
      <c r="T37" s="189"/>
      <c r="U37" s="189"/>
      <c r="V37" s="80"/>
    </row>
    <row r="38" spans="1:22" s="78" customFormat="1" hidden="1" outlineLevel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266"/>
      <c r="R38" s="174"/>
      <c r="S38" s="174"/>
      <c r="T38" s="189"/>
      <c r="U38" s="189"/>
      <c r="V38" s="80"/>
    </row>
    <row r="39" spans="1:22" s="78" customFormat="1" hidden="1" outlineLevel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266"/>
      <c r="R39" s="174"/>
      <c r="S39" s="174"/>
      <c r="T39" s="189"/>
      <c r="U39" s="189"/>
      <c r="V39" s="190"/>
    </row>
    <row r="40" spans="1:22" s="78" customFormat="1" hidden="1" outlineLevel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266"/>
      <c r="R40" s="174"/>
      <c r="S40" s="174"/>
      <c r="T40" s="189"/>
      <c r="U40" s="189"/>
      <c r="V40" s="190"/>
    </row>
    <row r="41" spans="1:22" s="78" customFormat="1" hidden="1" outlineLevel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266"/>
      <c r="R41" s="174"/>
      <c r="S41" s="174"/>
      <c r="T41" s="189"/>
      <c r="U41" s="189"/>
      <c r="V41" s="190"/>
    </row>
    <row r="42" spans="1:22" s="78" customFormat="1" hidden="1" outlineLevel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266"/>
      <c r="R42" s="174"/>
      <c r="S42" s="174"/>
      <c r="T42" s="189"/>
      <c r="U42" s="189"/>
      <c r="V42" s="190"/>
    </row>
    <row r="43" spans="1:22" s="78" customFormat="1" hidden="1" outlineLevel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266"/>
      <c r="R43" s="174"/>
      <c r="S43" s="174"/>
      <c r="T43" s="189"/>
      <c r="U43" s="189"/>
      <c r="V43" s="190"/>
    </row>
    <row r="44" spans="1:22" s="78" customFormat="1" hidden="1" outlineLevel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266"/>
      <c r="R44" s="174"/>
      <c r="S44" s="174"/>
      <c r="T44" s="189"/>
      <c r="U44" s="189"/>
      <c r="V44" s="190"/>
    </row>
    <row r="45" spans="1:22" s="78" customFormat="1" hidden="1" outlineLevel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266"/>
      <c r="R45" s="174"/>
      <c r="S45" s="174"/>
      <c r="T45" s="189"/>
      <c r="U45" s="189"/>
      <c r="V45" s="190"/>
    </row>
    <row r="46" spans="1:22" s="78" customFormat="1" hidden="1" outlineLevel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266"/>
      <c r="R46" s="174"/>
      <c r="S46" s="174"/>
      <c r="T46" s="189"/>
      <c r="U46" s="189"/>
      <c r="V46" s="190"/>
    </row>
    <row r="47" spans="1:22" s="78" customFormat="1" hidden="1" outlineLevel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266"/>
      <c r="R47" s="174"/>
      <c r="S47" s="174"/>
      <c r="T47" s="189"/>
      <c r="U47" s="189"/>
      <c r="V47" s="190"/>
    </row>
    <row r="48" spans="1:22" s="78" customFormat="1" hidden="1" outlineLevel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266"/>
      <c r="R48" s="174"/>
      <c r="S48" s="174"/>
      <c r="T48" s="189"/>
      <c r="U48" s="189"/>
      <c r="V48" s="190"/>
    </row>
    <row r="49" spans="1:22" s="78" customFormat="1" hidden="1" outlineLevel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266"/>
      <c r="R49" s="174"/>
      <c r="S49" s="174"/>
      <c r="T49" s="189"/>
      <c r="U49" s="189"/>
      <c r="V49" s="190"/>
    </row>
    <row r="50" spans="1:22" s="78" customFormat="1" hidden="1" outlineLevel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266"/>
      <c r="R50" s="174"/>
      <c r="S50" s="174"/>
      <c r="T50" s="189"/>
      <c r="U50" s="189"/>
      <c r="V50" s="190"/>
    </row>
    <row r="51" spans="1:22" s="78" customFormat="1" hidden="1" outlineLevel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266"/>
      <c r="R51" s="174"/>
      <c r="S51" s="174"/>
      <c r="T51" s="189"/>
      <c r="U51" s="189"/>
      <c r="V51" s="190"/>
    </row>
    <row r="52" spans="1:22" s="78" customFormat="1" hidden="1" outlineLevel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266"/>
      <c r="R52" s="174"/>
      <c r="S52" s="174"/>
      <c r="T52" s="189"/>
      <c r="U52" s="189"/>
      <c r="V52" s="190"/>
    </row>
    <row r="53" spans="1:22" s="78" customFormat="1" hidden="1" outlineLevel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266"/>
      <c r="R53" s="174"/>
      <c r="S53" s="174"/>
      <c r="T53" s="189"/>
      <c r="U53" s="189"/>
      <c r="V53" s="190"/>
    </row>
    <row r="54" spans="1:22" s="78" customFormat="1" hidden="1" outlineLevel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266"/>
      <c r="R54" s="174"/>
      <c r="S54" s="174"/>
      <c r="T54" s="189"/>
      <c r="U54" s="189"/>
      <c r="V54" s="190"/>
    </row>
    <row r="55" spans="1:22" s="78" customFormat="1" hidden="1" outlineLevel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266"/>
      <c r="R55" s="174"/>
      <c r="S55" s="174"/>
      <c r="T55" s="189"/>
      <c r="U55" s="189"/>
      <c r="V55" s="190"/>
    </row>
    <row r="56" spans="1:22" s="78" customFormat="1" hidden="1" outlineLevel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266"/>
      <c r="R56" s="174"/>
      <c r="S56" s="174"/>
      <c r="T56" s="189"/>
      <c r="U56" s="189"/>
      <c r="V56" s="190"/>
    </row>
    <row r="57" spans="1:22" s="78" customFormat="1" hidden="1" outlineLevel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266"/>
      <c r="R57" s="174"/>
      <c r="S57" s="174"/>
      <c r="T57" s="189"/>
      <c r="U57" s="189"/>
      <c r="V57" s="190"/>
    </row>
    <row r="58" spans="1:22" s="78" customFormat="1" hidden="1" outlineLevel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266"/>
      <c r="R58" s="174"/>
      <c r="S58" s="174"/>
      <c r="T58" s="189"/>
      <c r="U58" s="189"/>
      <c r="V58" s="189"/>
    </row>
    <row r="59" spans="1:22" s="78" customFormat="1" hidden="1" outlineLevel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266"/>
      <c r="R59" s="174"/>
      <c r="S59" s="174"/>
      <c r="T59" s="189"/>
      <c r="U59" s="189"/>
      <c r="V59" s="189"/>
    </row>
    <row r="60" spans="1:22" s="78" customFormat="1" hidden="1" outlineLevel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266"/>
      <c r="R60" s="174"/>
      <c r="S60" s="174"/>
      <c r="T60" s="189"/>
      <c r="U60" s="189"/>
      <c r="V60" s="189"/>
    </row>
    <row r="61" spans="1:22" s="78" customFormat="1" hidden="1" outlineLevel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266"/>
      <c r="R61" s="174"/>
      <c r="S61" s="174"/>
      <c r="T61" s="189"/>
      <c r="U61" s="189"/>
      <c r="V61" s="189"/>
    </row>
    <row r="62" spans="1:22" s="78" customFormat="1" hidden="1" outlineLevel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266"/>
      <c r="R62" s="174"/>
      <c r="S62" s="174"/>
      <c r="T62" s="189"/>
      <c r="U62" s="189"/>
      <c r="V62" s="189"/>
    </row>
    <row r="63" spans="1:22" s="78" customFormat="1" hidden="1" outlineLevel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266"/>
      <c r="R63" s="174"/>
      <c r="S63" s="174"/>
      <c r="T63" s="189"/>
      <c r="U63" s="189"/>
      <c r="V63" s="189"/>
    </row>
    <row r="64" spans="1:22" s="78" customFormat="1" hidden="1" outlineLevel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266"/>
      <c r="R64" s="174"/>
      <c r="S64" s="174"/>
      <c r="T64" s="189"/>
      <c r="U64" s="189"/>
      <c r="V64" s="189"/>
    </row>
    <row r="65" spans="1:22" s="78" customFormat="1" hidden="1" outlineLevel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266"/>
      <c r="R65" s="174"/>
      <c r="S65" s="174"/>
      <c r="T65" s="189"/>
      <c r="U65" s="189"/>
      <c r="V65" s="189"/>
    </row>
    <row r="66" spans="1:22" s="78" customFormat="1" hidden="1" outlineLevel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266"/>
      <c r="R66" s="174"/>
      <c r="S66" s="174"/>
      <c r="T66" s="189"/>
      <c r="U66" s="189"/>
      <c r="V66" s="189"/>
    </row>
    <row r="67" spans="1:22" s="78" customFormat="1" hidden="1" outlineLevel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266"/>
      <c r="R67" s="174"/>
      <c r="S67" s="174"/>
      <c r="T67" s="189"/>
      <c r="U67" s="189"/>
      <c r="V67" s="189"/>
    </row>
    <row r="68" spans="1:22" s="78" customFormat="1" hidden="1" outlineLevel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266"/>
      <c r="R68" s="174"/>
      <c r="S68" s="174"/>
      <c r="T68" s="189"/>
      <c r="U68" s="189"/>
      <c r="V68" s="189"/>
    </row>
    <row r="69" spans="1:22" s="78" customFormat="1" hidden="1" outlineLevel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266"/>
      <c r="R69" s="174"/>
      <c r="S69" s="174"/>
      <c r="T69" s="189"/>
      <c r="U69" s="189"/>
      <c r="V69" s="189"/>
    </row>
    <row r="70" spans="1:22" s="78" customFormat="1" hidden="1" outlineLevel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266"/>
      <c r="R70" s="174"/>
      <c r="S70" s="174"/>
      <c r="T70" s="189"/>
      <c r="U70" s="189"/>
      <c r="V70" s="189"/>
    </row>
    <row r="71" spans="1:22" s="78" customFormat="1" hidden="1" outlineLevel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266"/>
      <c r="R71" s="174"/>
      <c r="S71" s="174"/>
      <c r="T71" s="189"/>
      <c r="U71" s="189"/>
      <c r="V71" s="189"/>
    </row>
    <row r="72" spans="1:22" s="78" customFormat="1" hidden="1" outlineLevel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266"/>
      <c r="R72" s="174"/>
      <c r="S72" s="174"/>
      <c r="T72" s="189"/>
      <c r="U72" s="189"/>
      <c r="V72" s="189"/>
    </row>
    <row r="73" spans="1:22" s="78" customFormat="1" hidden="1" outlineLevel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266"/>
      <c r="R73" s="174"/>
      <c r="S73" s="174"/>
      <c r="T73" s="189"/>
      <c r="U73" s="189"/>
      <c r="V73" s="189"/>
    </row>
    <row r="74" spans="1:22" s="78" customFormat="1" hidden="1" outlineLevel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266"/>
      <c r="R74" s="174"/>
      <c r="S74" s="174"/>
      <c r="T74" s="189"/>
      <c r="U74" s="189"/>
      <c r="V74" s="189"/>
    </row>
    <row r="75" spans="1:22" s="78" customFormat="1" hidden="1" outlineLevel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266"/>
      <c r="R75" s="174"/>
      <c r="S75" s="174"/>
      <c r="T75" s="189"/>
      <c r="U75" s="189"/>
      <c r="V75" s="189"/>
    </row>
    <row r="76" spans="1:22" s="78" customFormat="1" hidden="1" outlineLevel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266"/>
      <c r="R76" s="174"/>
      <c r="S76" s="174"/>
      <c r="T76" s="189"/>
      <c r="U76" s="189"/>
      <c r="V76" s="189"/>
    </row>
    <row r="77" spans="1:22" s="78" customFormat="1" hidden="1" outlineLevel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266"/>
      <c r="R77" s="174"/>
      <c r="S77" s="174"/>
      <c r="T77" s="189"/>
      <c r="U77" s="189"/>
      <c r="V77" s="189"/>
    </row>
    <row r="78" spans="1:22" s="78" customFormat="1" hidden="1" outlineLevel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266"/>
      <c r="R78" s="174"/>
      <c r="S78" s="174"/>
      <c r="T78" s="189"/>
      <c r="U78" s="189"/>
      <c r="V78" s="189"/>
    </row>
    <row r="79" spans="1:22" s="78" customFormat="1" hidden="1" outlineLevel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266"/>
      <c r="R79" s="174"/>
      <c r="S79" s="174"/>
      <c r="T79" s="189"/>
      <c r="U79" s="189"/>
      <c r="V79" s="189"/>
    </row>
    <row r="80" spans="1:22" s="78" customFormat="1" hidden="1" outlineLevel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266"/>
      <c r="R80" s="174"/>
      <c r="S80" s="174"/>
      <c r="T80" s="189"/>
      <c r="U80" s="189"/>
      <c r="V80" s="189"/>
    </row>
    <row r="81" spans="1:22" s="78" customFormat="1" hidden="1" outlineLevel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266"/>
      <c r="R81" s="174"/>
      <c r="S81" s="174"/>
      <c r="T81" s="189"/>
      <c r="U81" s="189"/>
      <c r="V81" s="189"/>
    </row>
    <row r="82" spans="1:22" s="78" customFormat="1" hidden="1" outlineLevel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266"/>
      <c r="R82" s="174"/>
      <c r="S82" s="174"/>
      <c r="T82" s="189"/>
      <c r="U82" s="189"/>
      <c r="V82" s="189"/>
    </row>
    <row r="83" spans="1:22" s="78" customFormat="1" hidden="1" outlineLevel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266"/>
      <c r="R83" s="174"/>
      <c r="S83" s="174"/>
      <c r="T83" s="189"/>
      <c r="U83" s="189"/>
      <c r="V83" s="189"/>
    </row>
    <row r="84" spans="1:22" s="78" customFormat="1" ht="15" collapsed="1">
      <c r="A84" s="191" t="s">
        <v>107</v>
      </c>
      <c r="B84" s="174"/>
      <c r="C84" s="174"/>
      <c r="D84" s="174"/>
      <c r="E84" s="174"/>
      <c r="F84" s="202"/>
      <c r="G84" s="202"/>
      <c r="H84" s="174"/>
      <c r="I84" s="174"/>
      <c r="J84" s="253">
        <f t="shared" ref="J84:P84" si="4">SUBTOTAL(9,J2:J8)</f>
        <v>36679.089999999997</v>
      </c>
      <c r="K84" s="250">
        <f t="shared" si="4"/>
        <v>14788.13</v>
      </c>
      <c r="L84" s="250">
        <f t="shared" si="4"/>
        <v>0</v>
      </c>
      <c r="M84" s="254">
        <f t="shared" si="4"/>
        <v>-14791.92</v>
      </c>
      <c r="N84" s="251">
        <f t="shared" si="4"/>
        <v>-14791.92</v>
      </c>
      <c r="O84" s="250">
        <f t="shared" si="4"/>
        <v>0</v>
      </c>
      <c r="P84" s="250">
        <f t="shared" si="4"/>
        <v>0</v>
      </c>
      <c r="Q84" s="266"/>
      <c r="R84" s="66"/>
      <c r="S84" s="255">
        <f>SUBTOTAL(9,S2:S8)</f>
        <v>0</v>
      </c>
      <c r="T84" s="189"/>
      <c r="U84" s="203"/>
      <c r="V84" s="80"/>
    </row>
    <row r="85" spans="1:22" s="78" customFormat="1" ht="15">
      <c r="A85" s="191" t="s">
        <v>99</v>
      </c>
      <c r="B85" s="174"/>
      <c r="C85" s="174"/>
      <c r="D85" s="174"/>
      <c r="E85" s="174"/>
      <c r="F85" s="202"/>
      <c r="G85" s="202"/>
      <c r="H85" s="174"/>
      <c r="I85" s="174"/>
      <c r="J85" s="253">
        <f t="shared" ref="J85:P85" si="5">SUBTOTAL(9,J2:J8)</f>
        <v>36679.089999999997</v>
      </c>
      <c r="K85" s="250">
        <f t="shared" si="5"/>
        <v>14788.13</v>
      </c>
      <c r="L85" s="250">
        <f t="shared" si="5"/>
        <v>0</v>
      </c>
      <c r="M85" s="254">
        <f t="shared" si="5"/>
        <v>-14791.92</v>
      </c>
      <c r="N85" s="251">
        <f t="shared" si="5"/>
        <v>-14791.92</v>
      </c>
      <c r="O85" s="250">
        <f t="shared" si="5"/>
        <v>0</v>
      </c>
      <c r="P85" s="250">
        <f t="shared" si="5"/>
        <v>0</v>
      </c>
      <c r="Q85" s="266"/>
      <c r="R85" s="66"/>
      <c r="S85" s="255">
        <f>SUBTOTAL(9,S2:S8)</f>
        <v>0</v>
      </c>
      <c r="T85" s="189"/>
      <c r="U85" s="203"/>
      <c r="V85" s="80"/>
    </row>
    <row r="86" spans="1:22" s="78" customFormat="1">
      <c r="A86" s="174"/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266"/>
      <c r="R86" s="174"/>
      <c r="S86" s="174"/>
      <c r="T86" s="189"/>
      <c r="U86" s="189"/>
      <c r="V86" s="189"/>
    </row>
    <row r="87" spans="1:22" s="78" customForma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266"/>
      <c r="R87" s="174"/>
      <c r="S87" s="174"/>
      <c r="T87" s="189"/>
      <c r="U87" s="189"/>
      <c r="V87" s="189"/>
    </row>
    <row r="88" spans="1:22" s="78" customForma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266"/>
      <c r="R88" s="174"/>
      <c r="S88" s="174"/>
      <c r="T88" s="189"/>
      <c r="U88" s="189"/>
      <c r="V88" s="189"/>
    </row>
    <row r="89" spans="1:22" s="78" customForma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266"/>
      <c r="R89" s="174"/>
      <c r="S89" s="174"/>
      <c r="T89" s="189"/>
      <c r="U89" s="189"/>
      <c r="V89" s="189"/>
    </row>
    <row r="90" spans="1:22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267"/>
      <c r="R90" s="34"/>
      <c r="S90" s="34"/>
      <c r="T90" s="14"/>
      <c r="U90" s="14"/>
      <c r="V90" s="14"/>
    </row>
    <row r="91" spans="1:22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267"/>
      <c r="R91" s="34"/>
      <c r="S91" s="34"/>
      <c r="T91" s="14"/>
      <c r="U91" s="14"/>
      <c r="V91" s="14"/>
    </row>
    <row r="92" spans="1:2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267"/>
      <c r="R92" s="34"/>
      <c r="S92" s="34"/>
      <c r="T92" s="14"/>
      <c r="U92" s="14"/>
      <c r="V92" s="14"/>
    </row>
    <row r="93" spans="1:22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267"/>
      <c r="R93" s="34"/>
      <c r="S93" s="34"/>
      <c r="T93" s="14"/>
      <c r="U93" s="14"/>
      <c r="V93" s="14"/>
    </row>
    <row r="94" spans="1:22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267"/>
      <c r="R94" s="34"/>
      <c r="S94" s="34"/>
      <c r="T94" s="14"/>
      <c r="U94" s="14"/>
      <c r="V94" s="14"/>
    </row>
    <row r="95" spans="1:22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267"/>
      <c r="R95" s="34"/>
      <c r="S95" s="34"/>
      <c r="T95" s="14"/>
      <c r="U95" s="14"/>
      <c r="V95" s="14"/>
    </row>
    <row r="96" spans="1:22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267"/>
      <c r="R96" s="34"/>
      <c r="S96" s="34"/>
      <c r="T96" s="14"/>
      <c r="U96" s="14"/>
      <c r="V96" s="14"/>
    </row>
    <row r="97" spans="1:2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267"/>
      <c r="R97" s="34"/>
      <c r="S97" s="34"/>
      <c r="T97" s="14"/>
      <c r="U97" s="14"/>
      <c r="V97" s="14"/>
    </row>
    <row r="98" spans="1:22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267"/>
      <c r="R98" s="34"/>
      <c r="S98" s="34"/>
      <c r="T98" s="14"/>
      <c r="U98" s="14"/>
      <c r="V98" s="14"/>
    </row>
    <row r="99" spans="1:22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267"/>
      <c r="R99" s="34"/>
      <c r="S99" s="34"/>
      <c r="T99" s="14"/>
      <c r="U99" s="14"/>
      <c r="V99" s="14"/>
    </row>
    <row r="100" spans="1:22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267"/>
      <c r="R100" s="34"/>
      <c r="S100" s="34"/>
      <c r="T100" s="14"/>
      <c r="U100" s="14"/>
      <c r="V100" s="14"/>
    </row>
    <row r="101" spans="1:22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267"/>
      <c r="R101" s="34"/>
      <c r="S101" s="34"/>
      <c r="T101" s="14"/>
      <c r="U101" s="14"/>
      <c r="V101" s="14"/>
    </row>
    <row r="102" spans="1:2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267"/>
      <c r="R102" s="34"/>
      <c r="S102" s="34"/>
      <c r="T102" s="14"/>
      <c r="U102" s="14"/>
      <c r="V102" s="14"/>
    </row>
    <row r="103" spans="1:22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267"/>
      <c r="R103" s="34"/>
      <c r="S103" s="34"/>
      <c r="T103" s="14"/>
      <c r="U103" s="14"/>
      <c r="V103" s="14"/>
    </row>
    <row r="104" spans="1:22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267"/>
      <c r="R104" s="34"/>
      <c r="S104" s="34"/>
      <c r="T104" s="14"/>
      <c r="U104" s="14"/>
      <c r="V104" s="14"/>
    </row>
    <row r="105" spans="1:22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267"/>
      <c r="R105" s="34"/>
      <c r="S105" s="34"/>
      <c r="T105" s="14"/>
      <c r="U105" s="14"/>
      <c r="V105" s="14"/>
    </row>
    <row r="106" spans="1:22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267"/>
      <c r="R106" s="34"/>
      <c r="S106" s="34"/>
      <c r="T106" s="14"/>
      <c r="U106" s="14"/>
      <c r="V106" s="14"/>
    </row>
    <row r="107" spans="1:22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267"/>
      <c r="R107" s="34"/>
      <c r="S107" s="34"/>
      <c r="T107" s="14"/>
      <c r="U107" s="14"/>
      <c r="V107" s="14"/>
    </row>
    <row r="108" spans="1:22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267"/>
      <c r="R108" s="34"/>
      <c r="S108" s="34"/>
      <c r="T108" s="14"/>
      <c r="U108" s="14"/>
      <c r="V108" s="14"/>
    </row>
    <row r="109" spans="1:22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267"/>
      <c r="R109" s="34"/>
      <c r="S109" s="34"/>
      <c r="T109" s="14"/>
      <c r="U109" s="14"/>
      <c r="V109" s="14"/>
    </row>
    <row r="110" spans="1:22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267"/>
      <c r="R110" s="34"/>
      <c r="S110" s="34"/>
      <c r="T110" s="14"/>
      <c r="U110" s="14"/>
      <c r="V110" s="14"/>
    </row>
    <row r="111" spans="1:2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267"/>
      <c r="R111" s="34"/>
      <c r="S111" s="34"/>
      <c r="T111" s="14"/>
      <c r="U111" s="14"/>
      <c r="V111" s="14"/>
    </row>
    <row r="112" spans="1:2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267"/>
      <c r="R112" s="34"/>
      <c r="S112" s="34"/>
      <c r="T112" s="14"/>
      <c r="U112" s="14"/>
      <c r="V112" s="14"/>
    </row>
    <row r="113" spans="1:22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267"/>
      <c r="R113" s="34"/>
      <c r="S113" s="34"/>
      <c r="T113" s="14"/>
      <c r="U113" s="14"/>
      <c r="V113" s="14"/>
    </row>
    <row r="114" spans="1:22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267"/>
      <c r="R114" s="34"/>
      <c r="S114" s="34"/>
      <c r="T114" s="14"/>
      <c r="U114" s="14"/>
      <c r="V114" s="14"/>
    </row>
    <row r="115" spans="1:22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267"/>
      <c r="R115" s="34"/>
      <c r="S115" s="34"/>
      <c r="T115" s="14"/>
      <c r="U115" s="14"/>
      <c r="V115" s="14"/>
    </row>
    <row r="116" spans="1:22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267"/>
      <c r="R116" s="34"/>
      <c r="S116" s="34"/>
      <c r="T116" s="14"/>
      <c r="U116" s="14"/>
      <c r="V116" s="14"/>
    </row>
    <row r="117" spans="1:22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267"/>
      <c r="R117" s="34"/>
      <c r="S117" s="34"/>
      <c r="T117" s="14"/>
      <c r="U117" s="14"/>
      <c r="V117" s="14"/>
    </row>
    <row r="118" spans="1:22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267"/>
      <c r="R118" s="34"/>
      <c r="S118" s="34"/>
      <c r="T118" s="14"/>
      <c r="U118" s="14"/>
      <c r="V118" s="14"/>
    </row>
    <row r="119" spans="1:22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267"/>
      <c r="R119" s="34"/>
      <c r="S119" s="34"/>
      <c r="T119" s="14"/>
      <c r="U119" s="14"/>
      <c r="V119" s="14"/>
    </row>
    <row r="120" spans="1:2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267"/>
      <c r="R120" s="34"/>
      <c r="S120" s="34"/>
      <c r="T120" s="14"/>
      <c r="U120" s="14"/>
      <c r="V120" s="14"/>
    </row>
    <row r="121" spans="1:2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267"/>
      <c r="R121" s="34"/>
      <c r="S121" s="34"/>
      <c r="T121" s="14"/>
      <c r="U121" s="14"/>
      <c r="V121" s="14"/>
    </row>
    <row r="122" spans="1: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267"/>
      <c r="R122" s="34"/>
      <c r="S122" s="34"/>
      <c r="T122" s="14"/>
      <c r="U122" s="14"/>
      <c r="V122" s="14"/>
    </row>
    <row r="123" spans="1:2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267"/>
      <c r="R123" s="34"/>
      <c r="S123" s="34"/>
      <c r="T123" s="14"/>
      <c r="U123" s="14"/>
      <c r="V123" s="14"/>
    </row>
    <row r="124" spans="1:2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267"/>
      <c r="R124" s="34"/>
      <c r="S124" s="34"/>
      <c r="T124" s="14"/>
      <c r="U124" s="14"/>
      <c r="V124" s="14"/>
    </row>
    <row r="125" spans="1:2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267"/>
      <c r="R125" s="34"/>
      <c r="S125" s="34"/>
      <c r="T125" s="14"/>
      <c r="U125" s="14"/>
      <c r="V125" s="14"/>
    </row>
    <row r="126" spans="1:2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267"/>
      <c r="R126" s="34"/>
      <c r="S126" s="34"/>
      <c r="T126" s="14"/>
      <c r="U126" s="14"/>
      <c r="V126" s="14"/>
    </row>
    <row r="127" spans="1:2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267"/>
      <c r="R127" s="34"/>
      <c r="S127" s="34"/>
      <c r="T127" s="14"/>
      <c r="U127" s="14"/>
      <c r="V127" s="14"/>
    </row>
    <row r="128" spans="1:2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267"/>
      <c r="R128" s="34"/>
      <c r="S128" s="34"/>
      <c r="T128" s="14"/>
      <c r="U128" s="14"/>
      <c r="V128" s="14"/>
    </row>
    <row r="129" spans="1:2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267"/>
      <c r="R129" s="34"/>
      <c r="S129" s="34"/>
      <c r="T129" s="14"/>
      <c r="U129" s="14"/>
      <c r="V129" s="14"/>
    </row>
    <row r="130" spans="1:2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267"/>
      <c r="R130" s="34"/>
      <c r="S130" s="34"/>
      <c r="T130" s="14"/>
      <c r="U130" s="14"/>
      <c r="V130" s="14"/>
    </row>
    <row r="131" spans="1:2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267"/>
      <c r="R131" s="34"/>
      <c r="S131" s="34"/>
      <c r="T131" s="14"/>
      <c r="U131" s="14"/>
      <c r="V131" s="14"/>
    </row>
    <row r="132" spans="1:2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267"/>
      <c r="R132" s="34"/>
      <c r="S132" s="34"/>
      <c r="T132" s="14"/>
      <c r="U132" s="14"/>
      <c r="V132" s="14"/>
    </row>
    <row r="133" spans="1:2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267"/>
      <c r="R133" s="34"/>
      <c r="S133" s="34"/>
      <c r="T133" s="14"/>
      <c r="U133" s="14"/>
      <c r="V133" s="14"/>
    </row>
    <row r="134" spans="1:2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267"/>
      <c r="R134" s="34"/>
      <c r="S134" s="34"/>
      <c r="T134" s="14"/>
      <c r="U134" s="14"/>
      <c r="V134" s="14"/>
    </row>
    <row r="135" spans="1:2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267"/>
      <c r="R135" s="34"/>
      <c r="S135" s="34"/>
      <c r="T135" s="14"/>
      <c r="U135" s="14"/>
      <c r="V135" s="14"/>
    </row>
    <row r="136" spans="1:2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267"/>
      <c r="R136" s="34"/>
      <c r="S136" s="34"/>
      <c r="T136" s="14"/>
      <c r="U136" s="14"/>
      <c r="V136" s="14"/>
    </row>
    <row r="137" spans="1:2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267"/>
      <c r="R137" s="34"/>
      <c r="S137" s="34"/>
      <c r="T137" s="14"/>
      <c r="U137" s="14"/>
      <c r="V137" s="14"/>
    </row>
    <row r="138" spans="1:2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267"/>
      <c r="R138" s="34"/>
      <c r="S138" s="34"/>
      <c r="T138" s="14"/>
      <c r="U138" s="14"/>
      <c r="V138" s="14"/>
    </row>
    <row r="139" spans="1:2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267"/>
      <c r="R139" s="34"/>
      <c r="S139" s="34"/>
      <c r="T139" s="14"/>
      <c r="U139" s="14"/>
      <c r="V139" s="14"/>
    </row>
    <row r="140" spans="1:2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267"/>
      <c r="R140" s="34"/>
      <c r="S140" s="34"/>
      <c r="T140" s="14"/>
      <c r="U140" s="14"/>
      <c r="V140" s="14"/>
    </row>
    <row r="141" spans="1:2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267"/>
      <c r="R141" s="34"/>
      <c r="S141" s="34"/>
      <c r="T141" s="14"/>
      <c r="U141" s="14"/>
      <c r="V141" s="14"/>
    </row>
    <row r="142" spans="1:2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267"/>
      <c r="R142" s="34"/>
      <c r="S142" s="34"/>
      <c r="T142" s="14"/>
      <c r="U142" s="14"/>
      <c r="V142" s="14"/>
    </row>
    <row r="143" spans="1:2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267"/>
      <c r="R143" s="34"/>
      <c r="S143" s="34"/>
      <c r="T143" s="14"/>
      <c r="U143" s="14"/>
      <c r="V143" s="14"/>
    </row>
    <row r="144" spans="1:2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267"/>
      <c r="R144" s="34"/>
      <c r="S144" s="34"/>
      <c r="T144" s="14"/>
      <c r="U144" s="14"/>
      <c r="V144" s="14"/>
    </row>
    <row r="145" spans="1:2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267"/>
      <c r="R145" s="34"/>
      <c r="S145" s="34"/>
      <c r="T145" s="14"/>
      <c r="U145" s="14"/>
      <c r="V145" s="14"/>
    </row>
    <row r="146" spans="1:2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267"/>
      <c r="R146" s="34"/>
      <c r="S146" s="34"/>
      <c r="T146" s="14"/>
      <c r="U146" s="14"/>
      <c r="V146" s="14"/>
    </row>
    <row r="147" spans="1:2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267"/>
      <c r="R147" s="34"/>
      <c r="S147" s="34"/>
      <c r="T147" s="14"/>
      <c r="U147" s="14"/>
      <c r="V147" s="14"/>
    </row>
    <row r="148" spans="1:2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267"/>
      <c r="R148" s="34"/>
      <c r="S148" s="34"/>
      <c r="T148" s="14"/>
      <c r="U148" s="14"/>
      <c r="V148" s="14"/>
    </row>
    <row r="149" spans="1:2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267"/>
      <c r="R149" s="34"/>
      <c r="S149" s="34"/>
      <c r="T149" s="14"/>
      <c r="U149" s="14"/>
      <c r="V149" s="14"/>
    </row>
    <row r="150" spans="1:2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267"/>
      <c r="R150" s="34"/>
      <c r="S150" s="34"/>
      <c r="T150" s="14"/>
      <c r="U150" s="14"/>
      <c r="V150" s="14"/>
    </row>
    <row r="151" spans="1:2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267"/>
      <c r="R151" s="34"/>
      <c r="S151" s="34"/>
      <c r="T151" s="14"/>
      <c r="U151" s="14"/>
      <c r="V151" s="14"/>
    </row>
    <row r="152" spans="1:2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267"/>
      <c r="R152" s="34"/>
      <c r="S152" s="34"/>
      <c r="T152" s="14"/>
      <c r="U152" s="14"/>
      <c r="V152" s="14"/>
    </row>
    <row r="153" spans="1:2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267"/>
      <c r="R153" s="34"/>
      <c r="S153" s="34"/>
      <c r="T153" s="14"/>
      <c r="U153" s="14"/>
      <c r="V153" s="14"/>
    </row>
    <row r="154" spans="1:2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267"/>
      <c r="R154" s="34"/>
      <c r="S154" s="34"/>
      <c r="T154" s="14"/>
      <c r="U154" s="14"/>
      <c r="V154" s="14"/>
    </row>
    <row r="155" spans="1:2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267"/>
      <c r="R155" s="34"/>
      <c r="S155" s="34"/>
      <c r="T155" s="14"/>
      <c r="U155" s="14"/>
      <c r="V155" s="14"/>
    </row>
    <row r="156" spans="1:2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267"/>
      <c r="R156" s="34"/>
      <c r="S156" s="34"/>
      <c r="T156" s="14"/>
      <c r="U156" s="14"/>
      <c r="V156" s="14"/>
    </row>
    <row r="157" spans="1:2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267"/>
      <c r="R157" s="34"/>
      <c r="S157" s="34"/>
      <c r="T157" s="14"/>
      <c r="U157" s="14"/>
      <c r="V157" s="14"/>
    </row>
    <row r="158" spans="1:2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267"/>
      <c r="R158" s="34"/>
      <c r="S158" s="34"/>
      <c r="T158" s="14"/>
      <c r="U158" s="14"/>
      <c r="V158" s="14"/>
    </row>
    <row r="159" spans="1:22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267"/>
      <c r="R159" s="34"/>
      <c r="S159" s="34"/>
      <c r="T159" s="14"/>
      <c r="U159" s="14"/>
      <c r="V159" s="14"/>
    </row>
    <row r="160" spans="1:22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267"/>
      <c r="R160" s="34"/>
      <c r="S160" s="34"/>
      <c r="T160" s="14"/>
      <c r="U160" s="14"/>
      <c r="V160" s="14"/>
    </row>
    <row r="161" spans="1:22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267"/>
      <c r="R161" s="34"/>
      <c r="S161" s="34"/>
      <c r="T161" s="14"/>
      <c r="U161" s="14"/>
      <c r="V161" s="14"/>
    </row>
    <row r="162" spans="1:2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267"/>
      <c r="R162" s="34"/>
      <c r="S162" s="34"/>
      <c r="T162" s="14"/>
      <c r="U162" s="14"/>
      <c r="V162" s="14"/>
    </row>
    <row r="163" spans="1:22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267"/>
      <c r="R163" s="34"/>
      <c r="S163" s="34"/>
      <c r="T163" s="14"/>
      <c r="U163" s="14"/>
      <c r="V163" s="14"/>
    </row>
    <row r="164" spans="1:2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267"/>
      <c r="R164" s="34"/>
      <c r="S164" s="34"/>
      <c r="T164" s="14"/>
      <c r="U164" s="14"/>
      <c r="V164" s="14"/>
    </row>
    <row r="165" spans="1:22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267"/>
      <c r="R165" s="34"/>
      <c r="S165" s="34"/>
      <c r="T165" s="14"/>
      <c r="U165" s="14"/>
      <c r="V165" s="14"/>
    </row>
    <row r="166" spans="1:22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267"/>
      <c r="R166" s="34"/>
      <c r="S166" s="34"/>
      <c r="T166" s="14"/>
      <c r="U166" s="14"/>
      <c r="V166" s="14"/>
    </row>
    <row r="167" spans="1:22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267"/>
      <c r="R167" s="34"/>
      <c r="S167" s="34"/>
      <c r="T167" s="14"/>
      <c r="U167" s="14"/>
      <c r="V167" s="14"/>
    </row>
    <row r="168" spans="1:22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267"/>
      <c r="R168" s="34"/>
      <c r="S168" s="34"/>
      <c r="T168" s="14"/>
      <c r="U168" s="14"/>
      <c r="V168" s="14"/>
    </row>
    <row r="169" spans="1:22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267"/>
      <c r="R169" s="34"/>
      <c r="S169" s="34"/>
      <c r="T169" s="14"/>
      <c r="U169" s="14"/>
      <c r="V169" s="14"/>
    </row>
    <row r="170" spans="1:22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267"/>
      <c r="R170" s="34"/>
      <c r="S170" s="34"/>
      <c r="T170" s="14"/>
      <c r="U170" s="14"/>
      <c r="V170" s="14"/>
    </row>
    <row r="171" spans="1:22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267"/>
      <c r="R171" s="34"/>
      <c r="S171" s="34"/>
      <c r="T171" s="14"/>
      <c r="U171" s="14"/>
      <c r="V171" s="14"/>
    </row>
    <row r="172" spans="1:2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267"/>
      <c r="R172" s="34"/>
      <c r="S172" s="34"/>
      <c r="T172" s="14"/>
      <c r="U172" s="14"/>
      <c r="V172" s="14"/>
    </row>
    <row r="173" spans="1:22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267"/>
      <c r="R173" s="34"/>
      <c r="S173" s="34"/>
      <c r="T173" s="14"/>
      <c r="U173" s="14"/>
      <c r="V173" s="14"/>
    </row>
    <row r="174" spans="1:22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267"/>
      <c r="R174" s="34"/>
      <c r="S174" s="34"/>
      <c r="T174" s="14"/>
      <c r="U174" s="14"/>
      <c r="V174" s="14"/>
    </row>
    <row r="175" spans="1:22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267"/>
      <c r="R175" s="34"/>
      <c r="S175" s="34"/>
      <c r="T175" s="14"/>
      <c r="U175" s="14"/>
      <c r="V175" s="14"/>
    </row>
    <row r="176" spans="1:22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267"/>
      <c r="R176" s="34"/>
      <c r="S176" s="34"/>
      <c r="T176" s="14"/>
      <c r="U176" s="14"/>
      <c r="V176" s="14"/>
    </row>
    <row r="177" spans="1:22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267"/>
      <c r="R177" s="34"/>
      <c r="S177" s="34"/>
      <c r="T177" s="14"/>
      <c r="U177" s="14"/>
      <c r="V177" s="14"/>
    </row>
    <row r="178" spans="1:22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267"/>
      <c r="R178" s="34"/>
      <c r="S178" s="34"/>
      <c r="T178" s="14"/>
      <c r="U178" s="14"/>
      <c r="V178" s="14"/>
    </row>
    <row r="179" spans="1:22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267"/>
      <c r="R179" s="34"/>
      <c r="S179" s="34"/>
      <c r="T179" s="14"/>
      <c r="U179" s="14"/>
      <c r="V179" s="14"/>
    </row>
    <row r="180" spans="1:22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267"/>
      <c r="R180" s="34"/>
      <c r="S180" s="34"/>
      <c r="T180" s="14"/>
      <c r="U180" s="14"/>
      <c r="V180" s="14"/>
    </row>
    <row r="181" spans="1:22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267"/>
      <c r="R181" s="34"/>
      <c r="S181" s="34"/>
      <c r="T181" s="14"/>
      <c r="U181" s="14"/>
      <c r="V181" s="14"/>
    </row>
    <row r="182" spans="1:2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267"/>
      <c r="R182" s="34"/>
      <c r="S182" s="34"/>
      <c r="T182" s="14"/>
      <c r="U182" s="14"/>
      <c r="V182" s="14"/>
    </row>
    <row r="183" spans="1:22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267"/>
      <c r="R183" s="34"/>
      <c r="S183" s="34"/>
      <c r="T183" s="14"/>
      <c r="U183" s="14"/>
      <c r="V183" s="14"/>
    </row>
    <row r="184" spans="1:22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267"/>
      <c r="R184" s="34"/>
      <c r="S184" s="34"/>
      <c r="T184" s="14"/>
      <c r="U184" s="14"/>
      <c r="V184" s="14"/>
    </row>
    <row r="185" spans="1:22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267"/>
      <c r="R185" s="34"/>
      <c r="S185" s="34"/>
      <c r="T185" s="14"/>
      <c r="U185" s="14"/>
      <c r="V185" s="14"/>
    </row>
    <row r="186" spans="1:2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267"/>
      <c r="R186" s="34"/>
      <c r="S186" s="34"/>
      <c r="T186" s="14"/>
      <c r="U186" s="14"/>
      <c r="V186" s="14"/>
    </row>
    <row r="187" spans="1:22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267"/>
      <c r="R187" s="34"/>
      <c r="S187" s="34"/>
      <c r="T187" s="14"/>
      <c r="U187" s="14"/>
      <c r="V187" s="14"/>
    </row>
    <row r="188" spans="1:22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267"/>
      <c r="R188" s="34"/>
      <c r="S188" s="34"/>
      <c r="T188" s="14"/>
      <c r="U188" s="14"/>
      <c r="V188" s="14"/>
    </row>
    <row r="189" spans="1:22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267"/>
      <c r="R189" s="34"/>
      <c r="S189" s="34"/>
      <c r="T189" s="14"/>
      <c r="U189" s="14"/>
      <c r="V189" s="14"/>
    </row>
    <row r="190" spans="1:22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267"/>
      <c r="R190" s="34"/>
      <c r="S190" s="34"/>
      <c r="T190" s="14"/>
      <c r="U190" s="14"/>
      <c r="V190" s="14"/>
    </row>
    <row r="191" spans="1:22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267"/>
      <c r="R191" s="34"/>
      <c r="S191" s="34"/>
      <c r="T191" s="14"/>
      <c r="U191" s="14"/>
      <c r="V191" s="14"/>
    </row>
    <row r="192" spans="1:2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267"/>
      <c r="R192" s="34"/>
      <c r="S192" s="34"/>
      <c r="T192" s="14"/>
      <c r="U192" s="14"/>
      <c r="V192" s="14"/>
    </row>
    <row r="193" spans="1:22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267"/>
      <c r="R193" s="34"/>
      <c r="S193" s="34"/>
      <c r="T193" s="14"/>
      <c r="U193" s="14"/>
      <c r="V193" s="14"/>
    </row>
    <row r="194" spans="1:22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267"/>
      <c r="R194" s="34"/>
      <c r="S194" s="34"/>
      <c r="T194" s="14"/>
      <c r="U194" s="14"/>
      <c r="V194" s="14"/>
    </row>
    <row r="195" spans="1:22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267"/>
      <c r="R195" s="34"/>
      <c r="S195" s="34"/>
      <c r="T195" s="14"/>
      <c r="U195" s="14"/>
      <c r="V195" s="14"/>
    </row>
    <row r="196" spans="1:22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267"/>
      <c r="R196" s="34"/>
      <c r="S196" s="34"/>
      <c r="T196" s="14"/>
      <c r="U196" s="14"/>
      <c r="V196" s="14"/>
    </row>
    <row r="197" spans="1:22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267"/>
      <c r="R197" s="34"/>
      <c r="S197" s="34"/>
      <c r="T197" s="14"/>
      <c r="U197" s="14"/>
      <c r="V197" s="14"/>
    </row>
    <row r="198" spans="1:22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267"/>
      <c r="R198" s="34"/>
      <c r="S198" s="34"/>
      <c r="T198" s="14"/>
      <c r="U198" s="14"/>
      <c r="V198" s="14"/>
    </row>
    <row r="199" spans="1:22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267"/>
      <c r="R199" s="34"/>
      <c r="S199" s="34"/>
      <c r="T199" s="14"/>
      <c r="U199" s="14"/>
      <c r="V199" s="14"/>
    </row>
    <row r="200" spans="1:22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267"/>
      <c r="R200" s="34"/>
      <c r="S200" s="34"/>
      <c r="T200" s="14"/>
      <c r="U200" s="14"/>
      <c r="V200" s="14"/>
    </row>
    <row r="201" spans="1:22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267"/>
      <c r="R201" s="34"/>
      <c r="S201" s="34"/>
      <c r="T201" s="14"/>
      <c r="U201" s="14"/>
      <c r="V201" s="14"/>
    </row>
    <row r="202" spans="1:2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267"/>
      <c r="R202" s="34"/>
      <c r="S202" s="34"/>
      <c r="T202" s="14"/>
      <c r="U202" s="14"/>
      <c r="V202" s="14"/>
    </row>
    <row r="203" spans="1:22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267"/>
      <c r="R203" s="34"/>
      <c r="S203" s="34"/>
      <c r="T203" s="14"/>
      <c r="U203" s="14"/>
      <c r="V203" s="14"/>
    </row>
    <row r="204" spans="1:22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267"/>
      <c r="R204" s="34"/>
      <c r="S204" s="34"/>
      <c r="T204" s="14"/>
      <c r="U204" s="14"/>
      <c r="V204" s="14"/>
    </row>
    <row r="205" spans="1:22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267"/>
      <c r="R205" s="34"/>
      <c r="S205" s="34"/>
      <c r="T205" s="14"/>
      <c r="U205" s="14"/>
      <c r="V205" s="14"/>
    </row>
    <row r="206" spans="1:22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267"/>
      <c r="R206" s="34"/>
      <c r="S206" s="34"/>
      <c r="T206" s="14"/>
      <c r="U206" s="14"/>
      <c r="V206" s="14"/>
    </row>
    <row r="207" spans="1:22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267"/>
      <c r="R207" s="34"/>
      <c r="S207" s="34"/>
      <c r="T207" s="14"/>
      <c r="U207" s="14"/>
      <c r="V207" s="14"/>
    </row>
    <row r="208" spans="1:2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267"/>
      <c r="R208" s="34"/>
      <c r="S208" s="34"/>
      <c r="T208" s="14"/>
      <c r="U208" s="14"/>
      <c r="V208" s="14"/>
    </row>
    <row r="209" spans="1:22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267"/>
      <c r="R209" s="34"/>
      <c r="S209" s="34"/>
      <c r="T209" s="14"/>
      <c r="U209" s="14"/>
      <c r="V209" s="14"/>
    </row>
    <row r="210" spans="1:22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267"/>
      <c r="R210" s="34"/>
      <c r="S210" s="34"/>
      <c r="T210" s="14"/>
      <c r="U210" s="14"/>
      <c r="V210" s="14"/>
    </row>
    <row r="211" spans="1:22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267"/>
      <c r="R211" s="34"/>
      <c r="S211" s="34"/>
      <c r="T211" s="14"/>
      <c r="U211" s="14"/>
      <c r="V211" s="14"/>
    </row>
    <row r="212" spans="1:2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267"/>
      <c r="R212" s="34"/>
      <c r="S212" s="34"/>
      <c r="T212" s="14"/>
      <c r="U212" s="14"/>
      <c r="V212" s="14"/>
    </row>
    <row r="213" spans="1:22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267"/>
      <c r="R213" s="34"/>
      <c r="S213" s="34"/>
      <c r="T213" s="14"/>
      <c r="U213" s="14"/>
      <c r="V213" s="14"/>
    </row>
    <row r="214" spans="1:22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267"/>
      <c r="R214" s="34"/>
      <c r="S214" s="34"/>
      <c r="T214" s="14"/>
      <c r="U214" s="14"/>
      <c r="V214" s="14"/>
    </row>
    <row r="215" spans="1:22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267"/>
      <c r="R215" s="34"/>
      <c r="S215" s="34"/>
      <c r="T215" s="14"/>
      <c r="U215" s="14"/>
      <c r="V215" s="14"/>
    </row>
    <row r="216" spans="1:22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267"/>
      <c r="R216" s="34"/>
      <c r="S216" s="34"/>
      <c r="T216" s="14"/>
      <c r="U216" s="14"/>
      <c r="V216" s="14"/>
    </row>
    <row r="217" spans="1:22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267"/>
      <c r="R217" s="34"/>
      <c r="S217" s="34"/>
      <c r="T217" s="14"/>
      <c r="U217" s="14"/>
      <c r="V217" s="14"/>
    </row>
    <row r="218" spans="1:22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267"/>
      <c r="R218" s="34"/>
      <c r="S218" s="34"/>
      <c r="T218" s="14"/>
      <c r="U218" s="14"/>
      <c r="V218" s="14"/>
    </row>
    <row r="219" spans="1:22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267"/>
      <c r="R219" s="34"/>
      <c r="S219" s="34"/>
      <c r="T219" s="14"/>
      <c r="U219" s="14"/>
      <c r="V219" s="14"/>
    </row>
    <row r="220" spans="1:22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267"/>
      <c r="R220" s="34"/>
      <c r="S220" s="34"/>
      <c r="T220" s="14"/>
      <c r="U220" s="14"/>
      <c r="V220" s="14"/>
    </row>
    <row r="221" spans="1:22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267"/>
      <c r="R221" s="34"/>
      <c r="S221" s="34"/>
      <c r="T221" s="14"/>
      <c r="U221" s="14"/>
      <c r="V221" s="14"/>
    </row>
    <row r="222" spans="1: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267"/>
      <c r="R222" s="34"/>
      <c r="S222" s="34"/>
      <c r="T222" s="14"/>
      <c r="U222" s="14"/>
      <c r="V222" s="14"/>
    </row>
    <row r="223" spans="1:22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267"/>
      <c r="R223" s="34"/>
      <c r="S223" s="34"/>
      <c r="T223" s="14"/>
      <c r="U223" s="14"/>
      <c r="V223" s="14"/>
    </row>
    <row r="224" spans="1:22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267"/>
      <c r="R224" s="34"/>
      <c r="S224" s="34"/>
      <c r="T224" s="14"/>
      <c r="U224" s="14"/>
      <c r="V224" s="14"/>
    </row>
    <row r="225" spans="1:22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267"/>
      <c r="R225" s="34"/>
      <c r="S225" s="34"/>
      <c r="T225" s="14"/>
      <c r="U225" s="14"/>
      <c r="V225" s="14"/>
    </row>
    <row r="226" spans="1:22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267"/>
      <c r="R226" s="34"/>
      <c r="S226" s="34"/>
      <c r="T226" s="14"/>
      <c r="U226" s="14"/>
      <c r="V226" s="14"/>
    </row>
    <row r="227" spans="1:22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267"/>
      <c r="R227" s="34"/>
      <c r="S227" s="34"/>
      <c r="T227" s="14"/>
      <c r="U227" s="14"/>
      <c r="V227" s="14"/>
    </row>
    <row r="228" spans="1:22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267"/>
      <c r="R228" s="34"/>
      <c r="S228" s="34"/>
      <c r="T228" s="14"/>
      <c r="U228" s="14"/>
      <c r="V228" s="14"/>
    </row>
    <row r="229" spans="1:22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267"/>
      <c r="R229" s="34"/>
      <c r="S229" s="34"/>
      <c r="T229" s="14"/>
      <c r="U229" s="14"/>
      <c r="V229" s="14"/>
    </row>
    <row r="230" spans="1:2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267"/>
      <c r="R230" s="34"/>
      <c r="S230" s="34"/>
      <c r="T230" s="14"/>
      <c r="U230" s="14"/>
      <c r="V230" s="14"/>
    </row>
    <row r="231" spans="1:22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267"/>
      <c r="R231" s="34"/>
      <c r="S231" s="34"/>
      <c r="T231" s="14"/>
      <c r="U231" s="14"/>
      <c r="V231" s="14"/>
    </row>
    <row r="232" spans="1:2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267"/>
      <c r="R232" s="34"/>
      <c r="S232" s="34"/>
      <c r="T232" s="14"/>
      <c r="U232" s="14"/>
      <c r="V232" s="14"/>
    </row>
    <row r="233" spans="1:22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267"/>
      <c r="R233" s="34"/>
      <c r="S233" s="34"/>
      <c r="T233" s="14"/>
      <c r="U233" s="14"/>
      <c r="V233" s="14"/>
    </row>
    <row r="234" spans="1:22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267"/>
      <c r="R234" s="34"/>
      <c r="S234" s="34"/>
      <c r="T234" s="14"/>
      <c r="U234" s="14"/>
      <c r="V234" s="14"/>
    </row>
    <row r="235" spans="1:22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267"/>
      <c r="R235" s="34"/>
      <c r="S235" s="34"/>
      <c r="T235" s="14"/>
      <c r="U235" s="14"/>
      <c r="V235" s="14"/>
    </row>
    <row r="236" spans="1:22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267"/>
      <c r="R236" s="34"/>
      <c r="S236" s="34"/>
      <c r="T236" s="14"/>
      <c r="U236" s="14"/>
      <c r="V236" s="14"/>
    </row>
    <row r="237" spans="1:22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267"/>
      <c r="R237" s="34"/>
      <c r="S237" s="34"/>
      <c r="T237" s="14"/>
      <c r="U237" s="14"/>
      <c r="V237" s="14"/>
    </row>
    <row r="238" spans="1:22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267"/>
      <c r="R238" s="34"/>
      <c r="S238" s="34"/>
      <c r="T238" s="14"/>
      <c r="U238" s="14"/>
      <c r="V238" s="14"/>
    </row>
    <row r="239" spans="1:22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267"/>
      <c r="R239" s="34"/>
      <c r="S239" s="34"/>
      <c r="T239" s="14"/>
      <c r="U239" s="14"/>
      <c r="V239" s="14"/>
    </row>
    <row r="240" spans="1:22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267"/>
      <c r="R240" s="34"/>
      <c r="S240" s="34"/>
      <c r="T240" s="14"/>
      <c r="U240" s="14"/>
      <c r="V240" s="14"/>
    </row>
    <row r="241" spans="1:22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267"/>
      <c r="R241" s="34"/>
      <c r="S241" s="34"/>
      <c r="T241" s="14"/>
      <c r="U241" s="14"/>
      <c r="V241" s="14"/>
    </row>
    <row r="242" spans="1:2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267"/>
      <c r="R242" s="34"/>
      <c r="S242" s="34"/>
      <c r="T242" s="14"/>
      <c r="U242" s="14"/>
      <c r="V242" s="14"/>
    </row>
    <row r="243" spans="1:22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267"/>
      <c r="R243" s="34"/>
      <c r="S243" s="34"/>
      <c r="T243" s="14"/>
      <c r="U243" s="14"/>
      <c r="V243" s="14"/>
    </row>
    <row r="244" spans="1:22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267"/>
      <c r="R244" s="34"/>
      <c r="S244" s="34"/>
      <c r="T244" s="14"/>
      <c r="U244" s="14"/>
      <c r="V244" s="14"/>
    </row>
    <row r="245" spans="1:22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267"/>
      <c r="R245" s="34"/>
      <c r="S245" s="34"/>
      <c r="T245" s="14"/>
      <c r="U245" s="14"/>
      <c r="V245" s="14"/>
    </row>
    <row r="246" spans="1:22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267"/>
      <c r="R246" s="34"/>
      <c r="S246" s="34"/>
      <c r="T246" s="14"/>
      <c r="U246" s="14"/>
      <c r="V246" s="14"/>
    </row>
    <row r="247" spans="1:22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267"/>
      <c r="R247" s="34"/>
      <c r="S247" s="34"/>
      <c r="T247" s="14"/>
      <c r="U247" s="14"/>
      <c r="V247" s="14"/>
    </row>
    <row r="248" spans="1:22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267"/>
      <c r="R248" s="34"/>
      <c r="S248" s="34"/>
      <c r="T248" s="14"/>
      <c r="U248" s="14"/>
      <c r="V248" s="14"/>
    </row>
    <row r="249" spans="1:22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267"/>
      <c r="R249" s="34"/>
      <c r="S249" s="34"/>
      <c r="T249" s="14"/>
      <c r="U249" s="14"/>
      <c r="V249" s="14"/>
    </row>
    <row r="250" spans="1:22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267"/>
      <c r="R250" s="34"/>
      <c r="S250" s="34"/>
      <c r="T250" s="14"/>
      <c r="U250" s="14"/>
      <c r="V250" s="14"/>
    </row>
    <row r="251" spans="1:22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267"/>
      <c r="R251" s="34"/>
      <c r="S251" s="34"/>
      <c r="T251" s="14"/>
      <c r="U251" s="14"/>
      <c r="V251" s="14"/>
    </row>
    <row r="252" spans="1:2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267"/>
      <c r="R252" s="34"/>
      <c r="S252" s="34"/>
      <c r="T252" s="14"/>
      <c r="U252" s="14"/>
      <c r="V252" s="14"/>
    </row>
    <row r="253" spans="1:22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267"/>
      <c r="R253" s="34"/>
      <c r="S253" s="34"/>
      <c r="T253" s="14"/>
      <c r="U253" s="14"/>
      <c r="V253" s="14"/>
    </row>
    <row r="254" spans="1:22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267"/>
      <c r="R254" s="34"/>
      <c r="S254" s="34"/>
      <c r="T254" s="14"/>
      <c r="U254" s="14"/>
      <c r="V254" s="14"/>
    </row>
    <row r="255" spans="1:22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267"/>
      <c r="R255" s="34"/>
      <c r="S255" s="34"/>
      <c r="T255" s="14"/>
      <c r="U255" s="14"/>
      <c r="V255" s="14"/>
    </row>
    <row r="256" spans="1:2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267"/>
      <c r="R256" s="34"/>
      <c r="S256" s="34"/>
      <c r="T256" s="14"/>
      <c r="U256" s="14"/>
      <c r="V256" s="14"/>
    </row>
    <row r="257" spans="1:22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267"/>
      <c r="R257" s="34"/>
      <c r="S257" s="34"/>
      <c r="T257" s="14"/>
      <c r="U257" s="14"/>
      <c r="V257" s="14"/>
    </row>
    <row r="258" spans="1:22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267"/>
      <c r="R258" s="34"/>
      <c r="S258" s="34"/>
      <c r="T258" s="14"/>
      <c r="U258" s="14"/>
      <c r="V258" s="14"/>
    </row>
    <row r="259" spans="1:22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267"/>
      <c r="R259" s="34"/>
      <c r="S259" s="34"/>
      <c r="T259" s="14"/>
      <c r="U259" s="14"/>
      <c r="V259" s="14"/>
    </row>
    <row r="260" spans="1:22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267"/>
      <c r="R260" s="34"/>
      <c r="S260" s="34"/>
      <c r="T260" s="14"/>
      <c r="U260" s="14"/>
      <c r="V260" s="14"/>
    </row>
    <row r="261" spans="1:22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267"/>
      <c r="R261" s="34"/>
      <c r="S261" s="34"/>
      <c r="T261" s="14"/>
      <c r="U261" s="14"/>
      <c r="V261" s="14"/>
    </row>
    <row r="262" spans="1:2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267"/>
      <c r="R262" s="34"/>
      <c r="S262" s="34"/>
      <c r="T262" s="14"/>
      <c r="U262" s="14"/>
      <c r="V262" s="14"/>
    </row>
    <row r="263" spans="1:22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267"/>
      <c r="R263" s="34"/>
      <c r="S263" s="34"/>
      <c r="T263" s="14"/>
      <c r="U263" s="14"/>
      <c r="V263" s="14"/>
    </row>
    <row r="264" spans="1:22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267"/>
      <c r="R264" s="34"/>
      <c r="S264" s="34"/>
      <c r="T264" s="14"/>
      <c r="U264" s="14"/>
      <c r="V264" s="14"/>
    </row>
    <row r="265" spans="1:22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267"/>
      <c r="R265" s="34"/>
      <c r="S265" s="34"/>
      <c r="T265" s="14"/>
      <c r="U265" s="14"/>
      <c r="V265" s="14"/>
    </row>
    <row r="266" spans="1:22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267"/>
      <c r="R266" s="34"/>
      <c r="S266" s="34"/>
      <c r="T266" s="14"/>
      <c r="U266" s="14"/>
      <c r="V266" s="14"/>
    </row>
    <row r="267" spans="1:22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267"/>
      <c r="R267" s="34"/>
      <c r="S267" s="34"/>
      <c r="T267" s="14"/>
      <c r="U267" s="14"/>
      <c r="V267" s="14"/>
    </row>
    <row r="268" spans="1:22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267"/>
      <c r="R268" s="34"/>
      <c r="S268" s="34"/>
      <c r="T268" s="14"/>
      <c r="U268" s="14"/>
      <c r="V268" s="14"/>
    </row>
    <row r="269" spans="1:22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267"/>
      <c r="R269" s="34"/>
      <c r="S269" s="34"/>
      <c r="T269" s="14"/>
      <c r="U269" s="14"/>
      <c r="V269" s="14"/>
    </row>
    <row r="270" spans="1:22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267"/>
      <c r="R270" s="34"/>
      <c r="S270" s="34"/>
      <c r="T270" s="14"/>
      <c r="U270" s="14"/>
      <c r="V270" s="14"/>
    </row>
    <row r="271" spans="1:22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267"/>
      <c r="R271" s="34"/>
      <c r="S271" s="34"/>
      <c r="T271" s="14"/>
      <c r="U271" s="14"/>
      <c r="V271" s="14"/>
    </row>
    <row r="272" spans="1:2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267"/>
      <c r="R272" s="34"/>
      <c r="S272" s="34"/>
      <c r="T272" s="14"/>
      <c r="U272" s="14"/>
      <c r="V272" s="14"/>
    </row>
    <row r="273" spans="1:22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267"/>
      <c r="R273" s="34"/>
      <c r="S273" s="34"/>
      <c r="T273" s="14"/>
      <c r="U273" s="14"/>
      <c r="V273" s="14"/>
    </row>
    <row r="274" spans="1:22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267"/>
      <c r="R274" s="34"/>
      <c r="S274" s="34"/>
      <c r="T274" s="14"/>
      <c r="U274" s="14"/>
      <c r="V274" s="14"/>
    </row>
    <row r="275" spans="1:22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267"/>
      <c r="R275" s="34"/>
      <c r="S275" s="34"/>
      <c r="T275" s="14"/>
      <c r="U275" s="14"/>
      <c r="V275" s="14"/>
    </row>
    <row r="276" spans="1:22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267"/>
      <c r="R276" s="34"/>
      <c r="S276" s="34"/>
      <c r="T276" s="14"/>
      <c r="U276" s="14"/>
      <c r="V276" s="14"/>
    </row>
    <row r="277" spans="1:22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267"/>
      <c r="R277" s="34"/>
      <c r="S277" s="34"/>
      <c r="T277" s="14"/>
      <c r="U277" s="14"/>
      <c r="V277" s="14"/>
    </row>
    <row r="278" spans="1:22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267"/>
      <c r="R278" s="34"/>
      <c r="S278" s="34"/>
      <c r="T278" s="14"/>
      <c r="U278" s="14"/>
      <c r="V278" s="14"/>
    </row>
    <row r="279" spans="1:22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267"/>
      <c r="R279" s="34"/>
      <c r="S279" s="34"/>
      <c r="T279" s="14"/>
      <c r="U279" s="14"/>
      <c r="V279" s="14"/>
    </row>
    <row r="280" spans="1:22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267"/>
      <c r="R280" s="34"/>
      <c r="S280" s="34"/>
      <c r="T280" s="14"/>
      <c r="U280" s="14"/>
      <c r="V280" s="14"/>
    </row>
    <row r="281" spans="1:2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267"/>
      <c r="R281" s="34"/>
      <c r="S281" s="34"/>
      <c r="T281" s="14"/>
      <c r="U281" s="14"/>
      <c r="V281" s="14"/>
    </row>
    <row r="282" spans="1:2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267"/>
      <c r="R282" s="34"/>
      <c r="S282" s="34"/>
      <c r="T282" s="14"/>
      <c r="U282" s="14"/>
      <c r="V282" s="14"/>
    </row>
    <row r="283" spans="1:22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267"/>
      <c r="R283" s="34"/>
      <c r="S283" s="34"/>
      <c r="T283" s="14"/>
      <c r="U283" s="14"/>
      <c r="V283" s="14"/>
    </row>
    <row r="284" spans="1:22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267"/>
      <c r="R284" s="34"/>
      <c r="S284" s="34"/>
      <c r="T284" s="14"/>
      <c r="U284" s="14"/>
      <c r="V284" s="14"/>
    </row>
    <row r="285" spans="1:22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267"/>
      <c r="R285" s="34"/>
      <c r="S285" s="34"/>
      <c r="T285" s="14"/>
      <c r="U285" s="14"/>
      <c r="V285" s="14"/>
    </row>
    <row r="286" spans="1:22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267"/>
      <c r="R286" s="34"/>
      <c r="S286" s="34"/>
      <c r="T286" s="14"/>
      <c r="U286" s="14"/>
      <c r="V286" s="14"/>
    </row>
    <row r="287" spans="1:22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267"/>
      <c r="R287" s="34"/>
      <c r="S287" s="34"/>
      <c r="T287" s="14"/>
      <c r="U287" s="14"/>
      <c r="V287" s="14"/>
    </row>
    <row r="288" spans="1:22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267"/>
      <c r="R288" s="34"/>
      <c r="S288" s="34"/>
      <c r="T288" s="14"/>
      <c r="U288" s="14"/>
      <c r="V288" s="14"/>
    </row>
    <row r="289" spans="1:22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267"/>
      <c r="R289" s="34"/>
      <c r="S289" s="34"/>
      <c r="T289" s="14"/>
      <c r="U289" s="14"/>
      <c r="V289" s="14"/>
    </row>
    <row r="290" spans="1:22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267"/>
      <c r="R290" s="34"/>
      <c r="S290" s="34"/>
      <c r="T290" s="14"/>
      <c r="U290" s="14"/>
      <c r="V290" s="14"/>
    </row>
    <row r="291" spans="1:22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267"/>
      <c r="R291" s="34"/>
      <c r="S291" s="34"/>
      <c r="T291" s="14"/>
      <c r="U291" s="14"/>
      <c r="V291" s="14"/>
    </row>
    <row r="292" spans="1:2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267"/>
      <c r="R292" s="34"/>
      <c r="S292" s="34"/>
      <c r="T292" s="14"/>
      <c r="U292" s="14"/>
      <c r="V292" s="14"/>
    </row>
    <row r="293" spans="1:22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267"/>
      <c r="R293" s="34"/>
      <c r="S293" s="34"/>
      <c r="T293" s="14"/>
      <c r="U293" s="14"/>
      <c r="V293" s="14"/>
    </row>
    <row r="294" spans="1:22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267"/>
      <c r="R294" s="34"/>
      <c r="S294" s="34"/>
      <c r="T294" s="14"/>
      <c r="U294" s="14"/>
      <c r="V294" s="14"/>
    </row>
    <row r="295" spans="1:22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267"/>
      <c r="R295" s="34"/>
      <c r="S295" s="34"/>
      <c r="T295" s="14"/>
      <c r="U295" s="14"/>
      <c r="V295" s="14"/>
    </row>
    <row r="296" spans="1:22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267"/>
      <c r="R296" s="34"/>
      <c r="S296" s="34"/>
      <c r="T296" s="14"/>
      <c r="U296" s="14"/>
      <c r="V296" s="14"/>
    </row>
    <row r="297" spans="1:22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267"/>
      <c r="R297" s="34"/>
      <c r="S297" s="34"/>
      <c r="T297" s="14"/>
      <c r="U297" s="14"/>
      <c r="V297" s="14"/>
    </row>
    <row r="298" spans="1:22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267"/>
      <c r="R298" s="34"/>
      <c r="S298" s="34"/>
      <c r="T298" s="14"/>
      <c r="U298" s="14"/>
      <c r="V298" s="14"/>
    </row>
    <row r="299" spans="1:22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267"/>
      <c r="R299" s="34"/>
      <c r="S299" s="34"/>
      <c r="T299" s="14"/>
      <c r="U299" s="14"/>
      <c r="V299" s="14"/>
    </row>
    <row r="300" spans="1:22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267"/>
      <c r="R300" s="34"/>
      <c r="S300" s="34"/>
      <c r="T300" s="14"/>
      <c r="U300" s="14"/>
      <c r="V300" s="14"/>
    </row>
    <row r="301" spans="1:22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267"/>
      <c r="R301" s="34"/>
      <c r="S301" s="34"/>
      <c r="T301" s="14"/>
      <c r="U301" s="14"/>
      <c r="V301" s="14"/>
    </row>
    <row r="302" spans="1:2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267"/>
      <c r="R302" s="34"/>
      <c r="S302" s="34"/>
      <c r="T302" s="14"/>
      <c r="U302" s="14"/>
      <c r="V302" s="14"/>
    </row>
    <row r="303" spans="1:22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267"/>
      <c r="R303" s="34"/>
      <c r="S303" s="34"/>
      <c r="T303" s="14"/>
      <c r="U303" s="14"/>
      <c r="V303" s="14"/>
    </row>
    <row r="304" spans="1:22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267"/>
      <c r="R304" s="34"/>
      <c r="S304" s="34"/>
      <c r="T304" s="14"/>
      <c r="U304" s="14"/>
      <c r="V304" s="14"/>
    </row>
    <row r="305" spans="1:22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267"/>
      <c r="R305" s="34"/>
      <c r="S305" s="34"/>
      <c r="T305" s="14"/>
      <c r="U305" s="14"/>
      <c r="V305" s="14"/>
    </row>
    <row r="306" spans="1:22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267"/>
      <c r="R306" s="34"/>
      <c r="S306" s="34"/>
      <c r="T306" s="14"/>
      <c r="U306" s="14"/>
      <c r="V306" s="14"/>
    </row>
    <row r="307" spans="1:2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267"/>
      <c r="R307" s="34"/>
      <c r="S307" s="34"/>
      <c r="T307" s="14"/>
      <c r="U307" s="14"/>
      <c r="V307" s="14"/>
    </row>
    <row r="308" spans="1:22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267"/>
      <c r="R308" s="34"/>
      <c r="S308" s="34"/>
      <c r="T308" s="14"/>
      <c r="U308" s="14"/>
      <c r="V308" s="14"/>
    </row>
    <row r="309" spans="1:22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267"/>
      <c r="R309" s="34"/>
      <c r="S309" s="34"/>
      <c r="T309" s="14"/>
      <c r="U309" s="14"/>
      <c r="V309" s="14"/>
    </row>
    <row r="310" spans="1:22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267"/>
      <c r="R310" s="34"/>
      <c r="S310" s="34"/>
      <c r="T310" s="14"/>
      <c r="U310" s="14"/>
      <c r="V310" s="14"/>
    </row>
    <row r="311" spans="1:22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267"/>
      <c r="R311" s="34"/>
      <c r="S311" s="34"/>
      <c r="T311" s="14"/>
      <c r="U311" s="14"/>
      <c r="V311" s="14"/>
    </row>
    <row r="312" spans="1:2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267"/>
      <c r="R312" s="34"/>
      <c r="S312" s="34"/>
      <c r="T312" s="14"/>
      <c r="U312" s="14"/>
      <c r="V312" s="14"/>
    </row>
    <row r="313" spans="1:22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267"/>
      <c r="R313" s="34"/>
      <c r="S313" s="34"/>
      <c r="T313" s="14"/>
      <c r="U313" s="14"/>
      <c r="V313" s="14"/>
    </row>
    <row r="314" spans="1:22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267"/>
      <c r="R314" s="34"/>
      <c r="S314" s="34"/>
      <c r="T314" s="14"/>
      <c r="U314" s="14"/>
      <c r="V314" s="14"/>
    </row>
    <row r="315" spans="1:22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267"/>
      <c r="R315" s="34"/>
      <c r="S315" s="34"/>
      <c r="T315" s="14"/>
      <c r="U315" s="14"/>
      <c r="V315" s="14"/>
    </row>
    <row r="316" spans="1:22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267"/>
      <c r="R316" s="34"/>
      <c r="S316" s="34"/>
      <c r="T316" s="14"/>
      <c r="U316" s="14"/>
      <c r="V316" s="14"/>
    </row>
    <row r="317" spans="1:22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267"/>
      <c r="R317" s="34"/>
      <c r="S317" s="34"/>
      <c r="T317" s="14"/>
      <c r="U317" s="14"/>
      <c r="V317" s="14"/>
    </row>
    <row r="318" spans="1:22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267"/>
      <c r="R318" s="34"/>
      <c r="S318" s="34"/>
      <c r="T318" s="14"/>
      <c r="U318" s="14"/>
      <c r="V318" s="14"/>
    </row>
    <row r="319" spans="1:22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267"/>
      <c r="R319" s="34"/>
      <c r="S319" s="34"/>
      <c r="T319" s="14"/>
      <c r="U319" s="14"/>
      <c r="V319" s="14"/>
    </row>
    <row r="320" spans="1:22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267"/>
      <c r="R320" s="34"/>
      <c r="S320" s="34"/>
      <c r="T320" s="14"/>
      <c r="U320" s="14"/>
      <c r="V320" s="14"/>
    </row>
    <row r="321" spans="1:22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267"/>
      <c r="R321" s="34"/>
      <c r="S321" s="34"/>
      <c r="T321" s="14"/>
      <c r="U321" s="14"/>
      <c r="V321" s="14"/>
    </row>
    <row r="322" spans="1: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267"/>
      <c r="R322" s="34"/>
      <c r="S322" s="34"/>
      <c r="T322" s="14"/>
      <c r="U322" s="14"/>
      <c r="V322" s="14"/>
    </row>
    <row r="323" spans="1:22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267"/>
      <c r="R323" s="34"/>
      <c r="S323" s="34"/>
      <c r="T323" s="14"/>
      <c r="U323" s="14"/>
      <c r="V323" s="14"/>
    </row>
    <row r="324" spans="1:22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267"/>
      <c r="R324" s="34"/>
      <c r="S324" s="34"/>
      <c r="T324" s="14"/>
      <c r="U324" s="14"/>
      <c r="V324" s="14"/>
    </row>
    <row r="325" spans="1:22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267"/>
      <c r="R325" s="34"/>
      <c r="S325" s="34"/>
      <c r="T325" s="14"/>
      <c r="U325" s="14"/>
      <c r="V325" s="14"/>
    </row>
    <row r="326" spans="1:22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267"/>
      <c r="R326" s="34"/>
      <c r="S326" s="34"/>
      <c r="T326" s="14"/>
      <c r="U326" s="14"/>
      <c r="V326" s="14"/>
    </row>
    <row r="327" spans="1:22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267"/>
      <c r="R327" s="34"/>
      <c r="S327" s="34"/>
      <c r="T327" s="14"/>
      <c r="U327" s="14"/>
      <c r="V327" s="14"/>
    </row>
    <row r="328" spans="1:22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267"/>
      <c r="R328" s="34"/>
      <c r="S328" s="34"/>
      <c r="T328" s="14"/>
      <c r="U328" s="14"/>
      <c r="V328" s="14"/>
    </row>
    <row r="329" spans="1:2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267"/>
      <c r="R329" s="34"/>
      <c r="S329" s="34"/>
      <c r="T329" s="14"/>
      <c r="U329" s="14"/>
      <c r="V329" s="14"/>
    </row>
    <row r="330" spans="1:22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267"/>
      <c r="R330" s="34"/>
      <c r="S330" s="34"/>
      <c r="T330" s="14"/>
      <c r="U330" s="14"/>
      <c r="V330" s="14"/>
    </row>
    <row r="331" spans="1:22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267"/>
      <c r="R331" s="34"/>
      <c r="S331" s="34"/>
      <c r="T331" s="14"/>
      <c r="U331" s="14"/>
      <c r="V331" s="14"/>
    </row>
    <row r="332" spans="1:2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267"/>
      <c r="R332" s="34"/>
      <c r="S332" s="34"/>
      <c r="T332" s="14"/>
      <c r="U332" s="14"/>
      <c r="V332" s="14"/>
    </row>
    <row r="333" spans="1:22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267"/>
      <c r="R333" s="34"/>
      <c r="S333" s="34"/>
      <c r="T333" s="14"/>
      <c r="U333" s="14"/>
      <c r="V333" s="14"/>
    </row>
    <row r="334" spans="1:22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267"/>
      <c r="R334" s="34"/>
      <c r="S334" s="34"/>
      <c r="T334" s="14"/>
      <c r="U334" s="14"/>
      <c r="V334" s="14"/>
    </row>
    <row r="335" spans="1:22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267"/>
      <c r="R335" s="34"/>
      <c r="S335" s="34"/>
      <c r="T335" s="14"/>
      <c r="U335" s="14"/>
      <c r="V335" s="14"/>
    </row>
    <row r="336" spans="1:22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267"/>
      <c r="R336" s="34"/>
      <c r="S336" s="34"/>
      <c r="T336" s="14"/>
      <c r="U336" s="14"/>
      <c r="V336" s="14"/>
    </row>
    <row r="337" spans="1:22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267"/>
      <c r="R337" s="34"/>
      <c r="S337" s="34"/>
      <c r="T337" s="14"/>
      <c r="U337" s="14"/>
      <c r="V337" s="14"/>
    </row>
    <row r="338" spans="1:22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267"/>
      <c r="R338" s="34"/>
      <c r="S338" s="34"/>
      <c r="T338" s="14"/>
      <c r="U338" s="14"/>
      <c r="V338" s="14"/>
    </row>
    <row r="339" spans="1:22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267"/>
      <c r="R339" s="34"/>
      <c r="S339" s="34"/>
      <c r="T339" s="14"/>
      <c r="U339" s="14"/>
      <c r="V339" s="14"/>
    </row>
    <row r="340" spans="1:22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267"/>
      <c r="R340" s="34"/>
      <c r="S340" s="34"/>
      <c r="T340" s="14"/>
      <c r="U340" s="14"/>
      <c r="V340" s="14"/>
    </row>
    <row r="341" spans="1:22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267"/>
      <c r="R341" s="34"/>
      <c r="S341" s="34"/>
      <c r="T341" s="14"/>
      <c r="U341" s="14"/>
      <c r="V341" s="14"/>
    </row>
    <row r="342" spans="1:2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267"/>
      <c r="R342" s="34"/>
      <c r="S342" s="34"/>
      <c r="T342" s="14"/>
      <c r="U342" s="14"/>
      <c r="V342" s="14"/>
    </row>
    <row r="343" spans="1:22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267"/>
      <c r="R343" s="34"/>
      <c r="S343" s="34"/>
      <c r="T343" s="14"/>
      <c r="U343" s="14"/>
      <c r="V343" s="14"/>
    </row>
    <row r="344" spans="1:22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267"/>
      <c r="R344" s="34"/>
      <c r="S344" s="34"/>
      <c r="T344" s="14"/>
      <c r="U344" s="14"/>
      <c r="V344" s="14"/>
    </row>
    <row r="345" spans="1:22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267"/>
      <c r="R345" s="34"/>
      <c r="S345" s="34"/>
      <c r="T345" s="14"/>
      <c r="U345" s="14"/>
      <c r="V345" s="14"/>
    </row>
    <row r="346" spans="1:22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267"/>
      <c r="R346" s="34"/>
      <c r="S346" s="34"/>
      <c r="T346" s="14"/>
      <c r="U346" s="14"/>
      <c r="V346" s="14"/>
    </row>
    <row r="347" spans="1:22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267"/>
      <c r="R347" s="34"/>
      <c r="S347" s="34"/>
      <c r="T347" s="14"/>
      <c r="U347" s="14"/>
      <c r="V347" s="14"/>
    </row>
    <row r="348" spans="1:22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267"/>
      <c r="R348" s="34"/>
      <c r="S348" s="34"/>
      <c r="T348" s="14"/>
      <c r="U348" s="14"/>
      <c r="V348" s="14"/>
    </row>
    <row r="349" spans="1:22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267"/>
      <c r="R349" s="34"/>
      <c r="S349" s="34"/>
      <c r="T349" s="14"/>
      <c r="U349" s="14"/>
      <c r="V349" s="14"/>
    </row>
    <row r="350" spans="1:22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267"/>
      <c r="R350" s="34"/>
      <c r="S350" s="34"/>
      <c r="T350" s="14"/>
      <c r="U350" s="14"/>
      <c r="V350" s="14"/>
    </row>
    <row r="351" spans="1:2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267"/>
      <c r="R351" s="34"/>
      <c r="S351" s="34"/>
      <c r="T351" s="14"/>
      <c r="U351" s="14"/>
      <c r="V351" s="14"/>
    </row>
    <row r="352" spans="1:2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267"/>
      <c r="R352" s="34"/>
      <c r="S352" s="34"/>
      <c r="T352" s="14"/>
      <c r="U352" s="14"/>
      <c r="V352" s="14"/>
    </row>
    <row r="353" spans="1:22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267"/>
      <c r="R353" s="34"/>
      <c r="S353" s="34"/>
      <c r="T353" s="14"/>
      <c r="U353" s="14"/>
      <c r="V353" s="14"/>
    </row>
    <row r="354" spans="1:22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267"/>
      <c r="R354" s="34"/>
      <c r="S354" s="34"/>
      <c r="T354" s="14"/>
      <c r="U354" s="14"/>
      <c r="V354" s="14"/>
    </row>
    <row r="355" spans="1:22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267"/>
      <c r="R355" s="34"/>
      <c r="S355" s="34"/>
      <c r="T355" s="14"/>
      <c r="U355" s="14"/>
      <c r="V355" s="14"/>
    </row>
    <row r="356" spans="1:22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267"/>
      <c r="R356" s="34"/>
      <c r="S356" s="34"/>
      <c r="T356" s="14"/>
      <c r="U356" s="14"/>
      <c r="V356" s="14"/>
    </row>
    <row r="357" spans="1:22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267"/>
      <c r="R357" s="34"/>
      <c r="S357" s="34"/>
      <c r="T357" s="14"/>
      <c r="U357" s="14"/>
      <c r="V357" s="14"/>
    </row>
    <row r="358" spans="1:22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267"/>
      <c r="R358" s="34"/>
      <c r="S358" s="34"/>
      <c r="T358" s="14"/>
      <c r="U358" s="14"/>
      <c r="V358" s="14"/>
    </row>
    <row r="359" spans="1:22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267"/>
      <c r="R359" s="34"/>
      <c r="S359" s="34"/>
      <c r="T359" s="14"/>
      <c r="U359" s="14"/>
      <c r="V359" s="14"/>
    </row>
    <row r="360" spans="1:22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267"/>
      <c r="R360" s="34"/>
      <c r="S360" s="34"/>
      <c r="T360" s="14"/>
      <c r="U360" s="14"/>
      <c r="V360" s="14"/>
    </row>
    <row r="361" spans="1:22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267"/>
      <c r="R361" s="34"/>
      <c r="S361" s="34"/>
      <c r="T361" s="14"/>
      <c r="U361" s="14"/>
      <c r="V361" s="14"/>
    </row>
    <row r="362" spans="1:2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267"/>
      <c r="R362" s="34"/>
      <c r="S362" s="34"/>
      <c r="T362" s="14"/>
      <c r="U362" s="14"/>
      <c r="V362" s="14"/>
    </row>
    <row r="363" spans="1:22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267"/>
      <c r="R363" s="34"/>
      <c r="S363" s="34"/>
      <c r="T363" s="14"/>
      <c r="U363" s="14"/>
      <c r="V363" s="14"/>
    </row>
    <row r="364" spans="1:22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267"/>
      <c r="R364" s="34"/>
      <c r="S364" s="34"/>
      <c r="T364" s="14"/>
      <c r="U364" s="14"/>
      <c r="V364" s="14"/>
    </row>
    <row r="365" spans="1:22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267"/>
      <c r="R365" s="34"/>
      <c r="S365" s="34"/>
      <c r="T365" s="14"/>
      <c r="U365" s="14"/>
      <c r="V365" s="14"/>
    </row>
    <row r="366" spans="1:22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267"/>
      <c r="R366" s="34"/>
      <c r="S366" s="34"/>
      <c r="T366" s="14"/>
      <c r="U366" s="14"/>
      <c r="V366" s="14"/>
    </row>
    <row r="367" spans="1:22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267"/>
      <c r="R367" s="34"/>
      <c r="S367" s="34"/>
      <c r="T367" s="14"/>
      <c r="U367" s="14"/>
      <c r="V367" s="14"/>
    </row>
    <row r="368" spans="1:22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267"/>
      <c r="R368" s="34"/>
      <c r="S368" s="34"/>
      <c r="T368" s="14"/>
      <c r="U368" s="14"/>
      <c r="V368" s="14"/>
    </row>
    <row r="369" spans="1:22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267"/>
      <c r="R369" s="34"/>
      <c r="S369" s="34"/>
      <c r="T369" s="14"/>
      <c r="U369" s="14"/>
      <c r="V369" s="14"/>
    </row>
    <row r="370" spans="1:22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267"/>
      <c r="R370" s="34"/>
      <c r="S370" s="34"/>
      <c r="T370" s="14"/>
      <c r="U370" s="14"/>
      <c r="V370" s="14"/>
    </row>
    <row r="371" spans="1:22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267"/>
      <c r="R371" s="34"/>
      <c r="S371" s="34"/>
      <c r="T371" s="14"/>
      <c r="U371" s="14"/>
      <c r="V371" s="14"/>
    </row>
    <row r="372" spans="1:2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267"/>
      <c r="R372" s="34"/>
      <c r="S372" s="34"/>
      <c r="T372" s="14"/>
      <c r="U372" s="14"/>
      <c r="V372" s="14"/>
    </row>
    <row r="373" spans="1:2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267"/>
      <c r="R373" s="34"/>
      <c r="S373" s="34"/>
      <c r="T373" s="14"/>
      <c r="U373" s="14"/>
      <c r="V373" s="14"/>
    </row>
    <row r="374" spans="1:22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267"/>
      <c r="R374" s="34"/>
      <c r="S374" s="34"/>
      <c r="T374" s="14"/>
      <c r="U374" s="14"/>
      <c r="V374" s="14"/>
    </row>
    <row r="375" spans="1:22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267"/>
      <c r="R375" s="34"/>
      <c r="S375" s="34"/>
      <c r="T375" s="14"/>
      <c r="U375" s="14"/>
      <c r="V375" s="14"/>
    </row>
    <row r="376" spans="1:22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267"/>
      <c r="R376" s="34"/>
      <c r="S376" s="34"/>
      <c r="T376" s="14"/>
      <c r="U376" s="14"/>
      <c r="V376" s="14"/>
    </row>
    <row r="377" spans="1:22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267"/>
      <c r="R377" s="34"/>
      <c r="S377" s="34"/>
      <c r="T377" s="14"/>
      <c r="U377" s="14"/>
      <c r="V377" s="14"/>
    </row>
    <row r="378" spans="1:22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267"/>
      <c r="R378" s="34"/>
      <c r="S378" s="34"/>
      <c r="T378" s="14"/>
      <c r="U378" s="14"/>
      <c r="V378" s="14"/>
    </row>
    <row r="379" spans="1:22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267"/>
      <c r="R379" s="34"/>
      <c r="S379" s="34"/>
      <c r="T379" s="14"/>
      <c r="U379" s="14"/>
      <c r="V379" s="14"/>
    </row>
    <row r="380" spans="1:22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267"/>
      <c r="R380" s="34"/>
      <c r="S380" s="34"/>
      <c r="T380" s="14"/>
      <c r="U380" s="14"/>
      <c r="V380" s="14"/>
    </row>
    <row r="381" spans="1:22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267"/>
      <c r="R381" s="34"/>
      <c r="S381" s="34"/>
      <c r="T381" s="14"/>
      <c r="U381" s="14"/>
      <c r="V381" s="14"/>
    </row>
    <row r="382" spans="1:2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267"/>
      <c r="R382" s="34"/>
      <c r="S382" s="34"/>
      <c r="T382" s="14"/>
      <c r="U382" s="14"/>
      <c r="V382" s="14"/>
    </row>
    <row r="383" spans="1:22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267"/>
      <c r="R383" s="34"/>
      <c r="S383" s="34"/>
      <c r="T383" s="14"/>
      <c r="U383" s="14"/>
      <c r="V383" s="14"/>
    </row>
    <row r="384" spans="1:22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267"/>
      <c r="R384" s="34"/>
      <c r="S384" s="34"/>
      <c r="T384" s="14"/>
      <c r="U384" s="14"/>
      <c r="V384" s="14"/>
    </row>
    <row r="385" spans="1:22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267"/>
      <c r="R385" s="34"/>
      <c r="S385" s="34"/>
      <c r="T385" s="14"/>
      <c r="U385" s="14"/>
      <c r="V385" s="14"/>
    </row>
    <row r="386" spans="1:22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267"/>
      <c r="R386" s="34"/>
      <c r="S386" s="34"/>
      <c r="T386" s="14"/>
      <c r="U386" s="14"/>
      <c r="V386" s="14"/>
    </row>
    <row r="387" spans="1:22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267"/>
      <c r="R387" s="34"/>
      <c r="S387" s="34"/>
      <c r="T387" s="14"/>
      <c r="U387" s="14"/>
      <c r="V387" s="14"/>
    </row>
    <row r="388" spans="1:22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267"/>
      <c r="R388" s="34"/>
      <c r="S388" s="34"/>
      <c r="T388" s="14"/>
      <c r="U388" s="14"/>
      <c r="V388" s="14"/>
    </row>
    <row r="389" spans="1:22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267"/>
      <c r="R389" s="34"/>
      <c r="S389" s="34"/>
      <c r="T389" s="14"/>
      <c r="U389" s="14"/>
      <c r="V389" s="14"/>
    </row>
    <row r="390" spans="1:22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267"/>
      <c r="R390" s="34"/>
      <c r="S390" s="34"/>
      <c r="T390" s="14"/>
      <c r="U390" s="14"/>
      <c r="V390" s="14"/>
    </row>
    <row r="391" spans="1:22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267"/>
      <c r="R391" s="34"/>
      <c r="S391" s="34"/>
      <c r="T391" s="14"/>
      <c r="U391" s="14"/>
      <c r="V391" s="14"/>
    </row>
    <row r="392" spans="1:2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267"/>
      <c r="R392" s="34"/>
      <c r="S392" s="34"/>
      <c r="T392" s="14"/>
      <c r="U392" s="14"/>
      <c r="V392" s="14"/>
    </row>
    <row r="393" spans="1:22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267"/>
      <c r="R393" s="34"/>
      <c r="S393" s="34"/>
      <c r="T393" s="14"/>
      <c r="U393" s="14"/>
      <c r="V393" s="14"/>
    </row>
    <row r="394" spans="1:22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267"/>
      <c r="R394" s="34"/>
      <c r="S394" s="34"/>
      <c r="T394" s="14"/>
      <c r="U394" s="14"/>
      <c r="V394" s="14"/>
    </row>
    <row r="395" spans="1:2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267"/>
      <c r="R395" s="34"/>
      <c r="S395" s="34"/>
      <c r="T395" s="14"/>
      <c r="U395" s="14"/>
      <c r="V395" s="14"/>
    </row>
    <row r="396" spans="1:22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267"/>
      <c r="R396" s="34"/>
      <c r="S396" s="34"/>
      <c r="T396" s="14"/>
      <c r="U396" s="14"/>
      <c r="V396" s="14"/>
    </row>
    <row r="397" spans="1:22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267"/>
      <c r="R397" s="34"/>
      <c r="S397" s="34"/>
      <c r="T397" s="14"/>
      <c r="U397" s="14"/>
      <c r="V397" s="14"/>
    </row>
    <row r="398" spans="1:22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267"/>
      <c r="R398" s="34"/>
      <c r="S398" s="34"/>
      <c r="T398" s="14"/>
      <c r="U398" s="14"/>
      <c r="V398" s="14"/>
    </row>
    <row r="399" spans="1:22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267"/>
      <c r="R399" s="34"/>
      <c r="S399" s="34"/>
      <c r="T399" s="14"/>
      <c r="U399" s="14"/>
      <c r="V399" s="14"/>
    </row>
    <row r="400" spans="1:22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267"/>
      <c r="R400" s="34"/>
      <c r="S400" s="34"/>
      <c r="T400" s="14"/>
      <c r="U400" s="14"/>
      <c r="V400" s="14"/>
    </row>
    <row r="401" spans="1:22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267"/>
      <c r="R401" s="34"/>
      <c r="S401" s="34"/>
      <c r="T401" s="14"/>
      <c r="U401" s="14"/>
      <c r="V401" s="14"/>
    </row>
    <row r="402" spans="1:2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267"/>
      <c r="R402" s="34"/>
      <c r="S402" s="34"/>
      <c r="T402" s="14"/>
      <c r="U402" s="14"/>
      <c r="V402" s="14"/>
    </row>
    <row r="403" spans="1:22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267"/>
      <c r="R403" s="34"/>
      <c r="S403" s="34"/>
      <c r="T403" s="14"/>
      <c r="U403" s="14"/>
      <c r="V403" s="14"/>
    </row>
    <row r="404" spans="1:22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267"/>
      <c r="R404" s="34"/>
      <c r="S404" s="34"/>
      <c r="T404" s="14"/>
      <c r="U404" s="14"/>
      <c r="V404" s="14"/>
    </row>
    <row r="405" spans="1:22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267"/>
      <c r="R405" s="34"/>
      <c r="S405" s="34"/>
      <c r="T405" s="14"/>
      <c r="U405" s="14"/>
      <c r="V405" s="14"/>
    </row>
    <row r="406" spans="1:22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267"/>
      <c r="R406" s="34"/>
      <c r="S406" s="34"/>
      <c r="T406" s="14"/>
      <c r="U406" s="14"/>
      <c r="V406" s="14"/>
    </row>
    <row r="407" spans="1:22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267"/>
      <c r="R407" s="34"/>
      <c r="S407" s="34"/>
      <c r="T407" s="14"/>
      <c r="U407" s="14"/>
      <c r="V407" s="14"/>
    </row>
    <row r="408" spans="1:22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267"/>
      <c r="R408" s="34"/>
      <c r="S408" s="34"/>
      <c r="T408" s="14"/>
      <c r="U408" s="14"/>
      <c r="V408" s="14"/>
    </row>
    <row r="409" spans="1:22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267"/>
      <c r="R409" s="34"/>
      <c r="S409" s="34"/>
      <c r="T409" s="14"/>
      <c r="U409" s="14"/>
      <c r="V409" s="14"/>
    </row>
    <row r="410" spans="1:22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267"/>
      <c r="R410" s="34"/>
      <c r="S410" s="34"/>
      <c r="T410" s="14"/>
      <c r="U410" s="14"/>
      <c r="V410" s="14"/>
    </row>
    <row r="411" spans="1:22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267"/>
      <c r="R411" s="34"/>
      <c r="S411" s="34"/>
      <c r="T411" s="14"/>
      <c r="U411" s="14"/>
      <c r="V411" s="14"/>
    </row>
    <row r="412" spans="1:2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267"/>
      <c r="R412" s="34"/>
      <c r="S412" s="34"/>
      <c r="T412" s="14"/>
      <c r="U412" s="14"/>
      <c r="V412" s="14"/>
    </row>
    <row r="413" spans="1:22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267"/>
      <c r="R413" s="34"/>
      <c r="S413" s="34"/>
      <c r="T413" s="14"/>
      <c r="U413" s="14"/>
      <c r="V413" s="14"/>
    </row>
    <row r="414" spans="1:22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267"/>
      <c r="R414" s="34"/>
      <c r="S414" s="34"/>
      <c r="T414" s="14"/>
      <c r="U414" s="14"/>
      <c r="V414" s="14"/>
    </row>
    <row r="415" spans="1:22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267"/>
      <c r="R415" s="34"/>
      <c r="S415" s="34"/>
      <c r="T415" s="14"/>
      <c r="U415" s="14"/>
      <c r="V415" s="14"/>
    </row>
    <row r="416" spans="1:22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267"/>
      <c r="R416" s="34"/>
      <c r="S416" s="34"/>
      <c r="T416" s="14"/>
      <c r="U416" s="14"/>
      <c r="V416" s="14"/>
    </row>
    <row r="417" spans="1:2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267"/>
      <c r="R417" s="34"/>
      <c r="S417" s="34"/>
      <c r="T417" s="14"/>
      <c r="U417" s="14"/>
      <c r="V417" s="14"/>
    </row>
    <row r="418" spans="1:22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267"/>
      <c r="R418" s="34"/>
      <c r="S418" s="34"/>
      <c r="T418" s="14"/>
      <c r="U418" s="14"/>
      <c r="V418" s="14"/>
    </row>
    <row r="419" spans="1:22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267"/>
      <c r="R419" s="34"/>
      <c r="S419" s="34"/>
      <c r="T419" s="14"/>
      <c r="U419" s="14"/>
      <c r="V419" s="14"/>
    </row>
    <row r="420" spans="1:22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267"/>
      <c r="R420" s="34"/>
      <c r="S420" s="34"/>
      <c r="T420" s="14"/>
      <c r="U420" s="14"/>
      <c r="V420" s="14"/>
    </row>
    <row r="421" spans="1:22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267"/>
      <c r="R421" s="34"/>
      <c r="S421" s="34"/>
      <c r="T421" s="14"/>
      <c r="U421" s="14"/>
      <c r="V421" s="14"/>
    </row>
    <row r="422" spans="1: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267"/>
      <c r="R422" s="34"/>
      <c r="S422" s="34"/>
      <c r="T422" s="14"/>
      <c r="U422" s="14"/>
      <c r="V422" s="14"/>
    </row>
    <row r="423" spans="1:22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267"/>
      <c r="R423" s="34"/>
      <c r="S423" s="34"/>
      <c r="T423" s="14"/>
      <c r="U423" s="14"/>
      <c r="V423" s="14"/>
    </row>
    <row r="424" spans="1:22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267"/>
      <c r="R424" s="34"/>
      <c r="S424" s="34"/>
      <c r="T424" s="14"/>
      <c r="U424" s="14"/>
      <c r="V424" s="14"/>
    </row>
    <row r="425" spans="1:22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267"/>
      <c r="R425" s="34"/>
      <c r="S425" s="34"/>
      <c r="T425" s="14"/>
      <c r="U425" s="14"/>
      <c r="V425" s="14"/>
    </row>
    <row r="426" spans="1:22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267"/>
      <c r="R426" s="34"/>
      <c r="S426" s="34"/>
      <c r="T426" s="14"/>
      <c r="U426" s="14"/>
      <c r="V426" s="14"/>
    </row>
    <row r="427" spans="1:22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267"/>
      <c r="R427" s="34"/>
      <c r="S427" s="34"/>
      <c r="T427" s="14"/>
      <c r="U427" s="14"/>
      <c r="V427" s="14"/>
    </row>
    <row r="428" spans="1:22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267"/>
      <c r="R428" s="34"/>
      <c r="S428" s="34"/>
      <c r="T428" s="14"/>
      <c r="U428" s="14"/>
      <c r="V428" s="14"/>
    </row>
    <row r="429" spans="1:22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267"/>
      <c r="R429" s="34"/>
      <c r="S429" s="34"/>
      <c r="T429" s="14"/>
      <c r="U429" s="14"/>
      <c r="V429" s="14"/>
    </row>
    <row r="430" spans="1:22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267"/>
      <c r="R430" s="34"/>
      <c r="S430" s="34"/>
      <c r="T430" s="14"/>
      <c r="U430" s="14"/>
      <c r="V430" s="14"/>
    </row>
    <row r="431" spans="1:2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267"/>
      <c r="R431" s="34"/>
      <c r="S431" s="34"/>
      <c r="T431" s="14"/>
      <c r="U431" s="14"/>
      <c r="V431" s="14"/>
    </row>
    <row r="432" spans="1:2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267"/>
      <c r="R432" s="34"/>
      <c r="S432" s="34"/>
      <c r="T432" s="14"/>
      <c r="U432" s="14"/>
      <c r="V432" s="14"/>
    </row>
    <row r="433" spans="1:22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267"/>
      <c r="R433" s="34"/>
      <c r="S433" s="34"/>
      <c r="T433" s="14"/>
      <c r="U433" s="14"/>
      <c r="V433" s="14"/>
    </row>
    <row r="434" spans="1:22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267"/>
      <c r="R434" s="34"/>
      <c r="S434" s="34"/>
      <c r="T434" s="14"/>
      <c r="U434" s="14"/>
      <c r="V434" s="14"/>
    </row>
    <row r="435" spans="1:22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267"/>
      <c r="R435" s="34"/>
      <c r="S435" s="34"/>
      <c r="T435" s="14"/>
      <c r="U435" s="14"/>
      <c r="V435" s="14"/>
    </row>
    <row r="436" spans="1:22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267"/>
      <c r="R436" s="34"/>
      <c r="S436" s="34"/>
      <c r="T436" s="14"/>
      <c r="U436" s="14"/>
      <c r="V436" s="14"/>
    </row>
    <row r="437" spans="1:22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267"/>
      <c r="R437" s="34"/>
      <c r="S437" s="34"/>
      <c r="T437" s="14"/>
      <c r="U437" s="14"/>
      <c r="V437" s="14"/>
    </row>
    <row r="438" spans="1:22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267"/>
      <c r="R438" s="34"/>
      <c r="S438" s="34"/>
      <c r="T438" s="14"/>
      <c r="U438" s="14"/>
      <c r="V438" s="14"/>
    </row>
    <row r="439" spans="1:2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267"/>
      <c r="R439" s="34"/>
      <c r="S439" s="34"/>
      <c r="T439" s="14"/>
      <c r="U439" s="14"/>
      <c r="V439" s="14"/>
    </row>
    <row r="440" spans="1:22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267"/>
      <c r="R440" s="34"/>
      <c r="S440" s="34"/>
      <c r="T440" s="14"/>
      <c r="U440" s="14"/>
      <c r="V440" s="14"/>
    </row>
    <row r="441" spans="1:22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267"/>
      <c r="R441" s="34"/>
      <c r="S441" s="34"/>
      <c r="T441" s="14"/>
      <c r="U441" s="14"/>
      <c r="V441" s="14"/>
    </row>
    <row r="442" spans="1:2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267"/>
      <c r="R442" s="34"/>
      <c r="S442" s="34"/>
      <c r="T442" s="14"/>
      <c r="U442" s="14"/>
      <c r="V442" s="14"/>
    </row>
    <row r="443" spans="1:22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267"/>
      <c r="R443" s="34"/>
      <c r="S443" s="34"/>
      <c r="T443" s="14"/>
      <c r="U443" s="14"/>
      <c r="V443" s="14"/>
    </row>
    <row r="444" spans="1:22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267"/>
      <c r="R444" s="34"/>
      <c r="S444" s="34"/>
      <c r="T444" s="14"/>
      <c r="U444" s="14"/>
      <c r="V444" s="14"/>
    </row>
    <row r="445" spans="1:22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267"/>
      <c r="R445" s="34"/>
      <c r="S445" s="34"/>
      <c r="T445" s="14"/>
      <c r="U445" s="14"/>
      <c r="V445" s="14"/>
    </row>
    <row r="446" spans="1:22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267"/>
      <c r="R446" s="34"/>
      <c r="S446" s="34"/>
      <c r="T446" s="14"/>
      <c r="U446" s="14"/>
      <c r="V446" s="14"/>
    </row>
    <row r="447" spans="1:22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267"/>
      <c r="R447" s="34"/>
      <c r="S447" s="34"/>
      <c r="T447" s="14"/>
      <c r="U447" s="14"/>
      <c r="V447" s="14"/>
    </row>
    <row r="448" spans="1:22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267"/>
      <c r="R448" s="34"/>
      <c r="S448" s="34"/>
      <c r="T448" s="14"/>
      <c r="U448" s="14"/>
      <c r="V448" s="14"/>
    </row>
    <row r="449" spans="1:22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267"/>
      <c r="R449" s="34"/>
      <c r="S449" s="34"/>
      <c r="T449" s="14"/>
      <c r="U449" s="14"/>
      <c r="V449" s="14"/>
    </row>
    <row r="450" spans="1:22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267"/>
      <c r="R450" s="34"/>
      <c r="S450" s="34"/>
      <c r="T450" s="14"/>
      <c r="U450" s="14"/>
      <c r="V450" s="14"/>
    </row>
    <row r="451" spans="1:22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267"/>
      <c r="R451" s="34"/>
      <c r="S451" s="34"/>
      <c r="T451" s="14"/>
      <c r="U451" s="14"/>
      <c r="V451" s="14"/>
    </row>
    <row r="452" spans="1:2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267"/>
      <c r="R452" s="34"/>
      <c r="S452" s="34"/>
      <c r="T452" s="14"/>
      <c r="U452" s="14"/>
      <c r="V452" s="14"/>
    </row>
    <row r="453" spans="1:22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267"/>
      <c r="R453" s="34"/>
      <c r="S453" s="34"/>
      <c r="T453" s="14"/>
      <c r="U453" s="14"/>
      <c r="V453" s="14"/>
    </row>
    <row r="454" spans="1:22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267"/>
      <c r="R454" s="34"/>
      <c r="S454" s="34"/>
      <c r="T454" s="14"/>
      <c r="U454" s="14"/>
      <c r="V454" s="14"/>
    </row>
    <row r="455" spans="1:22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267"/>
      <c r="R455" s="34"/>
      <c r="S455" s="34"/>
      <c r="T455" s="14"/>
      <c r="U455" s="14"/>
      <c r="V455" s="14"/>
    </row>
    <row r="456" spans="1:22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267"/>
      <c r="R456" s="34"/>
      <c r="S456" s="34"/>
      <c r="T456" s="14"/>
      <c r="U456" s="14"/>
      <c r="V456" s="14"/>
    </row>
    <row r="457" spans="1:22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267"/>
      <c r="R457" s="34"/>
      <c r="S457" s="34"/>
      <c r="T457" s="14"/>
      <c r="U457" s="14"/>
      <c r="V457" s="14"/>
    </row>
    <row r="458" spans="1:22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267"/>
      <c r="R458" s="34"/>
      <c r="S458" s="34"/>
      <c r="T458" s="14"/>
      <c r="U458" s="14"/>
      <c r="V458" s="14"/>
    </row>
    <row r="459" spans="1:22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267"/>
      <c r="R459" s="34"/>
      <c r="S459" s="34"/>
      <c r="T459" s="14"/>
      <c r="U459" s="14"/>
      <c r="V459" s="14"/>
    </row>
    <row r="460" spans="1:22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267"/>
      <c r="R460" s="34"/>
      <c r="S460" s="34"/>
      <c r="T460" s="14"/>
      <c r="U460" s="14"/>
      <c r="V460" s="14"/>
    </row>
    <row r="461" spans="1:22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267"/>
      <c r="R461" s="34"/>
      <c r="S461" s="34"/>
      <c r="T461" s="14"/>
      <c r="U461" s="14"/>
      <c r="V461" s="14"/>
    </row>
    <row r="462" spans="1:2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267"/>
      <c r="R462" s="34"/>
      <c r="S462" s="34"/>
      <c r="T462" s="14"/>
      <c r="U462" s="14"/>
      <c r="V462" s="14"/>
    </row>
    <row r="463" spans="1:22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267"/>
      <c r="R463" s="34"/>
      <c r="S463" s="34"/>
      <c r="T463" s="14"/>
      <c r="U463" s="14"/>
      <c r="V463" s="14"/>
    </row>
    <row r="464" spans="1:22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267"/>
      <c r="R464" s="34"/>
      <c r="S464" s="34"/>
      <c r="T464" s="14"/>
      <c r="U464" s="14"/>
      <c r="V464" s="14"/>
    </row>
    <row r="465" spans="1:2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267"/>
      <c r="R465" s="34"/>
      <c r="S465" s="34"/>
      <c r="T465" s="14"/>
      <c r="U465" s="14"/>
      <c r="V465" s="14"/>
    </row>
    <row r="466" spans="1:22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267"/>
      <c r="R466" s="34"/>
      <c r="S466" s="34"/>
      <c r="T466" s="14"/>
      <c r="U466" s="14"/>
      <c r="V466" s="14"/>
    </row>
    <row r="467" spans="1:22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267"/>
      <c r="R467" s="34"/>
      <c r="S467" s="34"/>
      <c r="T467" s="14"/>
      <c r="U467" s="14"/>
      <c r="V467" s="14"/>
    </row>
    <row r="468" spans="1:22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267"/>
      <c r="R468" s="34"/>
      <c r="S468" s="34"/>
      <c r="T468" s="14"/>
      <c r="U468" s="14"/>
      <c r="V468" s="14"/>
    </row>
    <row r="469" spans="1:22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267"/>
      <c r="R469" s="34"/>
      <c r="S469" s="34"/>
      <c r="T469" s="14"/>
      <c r="U469" s="14"/>
      <c r="V469" s="14"/>
    </row>
    <row r="470" spans="1:22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267"/>
      <c r="R470" s="34"/>
      <c r="S470" s="34"/>
      <c r="T470" s="14"/>
      <c r="U470" s="14"/>
      <c r="V470" s="14"/>
    </row>
    <row r="471" spans="1:22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267"/>
      <c r="R471" s="34"/>
      <c r="S471" s="34"/>
      <c r="T471" s="14"/>
      <c r="U471" s="14"/>
      <c r="V471" s="14"/>
    </row>
    <row r="472" spans="1:2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267"/>
      <c r="R472" s="34"/>
      <c r="S472" s="34"/>
      <c r="T472" s="14"/>
      <c r="U472" s="14"/>
      <c r="V472" s="14"/>
    </row>
    <row r="473" spans="1:22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267"/>
      <c r="R473" s="34"/>
      <c r="S473" s="34"/>
      <c r="T473" s="14"/>
      <c r="U473" s="14"/>
      <c r="V473" s="14"/>
    </row>
    <row r="474" spans="1:22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267"/>
      <c r="R474" s="34"/>
      <c r="S474" s="34"/>
      <c r="T474" s="14"/>
      <c r="U474" s="14"/>
      <c r="V474" s="14"/>
    </row>
    <row r="475" spans="1:22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267"/>
      <c r="R475" s="34"/>
      <c r="S475" s="34"/>
      <c r="T475" s="14"/>
      <c r="U475" s="14"/>
      <c r="V475" s="14"/>
    </row>
    <row r="476" spans="1:22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267"/>
      <c r="R476" s="34"/>
      <c r="S476" s="34"/>
      <c r="T476" s="14"/>
      <c r="U476" s="14"/>
      <c r="V476" s="14"/>
    </row>
    <row r="477" spans="1:22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267"/>
      <c r="R477" s="34"/>
      <c r="S477" s="34"/>
      <c r="T477" s="14"/>
      <c r="U477" s="14"/>
      <c r="V477" s="14"/>
    </row>
    <row r="478" spans="1:22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267"/>
      <c r="R478" s="34"/>
      <c r="S478" s="34"/>
      <c r="T478" s="14"/>
      <c r="U478" s="14"/>
      <c r="V478" s="14"/>
    </row>
    <row r="479" spans="1:22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267"/>
      <c r="R479" s="34"/>
      <c r="S479" s="34"/>
      <c r="T479" s="14"/>
      <c r="U479" s="14"/>
      <c r="V479" s="14"/>
    </row>
    <row r="480" spans="1:22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267"/>
      <c r="R480" s="34"/>
      <c r="S480" s="34"/>
      <c r="T480" s="14"/>
      <c r="U480" s="14"/>
      <c r="V480" s="14"/>
    </row>
    <row r="481" spans="1:22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267"/>
      <c r="R481" s="34"/>
      <c r="S481" s="34"/>
      <c r="T481" s="14"/>
      <c r="U481" s="14"/>
      <c r="V481" s="14"/>
    </row>
    <row r="482" spans="1:2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267"/>
      <c r="R482" s="34"/>
      <c r="S482" s="34"/>
      <c r="T482" s="14"/>
      <c r="U482" s="14"/>
      <c r="V482" s="14"/>
    </row>
    <row r="483" spans="1:22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267"/>
      <c r="R483" s="34"/>
      <c r="S483" s="34"/>
      <c r="T483" s="14"/>
      <c r="U483" s="14"/>
      <c r="V483" s="14"/>
    </row>
    <row r="484" spans="1:22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267"/>
      <c r="R484" s="34"/>
      <c r="S484" s="34"/>
      <c r="T484" s="14"/>
      <c r="U484" s="14"/>
      <c r="V484" s="14"/>
    </row>
    <row r="485" spans="1:22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267"/>
      <c r="R485" s="34"/>
      <c r="S485" s="34"/>
      <c r="T485" s="14"/>
      <c r="U485" s="14"/>
      <c r="V485" s="14"/>
    </row>
    <row r="486" spans="1:22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267"/>
      <c r="R486" s="34"/>
      <c r="S486" s="34"/>
      <c r="T486" s="14"/>
      <c r="U486" s="14"/>
      <c r="V486" s="14"/>
    </row>
    <row r="487" spans="1:22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267"/>
      <c r="R487" s="34"/>
      <c r="S487" s="34"/>
      <c r="T487" s="14"/>
      <c r="U487" s="14"/>
      <c r="V487" s="14"/>
    </row>
    <row r="488" spans="1:2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267"/>
      <c r="R488" s="34"/>
      <c r="S488" s="34"/>
      <c r="T488" s="14"/>
      <c r="U488" s="14"/>
      <c r="V488" s="14"/>
    </row>
    <row r="489" spans="1:22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267"/>
      <c r="R489" s="34"/>
      <c r="S489" s="34"/>
      <c r="T489" s="14"/>
      <c r="U489" s="14"/>
      <c r="V489" s="14"/>
    </row>
    <row r="490" spans="1:22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267"/>
      <c r="R490" s="34"/>
      <c r="S490" s="34"/>
      <c r="T490" s="14"/>
      <c r="U490" s="14"/>
      <c r="V490" s="14"/>
    </row>
    <row r="491" spans="1:22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267"/>
      <c r="R491" s="34"/>
      <c r="S491" s="34"/>
      <c r="T491" s="14"/>
      <c r="U491" s="14"/>
      <c r="V491" s="14"/>
    </row>
    <row r="492" spans="1:2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267"/>
      <c r="R492" s="34"/>
      <c r="S492" s="34"/>
      <c r="T492" s="14"/>
      <c r="U492" s="14"/>
      <c r="V492" s="14"/>
    </row>
    <row r="493" spans="1:22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267"/>
      <c r="R493" s="34"/>
      <c r="S493" s="34"/>
      <c r="T493" s="14"/>
      <c r="U493" s="14"/>
      <c r="V493" s="14"/>
    </row>
    <row r="494" spans="1:22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267"/>
      <c r="R494" s="34"/>
      <c r="S494" s="34"/>
      <c r="T494" s="14"/>
      <c r="U494" s="14"/>
      <c r="V494" s="14"/>
    </row>
    <row r="495" spans="1:22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267"/>
      <c r="R495" s="34"/>
      <c r="S495" s="34"/>
      <c r="T495" s="14"/>
      <c r="U495" s="14"/>
      <c r="V495" s="14"/>
    </row>
    <row r="496" spans="1:22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267"/>
      <c r="R496" s="34"/>
      <c r="S496" s="34"/>
      <c r="T496" s="14"/>
      <c r="U496" s="14"/>
      <c r="V496" s="14"/>
    </row>
    <row r="497" spans="1:22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267"/>
      <c r="R497" s="34"/>
      <c r="S497" s="34"/>
      <c r="T497" s="14"/>
      <c r="U497" s="14"/>
      <c r="V497" s="14"/>
    </row>
    <row r="498" spans="1:22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267"/>
      <c r="R498" s="34"/>
      <c r="S498" s="34"/>
      <c r="T498" s="14"/>
      <c r="U498" s="14"/>
      <c r="V498" s="14"/>
    </row>
    <row r="499" spans="1:22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267"/>
      <c r="R499" s="34"/>
      <c r="S499" s="34"/>
      <c r="T499" s="14"/>
      <c r="U499" s="14"/>
      <c r="V499" s="14"/>
    </row>
    <row r="500" spans="1:22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267"/>
      <c r="R500" s="34"/>
      <c r="S500" s="34"/>
      <c r="T500" s="14"/>
      <c r="U500" s="14"/>
      <c r="V500" s="14"/>
    </row>
    <row r="501" spans="1:22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267"/>
      <c r="R501" s="34"/>
      <c r="S501" s="34"/>
      <c r="T501" s="14"/>
      <c r="U501" s="14"/>
      <c r="V501" s="14"/>
    </row>
    <row r="502" spans="1:2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267"/>
      <c r="R502" s="34"/>
      <c r="S502" s="34"/>
      <c r="T502" s="14"/>
      <c r="U502" s="14"/>
      <c r="V502" s="14"/>
    </row>
    <row r="503" spans="1:22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267"/>
      <c r="R503" s="34"/>
      <c r="S503" s="34"/>
      <c r="T503" s="14"/>
      <c r="U503" s="14"/>
      <c r="V503" s="14"/>
    </row>
    <row r="504" spans="1:22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267"/>
      <c r="R504" s="34"/>
      <c r="S504" s="34"/>
      <c r="T504" s="14"/>
      <c r="U504" s="14"/>
      <c r="V504" s="14"/>
    </row>
    <row r="505" spans="1:22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267"/>
      <c r="R505" s="34"/>
      <c r="S505" s="34"/>
      <c r="T505" s="14"/>
      <c r="U505" s="14"/>
      <c r="V505" s="14"/>
    </row>
    <row r="506" spans="1:22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267"/>
      <c r="R506" s="34"/>
      <c r="S506" s="34"/>
      <c r="T506" s="14"/>
      <c r="U506" s="14"/>
      <c r="V506" s="14"/>
    </row>
    <row r="507" spans="1:22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267"/>
      <c r="R507" s="34"/>
      <c r="S507" s="34"/>
      <c r="T507" s="14"/>
      <c r="U507" s="14"/>
      <c r="V507" s="14"/>
    </row>
    <row r="508" spans="1:22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267"/>
      <c r="R508" s="34"/>
      <c r="S508" s="34"/>
      <c r="T508" s="14"/>
      <c r="U508" s="14"/>
      <c r="V508" s="14"/>
    </row>
    <row r="509" spans="1:2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267"/>
      <c r="R509" s="34"/>
      <c r="S509" s="34"/>
      <c r="T509" s="14"/>
      <c r="U509" s="14"/>
      <c r="V509" s="14"/>
    </row>
    <row r="510" spans="1:22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267"/>
      <c r="R510" s="34"/>
      <c r="S510" s="34"/>
      <c r="T510" s="14"/>
      <c r="U510" s="14"/>
      <c r="V510" s="14"/>
    </row>
    <row r="511" spans="1:22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267"/>
      <c r="R511" s="34"/>
      <c r="S511" s="34"/>
      <c r="T511" s="14"/>
      <c r="U511" s="14"/>
      <c r="V511" s="14"/>
    </row>
    <row r="512" spans="1:2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267"/>
      <c r="R512" s="34"/>
      <c r="S512" s="34"/>
      <c r="T512" s="14"/>
      <c r="U512" s="14"/>
      <c r="V512" s="14"/>
    </row>
    <row r="513" spans="1:22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267"/>
      <c r="R513" s="34"/>
      <c r="S513" s="34"/>
      <c r="T513" s="14"/>
      <c r="U513" s="14"/>
      <c r="V513" s="14"/>
    </row>
    <row r="514" spans="1:22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267"/>
      <c r="R514" s="34"/>
      <c r="S514" s="34"/>
      <c r="T514" s="14"/>
      <c r="U514" s="14"/>
      <c r="V514" s="14"/>
    </row>
    <row r="515" spans="1:22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267"/>
      <c r="R515" s="34"/>
      <c r="S515" s="34"/>
      <c r="T515" s="14"/>
      <c r="U515" s="14"/>
      <c r="V515" s="14"/>
    </row>
    <row r="516" spans="1:22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267"/>
      <c r="R516" s="34"/>
      <c r="S516" s="34"/>
      <c r="T516" s="14"/>
      <c r="U516" s="14"/>
      <c r="V516" s="14"/>
    </row>
    <row r="517" spans="1:22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267"/>
      <c r="R517" s="34"/>
      <c r="S517" s="34"/>
      <c r="T517" s="14"/>
      <c r="U517" s="14"/>
      <c r="V517" s="14"/>
    </row>
    <row r="518" spans="1:22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267"/>
      <c r="R518" s="34"/>
      <c r="S518" s="34"/>
      <c r="T518" s="14"/>
      <c r="U518" s="14"/>
      <c r="V518" s="14"/>
    </row>
    <row r="519" spans="1:22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267"/>
      <c r="R519" s="34"/>
      <c r="S519" s="34"/>
      <c r="T519" s="14"/>
      <c r="U519" s="14"/>
      <c r="V519" s="14"/>
    </row>
    <row r="520" spans="1:22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267"/>
      <c r="R520" s="34"/>
      <c r="S520" s="34"/>
      <c r="T520" s="14"/>
      <c r="U520" s="14"/>
      <c r="V520" s="14"/>
    </row>
    <row r="521" spans="1:22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267"/>
      <c r="R521" s="34"/>
      <c r="S521" s="34"/>
      <c r="T521" s="14"/>
      <c r="U521" s="14"/>
      <c r="V521" s="14"/>
    </row>
    <row r="522" spans="1: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267"/>
      <c r="R522" s="34"/>
      <c r="S522" s="34"/>
      <c r="T522" s="14"/>
      <c r="U522" s="14"/>
      <c r="V522" s="14"/>
    </row>
    <row r="523" spans="1:22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267"/>
      <c r="R523" s="34"/>
      <c r="S523" s="34"/>
      <c r="T523" s="14"/>
      <c r="U523" s="14"/>
      <c r="V523" s="14"/>
    </row>
    <row r="524" spans="1:22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267"/>
      <c r="R524" s="34"/>
      <c r="S524" s="34"/>
      <c r="T524" s="14"/>
      <c r="U524" s="14"/>
      <c r="V524" s="14"/>
    </row>
    <row r="525" spans="1:22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267"/>
      <c r="R525" s="34"/>
      <c r="S525" s="34"/>
      <c r="T525" s="14"/>
      <c r="U525" s="14"/>
      <c r="V525" s="14"/>
    </row>
    <row r="526" spans="1:22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267"/>
      <c r="R526" s="34"/>
      <c r="S526" s="34"/>
      <c r="T526" s="14"/>
      <c r="U526" s="14"/>
      <c r="V526" s="14"/>
    </row>
    <row r="527" spans="1:22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267"/>
      <c r="R527" s="34"/>
      <c r="S527" s="34"/>
      <c r="T527" s="14"/>
      <c r="U527" s="14"/>
      <c r="V527" s="14"/>
    </row>
    <row r="528" spans="1:22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267"/>
      <c r="R528" s="34"/>
      <c r="S528" s="34"/>
      <c r="T528" s="14"/>
      <c r="U528" s="14"/>
      <c r="V528" s="14"/>
    </row>
    <row r="529" spans="1:22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267"/>
      <c r="R529" s="34"/>
      <c r="S529" s="34"/>
      <c r="T529" s="14"/>
      <c r="U529" s="14"/>
      <c r="V529" s="14"/>
    </row>
    <row r="530" spans="1:22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267"/>
      <c r="R530" s="34"/>
      <c r="S530" s="34"/>
      <c r="T530" s="14"/>
      <c r="U530" s="14"/>
      <c r="V530" s="14"/>
    </row>
    <row r="531" spans="1:22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267"/>
      <c r="R531" s="34"/>
      <c r="S531" s="34"/>
      <c r="T531" s="14"/>
      <c r="U531" s="14"/>
      <c r="V531" s="14"/>
    </row>
    <row r="532" spans="1:2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267"/>
      <c r="R532" s="34"/>
      <c r="S532" s="34"/>
      <c r="T532" s="14"/>
      <c r="U532" s="14"/>
      <c r="V532" s="14"/>
    </row>
    <row r="533" spans="1:2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267"/>
      <c r="R533" s="34"/>
      <c r="S533" s="34"/>
      <c r="T533" s="14"/>
      <c r="U533" s="14"/>
      <c r="V533" s="14"/>
    </row>
    <row r="534" spans="1:22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267"/>
      <c r="R534" s="34"/>
      <c r="S534" s="34"/>
      <c r="T534" s="14"/>
      <c r="U534" s="14"/>
      <c r="V534" s="14"/>
    </row>
    <row r="535" spans="1:22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267"/>
      <c r="R535" s="34"/>
      <c r="S535" s="34"/>
      <c r="T535" s="14"/>
      <c r="U535" s="14"/>
      <c r="V535" s="14"/>
    </row>
    <row r="536" spans="1:22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267"/>
      <c r="R536" s="34"/>
      <c r="S536" s="34"/>
      <c r="T536" s="14"/>
      <c r="U536" s="14"/>
      <c r="V536" s="14"/>
    </row>
    <row r="537" spans="1:22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267"/>
      <c r="R537" s="34"/>
      <c r="S537" s="34"/>
      <c r="T537" s="14"/>
      <c r="U537" s="14"/>
      <c r="V537" s="14"/>
    </row>
    <row r="538" spans="1:22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267"/>
      <c r="R538" s="34"/>
      <c r="S538" s="34"/>
      <c r="T538" s="14"/>
      <c r="U538" s="14"/>
      <c r="V538" s="14"/>
    </row>
    <row r="539" spans="1:22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267"/>
      <c r="R539" s="34"/>
      <c r="S539" s="34"/>
      <c r="T539" s="14"/>
      <c r="U539" s="14"/>
      <c r="V539" s="14"/>
    </row>
    <row r="540" spans="1:22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267"/>
      <c r="R540" s="34"/>
      <c r="S540" s="34"/>
      <c r="T540" s="14"/>
      <c r="U540" s="14"/>
      <c r="V540" s="14"/>
    </row>
    <row r="541" spans="1:22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267"/>
      <c r="R541" s="34"/>
      <c r="S541" s="34"/>
      <c r="T541" s="14"/>
      <c r="U541" s="14"/>
      <c r="V541" s="14"/>
    </row>
    <row r="542" spans="1:2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267"/>
      <c r="R542" s="34"/>
      <c r="S542" s="34"/>
      <c r="T542" s="14"/>
      <c r="U542" s="14"/>
      <c r="V542" s="14"/>
    </row>
    <row r="543" spans="1:22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267"/>
      <c r="R543" s="34"/>
      <c r="S543" s="34"/>
      <c r="T543" s="14"/>
      <c r="U543" s="14"/>
      <c r="V543" s="14"/>
    </row>
    <row r="544" spans="1:22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267"/>
      <c r="R544" s="34"/>
      <c r="S544" s="34"/>
      <c r="T544" s="14"/>
      <c r="U544" s="14"/>
      <c r="V544" s="14"/>
    </row>
    <row r="545" spans="1:22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267"/>
      <c r="R545" s="34"/>
      <c r="S545" s="34"/>
      <c r="T545" s="14"/>
      <c r="U545" s="14"/>
      <c r="V545" s="14"/>
    </row>
    <row r="546" spans="1:22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267"/>
      <c r="R546" s="34"/>
      <c r="S546" s="34"/>
      <c r="T546" s="14"/>
      <c r="U546" s="14"/>
      <c r="V546" s="14"/>
    </row>
    <row r="547" spans="1:22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267"/>
      <c r="R547" s="34"/>
      <c r="S547" s="34"/>
      <c r="T547" s="14"/>
      <c r="U547" s="14"/>
      <c r="V547" s="14"/>
    </row>
    <row r="548" spans="1:22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267"/>
      <c r="R548" s="34"/>
      <c r="S548" s="34"/>
      <c r="T548" s="14"/>
      <c r="U548" s="14"/>
      <c r="V548" s="14"/>
    </row>
    <row r="549" spans="1:22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267"/>
      <c r="R549" s="34"/>
      <c r="S549" s="34"/>
      <c r="T549" s="14"/>
      <c r="U549" s="14"/>
      <c r="V549" s="14"/>
    </row>
    <row r="550" spans="1:22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267"/>
      <c r="R550" s="34"/>
      <c r="S550" s="34"/>
      <c r="T550" s="14"/>
      <c r="U550" s="14"/>
      <c r="V550" s="14"/>
    </row>
    <row r="551" spans="1:22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267"/>
      <c r="R551" s="34"/>
      <c r="S551" s="34"/>
      <c r="T551" s="14"/>
      <c r="U551" s="14"/>
      <c r="V551" s="14"/>
    </row>
    <row r="552" spans="1:2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267"/>
      <c r="R552" s="34"/>
      <c r="S552" s="34"/>
      <c r="T552" s="14"/>
      <c r="U552" s="14"/>
      <c r="V552" s="14"/>
    </row>
    <row r="553" spans="1:22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267"/>
      <c r="R553" s="34"/>
      <c r="S553" s="34"/>
      <c r="T553" s="14"/>
      <c r="U553" s="14"/>
      <c r="V553" s="14"/>
    </row>
    <row r="554" spans="1:22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267"/>
      <c r="R554" s="34"/>
      <c r="S554" s="34"/>
      <c r="T554" s="14"/>
      <c r="U554" s="14"/>
      <c r="V554" s="14"/>
    </row>
    <row r="555" spans="1:2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267"/>
      <c r="R555" s="34"/>
      <c r="S555" s="34"/>
      <c r="T555" s="14"/>
      <c r="U555" s="14"/>
      <c r="V555" s="14"/>
    </row>
    <row r="556" spans="1:22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267"/>
      <c r="R556" s="34"/>
      <c r="S556" s="34"/>
      <c r="T556" s="14"/>
      <c r="U556" s="14"/>
      <c r="V556" s="14"/>
    </row>
    <row r="557" spans="1:22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267"/>
      <c r="R557" s="34"/>
      <c r="S557" s="34"/>
      <c r="T557" s="14"/>
      <c r="U557" s="14"/>
      <c r="V557" s="14"/>
    </row>
    <row r="558" spans="1:22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267"/>
      <c r="R558" s="34"/>
      <c r="S558" s="34"/>
      <c r="T558" s="14"/>
      <c r="U558" s="14"/>
      <c r="V558" s="14"/>
    </row>
    <row r="559" spans="1:22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267"/>
      <c r="R559" s="34"/>
      <c r="S559" s="34"/>
      <c r="T559" s="14"/>
      <c r="U559" s="14"/>
      <c r="V559" s="14"/>
    </row>
    <row r="560" spans="1:22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267"/>
      <c r="R560" s="34"/>
      <c r="S560" s="34"/>
      <c r="T560" s="14"/>
      <c r="U560" s="14"/>
      <c r="V560" s="14"/>
    </row>
    <row r="561" spans="1:22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267"/>
      <c r="R561" s="34"/>
      <c r="S561" s="34"/>
      <c r="T561" s="14"/>
      <c r="U561" s="14"/>
      <c r="V561" s="14"/>
    </row>
    <row r="562" spans="1:2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267"/>
      <c r="R562" s="34"/>
      <c r="S562" s="34"/>
      <c r="T562" s="14"/>
      <c r="U562" s="14"/>
      <c r="V562" s="14"/>
    </row>
    <row r="563" spans="1:22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267"/>
      <c r="R563" s="34"/>
      <c r="S563" s="34"/>
      <c r="T563" s="14"/>
      <c r="U563" s="14"/>
      <c r="V563" s="14"/>
    </row>
    <row r="564" spans="1:22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267"/>
      <c r="R564" s="34"/>
      <c r="S564" s="34"/>
      <c r="T564" s="14"/>
      <c r="U564" s="14"/>
      <c r="V564" s="14"/>
    </row>
    <row r="565" spans="1:22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267"/>
      <c r="R565" s="34"/>
      <c r="S565" s="34"/>
      <c r="T565" s="14"/>
      <c r="U565" s="14"/>
      <c r="V565" s="14"/>
    </row>
    <row r="566" spans="1:22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267"/>
      <c r="R566" s="34"/>
      <c r="S566" s="34"/>
      <c r="T566" s="14"/>
      <c r="U566" s="14"/>
      <c r="V566" s="14"/>
    </row>
    <row r="567" spans="1:22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267"/>
      <c r="R567" s="34"/>
      <c r="S567" s="34"/>
      <c r="T567" s="14"/>
      <c r="U567" s="14"/>
      <c r="V567" s="14"/>
    </row>
    <row r="568" spans="1:22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267"/>
      <c r="R568" s="34"/>
      <c r="S568" s="34"/>
      <c r="T568" s="14"/>
      <c r="U568" s="14"/>
      <c r="V568" s="14"/>
    </row>
    <row r="569" spans="1:22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267"/>
      <c r="R569" s="34"/>
      <c r="S569" s="34"/>
      <c r="T569" s="14"/>
      <c r="U569" s="14"/>
      <c r="V569" s="14"/>
    </row>
    <row r="570" spans="1:22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267"/>
      <c r="R570" s="34"/>
      <c r="S570" s="34"/>
      <c r="T570" s="14"/>
      <c r="U570" s="14"/>
      <c r="V570" s="14"/>
    </row>
    <row r="571" spans="1:22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267"/>
      <c r="R571" s="34"/>
      <c r="S571" s="34"/>
      <c r="T571" s="14"/>
      <c r="U571" s="14"/>
      <c r="V571" s="14"/>
    </row>
    <row r="572" spans="1:2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267"/>
      <c r="R572" s="34"/>
      <c r="S572" s="34"/>
      <c r="T572" s="14"/>
      <c r="U572" s="14"/>
      <c r="V572" s="14"/>
    </row>
    <row r="573" spans="1:22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267"/>
      <c r="R573" s="34"/>
      <c r="S573" s="34"/>
      <c r="T573" s="14"/>
      <c r="U573" s="14"/>
      <c r="V573" s="14"/>
    </row>
    <row r="574" spans="1:22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267"/>
      <c r="R574" s="34"/>
      <c r="S574" s="34"/>
      <c r="T574" s="14"/>
      <c r="U574" s="14"/>
      <c r="V574" s="14"/>
    </row>
    <row r="575" spans="1:22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267"/>
      <c r="R575" s="34"/>
      <c r="S575" s="34"/>
      <c r="T575" s="14"/>
      <c r="U575" s="14"/>
      <c r="V575" s="14"/>
    </row>
    <row r="576" spans="1:22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267"/>
      <c r="R576" s="34"/>
      <c r="S576" s="34"/>
      <c r="T576" s="14"/>
      <c r="U576" s="14"/>
      <c r="V576" s="14"/>
    </row>
    <row r="577" spans="1:2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267"/>
      <c r="R577" s="34"/>
      <c r="S577" s="34"/>
      <c r="T577" s="14"/>
      <c r="U577" s="14"/>
      <c r="V577" s="14"/>
    </row>
    <row r="578" spans="1:22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267"/>
      <c r="R578" s="34"/>
      <c r="S578" s="34"/>
      <c r="T578" s="14"/>
      <c r="U578" s="14"/>
      <c r="V578" s="14"/>
    </row>
    <row r="579" spans="1:22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267"/>
      <c r="R579" s="34"/>
      <c r="S579" s="34"/>
      <c r="T579" s="14"/>
      <c r="U579" s="14"/>
      <c r="V579" s="14"/>
    </row>
    <row r="580" spans="1:22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267"/>
      <c r="R580" s="34"/>
      <c r="S580" s="34"/>
      <c r="T580" s="14"/>
      <c r="U580" s="14"/>
      <c r="V580" s="14"/>
    </row>
    <row r="581" spans="1:22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267"/>
      <c r="R581" s="34"/>
      <c r="S581" s="34"/>
      <c r="T581" s="14"/>
      <c r="U581" s="14"/>
      <c r="V581" s="14"/>
    </row>
    <row r="582" spans="1:2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267"/>
      <c r="R582" s="34"/>
      <c r="S582" s="34"/>
      <c r="T582" s="14"/>
      <c r="U582" s="14"/>
      <c r="V582" s="14"/>
    </row>
    <row r="583" spans="1:22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267"/>
      <c r="R583" s="34"/>
      <c r="S583" s="34"/>
      <c r="T583" s="14"/>
      <c r="U583" s="14"/>
      <c r="V583" s="14"/>
    </row>
    <row r="584" spans="1:22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267"/>
      <c r="R584" s="34"/>
      <c r="S584" s="34"/>
      <c r="T584" s="14"/>
      <c r="U584" s="14"/>
      <c r="V584" s="14"/>
    </row>
    <row r="585" spans="1:22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267"/>
      <c r="R585" s="34"/>
      <c r="S585" s="34"/>
      <c r="T585" s="14"/>
      <c r="U585" s="14"/>
      <c r="V585" s="14"/>
    </row>
    <row r="586" spans="1:22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267"/>
      <c r="R586" s="34"/>
      <c r="S586" s="34"/>
      <c r="T586" s="14"/>
      <c r="U586" s="14"/>
      <c r="V586" s="14"/>
    </row>
    <row r="587" spans="1:22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267"/>
      <c r="R587" s="34"/>
      <c r="S587" s="34"/>
      <c r="T587" s="14"/>
      <c r="U587" s="14"/>
      <c r="V587" s="14"/>
    </row>
    <row r="588" spans="1:22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267"/>
      <c r="R588" s="34"/>
      <c r="S588" s="34"/>
      <c r="T588" s="14"/>
      <c r="U588" s="14"/>
      <c r="V588" s="14"/>
    </row>
    <row r="589" spans="1:22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267"/>
      <c r="R589" s="34"/>
      <c r="S589" s="34"/>
      <c r="T589" s="14"/>
      <c r="U589" s="14"/>
      <c r="V589" s="14"/>
    </row>
    <row r="590" spans="1:22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267"/>
      <c r="R590" s="34"/>
      <c r="S590" s="34"/>
      <c r="T590" s="14"/>
      <c r="U590" s="14"/>
      <c r="V590" s="14"/>
    </row>
    <row r="591" spans="1:22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267"/>
      <c r="R591" s="34"/>
      <c r="S591" s="34"/>
      <c r="T591" s="14"/>
      <c r="U591" s="14"/>
      <c r="V591" s="14"/>
    </row>
    <row r="592" spans="1:2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267"/>
      <c r="R592" s="34"/>
      <c r="S592" s="34"/>
      <c r="T592" s="14"/>
      <c r="U592" s="14"/>
      <c r="V592" s="14"/>
    </row>
    <row r="593" spans="1:22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267"/>
      <c r="R593" s="34"/>
      <c r="S593" s="34"/>
      <c r="T593" s="14"/>
      <c r="U593" s="14"/>
      <c r="V593" s="14"/>
    </row>
    <row r="594" spans="1:22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267"/>
      <c r="R594" s="34"/>
      <c r="S594" s="34"/>
      <c r="T594" s="14"/>
      <c r="U594" s="14"/>
      <c r="V594" s="14"/>
    </row>
    <row r="595" spans="1:22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267"/>
      <c r="R595" s="34"/>
      <c r="S595" s="34"/>
      <c r="T595" s="14"/>
      <c r="U595" s="14"/>
      <c r="V595" s="14"/>
    </row>
    <row r="596" spans="1:22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267"/>
      <c r="R596" s="34"/>
      <c r="S596" s="34"/>
      <c r="T596" s="14"/>
      <c r="U596" s="14"/>
      <c r="V596" s="14"/>
    </row>
    <row r="597" spans="1:22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267"/>
      <c r="R597" s="34"/>
      <c r="S597" s="34"/>
      <c r="T597" s="14"/>
      <c r="U597" s="14"/>
      <c r="V597" s="14"/>
    </row>
    <row r="598" spans="1:22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267"/>
      <c r="R598" s="34"/>
      <c r="S598" s="34"/>
      <c r="T598" s="14"/>
      <c r="U598" s="14"/>
      <c r="V598" s="14"/>
    </row>
    <row r="599" spans="1:2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267"/>
      <c r="R599" s="34"/>
      <c r="S599" s="34"/>
      <c r="T599" s="14"/>
      <c r="U599" s="14"/>
      <c r="V599" s="14"/>
    </row>
    <row r="600" spans="1:22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267"/>
      <c r="R600" s="34"/>
      <c r="S600" s="34"/>
      <c r="T600" s="14"/>
      <c r="U600" s="14"/>
      <c r="V600" s="14"/>
    </row>
    <row r="601" spans="1:22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267"/>
      <c r="R601" s="34"/>
      <c r="S601" s="34"/>
      <c r="T601" s="14"/>
      <c r="U601" s="14"/>
      <c r="V601" s="14"/>
    </row>
    <row r="602" spans="1:2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267"/>
      <c r="R602" s="34"/>
      <c r="S602" s="34"/>
      <c r="T602" s="14"/>
      <c r="U602" s="14"/>
      <c r="V602" s="14"/>
    </row>
    <row r="603" spans="1:22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267"/>
      <c r="R603" s="34"/>
      <c r="S603" s="34"/>
      <c r="T603" s="14"/>
      <c r="U603" s="14"/>
      <c r="V603" s="14"/>
    </row>
    <row r="604" spans="1:22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267"/>
      <c r="R604" s="34"/>
      <c r="S604" s="34"/>
      <c r="T604" s="14"/>
      <c r="U604" s="14"/>
      <c r="V604" s="14"/>
    </row>
    <row r="605" spans="1:22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267"/>
      <c r="R605" s="34"/>
      <c r="S605" s="34"/>
      <c r="T605" s="14"/>
      <c r="U605" s="14"/>
      <c r="V605" s="14"/>
    </row>
    <row r="606" spans="1:22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267"/>
      <c r="R606" s="34"/>
      <c r="S606" s="34"/>
      <c r="T606" s="14"/>
      <c r="U606" s="14"/>
      <c r="V606" s="14"/>
    </row>
    <row r="607" spans="1:22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267"/>
      <c r="R607" s="34"/>
      <c r="S607" s="34"/>
      <c r="T607" s="14"/>
      <c r="U607" s="14"/>
      <c r="V607" s="14"/>
    </row>
    <row r="608" spans="1:22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267"/>
      <c r="R608" s="34"/>
      <c r="S608" s="34"/>
      <c r="T608" s="14"/>
      <c r="U608" s="14"/>
      <c r="V608" s="14"/>
    </row>
    <row r="609" spans="1:22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267"/>
      <c r="R609" s="34"/>
      <c r="S609" s="34"/>
      <c r="T609" s="14"/>
      <c r="U609" s="14"/>
      <c r="V609" s="14"/>
    </row>
    <row r="610" spans="1:22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267"/>
      <c r="R610" s="34"/>
      <c r="S610" s="34"/>
      <c r="T610" s="14"/>
      <c r="U610" s="14"/>
      <c r="V610" s="14"/>
    </row>
    <row r="611" spans="1:22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267"/>
      <c r="R611" s="34"/>
      <c r="S611" s="34"/>
      <c r="T611" s="14"/>
      <c r="U611" s="14"/>
      <c r="V611" s="14"/>
    </row>
    <row r="612" spans="1:2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267"/>
      <c r="R612" s="34"/>
      <c r="S612" s="34"/>
      <c r="T612" s="14"/>
      <c r="U612" s="14"/>
      <c r="V612" s="14"/>
    </row>
    <row r="613" spans="1:22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267"/>
      <c r="R613" s="34"/>
      <c r="S613" s="34"/>
      <c r="T613" s="14"/>
      <c r="U613" s="14"/>
      <c r="V613" s="14"/>
    </row>
    <row r="614" spans="1:22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267"/>
      <c r="R614" s="34"/>
      <c r="S614" s="34"/>
      <c r="T614" s="14"/>
      <c r="U614" s="14"/>
      <c r="V614" s="14"/>
    </row>
    <row r="615" spans="1:22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267"/>
      <c r="R615" s="34"/>
      <c r="S615" s="34"/>
      <c r="T615" s="14"/>
      <c r="U615" s="14"/>
      <c r="V615" s="14"/>
    </row>
    <row r="616" spans="1:22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267"/>
      <c r="R616" s="34"/>
      <c r="S616" s="34"/>
      <c r="T616" s="14"/>
      <c r="U616" s="14"/>
      <c r="V616" s="14"/>
    </row>
    <row r="617" spans="1:22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267"/>
      <c r="R617" s="34"/>
      <c r="S617" s="34"/>
      <c r="T617" s="14"/>
      <c r="U617" s="14"/>
      <c r="V617" s="14"/>
    </row>
    <row r="618" spans="1:22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267"/>
      <c r="R618" s="34"/>
      <c r="S618" s="34"/>
      <c r="T618" s="14"/>
      <c r="U618" s="14"/>
      <c r="V618" s="14"/>
    </row>
    <row r="619" spans="1:2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267"/>
      <c r="R619" s="34"/>
      <c r="S619" s="34"/>
      <c r="T619" s="14"/>
      <c r="U619" s="14"/>
      <c r="V619" s="14"/>
    </row>
    <row r="620" spans="1:22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267"/>
      <c r="R620" s="34"/>
      <c r="S620" s="34"/>
      <c r="T620" s="14"/>
      <c r="U620" s="14"/>
      <c r="V620" s="14"/>
    </row>
    <row r="621" spans="1:22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267"/>
      <c r="R621" s="34"/>
      <c r="S621" s="34"/>
      <c r="T621" s="14"/>
      <c r="U621" s="14"/>
      <c r="V621" s="14"/>
    </row>
    <row r="622" spans="1: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267"/>
      <c r="R622" s="34"/>
      <c r="S622" s="34"/>
      <c r="T622" s="14"/>
      <c r="U622" s="14"/>
      <c r="V622" s="14"/>
    </row>
    <row r="623" spans="1:2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267"/>
      <c r="R623" s="34"/>
      <c r="S623" s="34"/>
      <c r="T623" s="14"/>
      <c r="U623" s="14"/>
      <c r="V623" s="14"/>
    </row>
    <row r="624" spans="1:22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267"/>
      <c r="R624" s="34"/>
      <c r="S624" s="34"/>
      <c r="T624" s="14"/>
      <c r="U624" s="14"/>
      <c r="V624" s="14"/>
    </row>
    <row r="625" spans="1:22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267"/>
      <c r="R625" s="34"/>
      <c r="S625" s="34"/>
      <c r="T625" s="14"/>
      <c r="U625" s="14"/>
      <c r="V625" s="14"/>
    </row>
    <row r="626" spans="1:22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267"/>
      <c r="R626" s="34"/>
      <c r="S626" s="34"/>
      <c r="T626" s="14"/>
      <c r="U626" s="14"/>
      <c r="V626" s="14"/>
    </row>
    <row r="627" spans="1:22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267"/>
      <c r="R627" s="34"/>
      <c r="S627" s="34"/>
      <c r="T627" s="14"/>
      <c r="U627" s="14"/>
      <c r="V627" s="14"/>
    </row>
    <row r="628" spans="1:22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267"/>
      <c r="R628" s="34"/>
      <c r="S628" s="34"/>
      <c r="T628" s="14"/>
      <c r="U628" s="14"/>
      <c r="V628" s="14"/>
    </row>
    <row r="629" spans="1:22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267"/>
      <c r="R629" s="34"/>
      <c r="S629" s="34"/>
      <c r="T629" s="14"/>
      <c r="U629" s="14"/>
      <c r="V629" s="14"/>
    </row>
    <row r="630" spans="1:22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267"/>
      <c r="R630" s="34"/>
      <c r="S630" s="34"/>
      <c r="T630" s="14"/>
      <c r="U630" s="14"/>
      <c r="V630" s="14"/>
    </row>
    <row r="631" spans="1:22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267"/>
      <c r="R631" s="34"/>
      <c r="S631" s="34"/>
      <c r="T631" s="14"/>
      <c r="U631" s="14"/>
      <c r="V631" s="14"/>
    </row>
    <row r="632" spans="1:2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267"/>
      <c r="R632" s="34"/>
      <c r="S632" s="34"/>
      <c r="T632" s="14"/>
      <c r="U632" s="14"/>
      <c r="V632" s="14"/>
    </row>
    <row r="633" spans="1:22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267"/>
      <c r="R633" s="34"/>
      <c r="S633" s="34"/>
      <c r="T633" s="14"/>
      <c r="U633" s="14"/>
      <c r="V633" s="14"/>
    </row>
    <row r="634" spans="1:22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267"/>
      <c r="R634" s="34"/>
      <c r="S634" s="34"/>
      <c r="T634" s="14"/>
      <c r="U634" s="14"/>
      <c r="V634" s="14"/>
    </row>
    <row r="635" spans="1:22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267"/>
      <c r="R635" s="34"/>
      <c r="S635" s="34"/>
      <c r="T635" s="14"/>
      <c r="U635" s="14"/>
      <c r="V635" s="14"/>
    </row>
    <row r="636" spans="1:22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267"/>
      <c r="R636" s="34"/>
      <c r="S636" s="34"/>
      <c r="T636" s="14"/>
      <c r="U636" s="14"/>
      <c r="V636" s="14"/>
    </row>
    <row r="637" spans="1:22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267"/>
      <c r="R637" s="34"/>
      <c r="S637" s="34"/>
      <c r="T637" s="14"/>
      <c r="U637" s="14"/>
      <c r="V637" s="14"/>
    </row>
    <row r="638" spans="1:22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267"/>
      <c r="R638" s="34"/>
      <c r="S638" s="34"/>
      <c r="T638" s="14"/>
      <c r="U638" s="14"/>
      <c r="V638" s="14"/>
    </row>
    <row r="639" spans="1:22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267"/>
      <c r="R639" s="34"/>
      <c r="S639" s="34"/>
      <c r="T639" s="14"/>
      <c r="U639" s="14"/>
      <c r="V639" s="14"/>
    </row>
    <row r="640" spans="1:22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267"/>
      <c r="R640" s="34"/>
      <c r="S640" s="34"/>
      <c r="T640" s="14"/>
      <c r="U640" s="14"/>
      <c r="V640" s="14"/>
    </row>
    <row r="641" spans="1:22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267"/>
      <c r="R641" s="34"/>
      <c r="S641" s="34"/>
      <c r="T641" s="14"/>
      <c r="U641" s="14"/>
      <c r="V641" s="14"/>
    </row>
    <row r="642" spans="1:2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267"/>
      <c r="R642" s="34"/>
      <c r="S642" s="34"/>
      <c r="T642" s="14"/>
      <c r="U642" s="14"/>
      <c r="V642" s="14"/>
    </row>
    <row r="643" spans="1:22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267"/>
      <c r="R643" s="34"/>
      <c r="S643" s="34"/>
      <c r="T643" s="14"/>
      <c r="U643" s="14"/>
      <c r="V643" s="14"/>
    </row>
    <row r="644" spans="1:22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267"/>
      <c r="R644" s="34"/>
      <c r="S644" s="34"/>
      <c r="T644" s="14"/>
      <c r="U644" s="14"/>
      <c r="V644" s="14"/>
    </row>
    <row r="645" spans="1:22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267"/>
      <c r="R645" s="34"/>
      <c r="S645" s="34"/>
      <c r="T645" s="14"/>
      <c r="U645" s="14"/>
      <c r="V645" s="14"/>
    </row>
    <row r="646" spans="1:2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267"/>
      <c r="R646" s="34"/>
      <c r="S646" s="34"/>
      <c r="T646" s="14"/>
      <c r="U646" s="14"/>
      <c r="V646" s="14"/>
    </row>
    <row r="647" spans="1:22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267"/>
      <c r="R647" s="34"/>
      <c r="S647" s="34"/>
      <c r="T647" s="14"/>
      <c r="U647" s="14"/>
      <c r="V647" s="14"/>
    </row>
    <row r="648" spans="1:22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267"/>
      <c r="R648" s="34"/>
      <c r="S648" s="34"/>
      <c r="T648" s="14"/>
      <c r="U648" s="14"/>
      <c r="V648" s="14"/>
    </row>
    <row r="649" spans="1:22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267"/>
      <c r="R649" s="34"/>
      <c r="S649" s="34"/>
      <c r="T649" s="14"/>
      <c r="U649" s="14"/>
      <c r="V649" s="14"/>
    </row>
    <row r="650" spans="1:22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267"/>
      <c r="R650" s="34"/>
      <c r="S650" s="34"/>
      <c r="T650" s="14"/>
      <c r="U650" s="14"/>
      <c r="V650" s="14"/>
    </row>
    <row r="651" spans="1:22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267"/>
      <c r="R651" s="34"/>
      <c r="S651" s="34"/>
      <c r="T651" s="14"/>
      <c r="U651" s="14"/>
      <c r="V651" s="14"/>
    </row>
    <row r="652" spans="1:2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267"/>
      <c r="R652" s="34"/>
      <c r="S652" s="34"/>
      <c r="T652" s="14"/>
      <c r="U652" s="14"/>
      <c r="V652" s="14"/>
    </row>
    <row r="653" spans="1:22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267"/>
      <c r="R653" s="34"/>
      <c r="S653" s="34"/>
      <c r="T653" s="14"/>
      <c r="U653" s="14"/>
      <c r="V653" s="14"/>
    </row>
    <row r="654" spans="1:22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267"/>
      <c r="R654" s="34"/>
      <c r="S654" s="34"/>
      <c r="T654" s="14"/>
      <c r="U654" s="14"/>
      <c r="V654" s="14"/>
    </row>
    <row r="655" spans="1:22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267"/>
      <c r="R655" s="34"/>
      <c r="S655" s="34"/>
      <c r="T655" s="14"/>
      <c r="U655" s="14"/>
      <c r="V655" s="14"/>
    </row>
    <row r="656" spans="1:22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267"/>
      <c r="R656" s="34"/>
      <c r="S656" s="34"/>
      <c r="T656" s="14"/>
      <c r="U656" s="14"/>
      <c r="V656" s="14"/>
    </row>
    <row r="657" spans="1:22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267"/>
      <c r="R657" s="34"/>
      <c r="S657" s="34"/>
      <c r="T657" s="14"/>
      <c r="U657" s="14"/>
      <c r="V657" s="14"/>
    </row>
    <row r="658" spans="1:22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267"/>
      <c r="R658" s="34"/>
      <c r="S658" s="34"/>
      <c r="T658" s="14"/>
      <c r="U658" s="14"/>
      <c r="V658" s="14"/>
    </row>
    <row r="659" spans="1:22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267"/>
      <c r="R659" s="34"/>
      <c r="S659" s="34"/>
      <c r="T659" s="14"/>
      <c r="U659" s="14"/>
      <c r="V659" s="14"/>
    </row>
    <row r="660" spans="1:22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267"/>
      <c r="R660" s="34"/>
      <c r="S660" s="34"/>
      <c r="T660" s="14"/>
      <c r="U660" s="14"/>
      <c r="V660" s="14"/>
    </row>
    <row r="661" spans="1:22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267"/>
      <c r="R661" s="34"/>
      <c r="S661" s="34"/>
      <c r="T661" s="14"/>
      <c r="U661" s="14"/>
      <c r="V661" s="14"/>
    </row>
    <row r="662" spans="1:2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267"/>
      <c r="R662" s="34"/>
      <c r="S662" s="34"/>
      <c r="T662" s="14"/>
      <c r="U662" s="14"/>
      <c r="V662" s="14"/>
    </row>
    <row r="663" spans="1:22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267"/>
      <c r="R663" s="34"/>
      <c r="S663" s="34"/>
      <c r="T663" s="14"/>
      <c r="U663" s="14"/>
      <c r="V663" s="14"/>
    </row>
    <row r="664" spans="1:22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267"/>
      <c r="R664" s="34"/>
      <c r="S664" s="34"/>
      <c r="T664" s="14"/>
      <c r="U664" s="14"/>
      <c r="V664" s="14"/>
    </row>
    <row r="665" spans="1:22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267"/>
      <c r="R665" s="34"/>
      <c r="S665" s="34"/>
      <c r="T665" s="14"/>
      <c r="U665" s="14"/>
      <c r="V665" s="14"/>
    </row>
    <row r="666" spans="1:22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267"/>
      <c r="R666" s="34"/>
      <c r="S666" s="34"/>
      <c r="T666" s="14"/>
      <c r="U666" s="14"/>
      <c r="V666" s="14"/>
    </row>
    <row r="667" spans="1:22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267"/>
      <c r="R667" s="34"/>
      <c r="S667" s="34"/>
      <c r="T667" s="14"/>
      <c r="U667" s="14"/>
      <c r="V667" s="14"/>
    </row>
    <row r="668" spans="1:22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267"/>
      <c r="R668" s="34"/>
      <c r="S668" s="34"/>
      <c r="T668" s="14"/>
      <c r="U668" s="14"/>
      <c r="V668" s="14"/>
    </row>
    <row r="669" spans="1:2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267"/>
      <c r="R669" s="34"/>
      <c r="S669" s="34"/>
      <c r="T669" s="14"/>
      <c r="U669" s="14"/>
      <c r="V669" s="14"/>
    </row>
    <row r="670" spans="1:22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267"/>
      <c r="R670" s="34"/>
      <c r="S670" s="34"/>
      <c r="T670" s="14"/>
      <c r="U670" s="14"/>
      <c r="V670" s="14"/>
    </row>
    <row r="671" spans="1:22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267"/>
      <c r="R671" s="34"/>
      <c r="S671" s="34"/>
      <c r="T671" s="14"/>
      <c r="U671" s="14"/>
      <c r="V671" s="14"/>
    </row>
    <row r="672" spans="1:2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267"/>
      <c r="R672" s="34"/>
      <c r="S672" s="34"/>
      <c r="T672" s="14"/>
      <c r="U672" s="14"/>
      <c r="V672" s="14"/>
    </row>
    <row r="673" spans="1:22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267"/>
      <c r="R673" s="34"/>
      <c r="S673" s="34"/>
      <c r="T673" s="14"/>
      <c r="U673" s="14"/>
      <c r="V673" s="14"/>
    </row>
    <row r="674" spans="1:22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267"/>
      <c r="R674" s="34"/>
      <c r="S674" s="34"/>
      <c r="T674" s="14"/>
      <c r="U674" s="14"/>
      <c r="V674" s="14"/>
    </row>
    <row r="675" spans="1:22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267"/>
      <c r="R675" s="34"/>
      <c r="S675" s="34"/>
      <c r="T675" s="14"/>
      <c r="U675" s="14"/>
      <c r="V675" s="14"/>
    </row>
    <row r="676" spans="1:22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267"/>
      <c r="R676" s="34"/>
      <c r="S676" s="34"/>
      <c r="T676" s="14"/>
      <c r="U676" s="14"/>
      <c r="V676" s="14"/>
    </row>
    <row r="677" spans="1:22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267"/>
      <c r="R677" s="34"/>
      <c r="S677" s="34"/>
      <c r="T677" s="14"/>
      <c r="U677" s="14"/>
      <c r="V677" s="14"/>
    </row>
    <row r="678" spans="1:22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267"/>
      <c r="R678" s="34"/>
      <c r="S678" s="34"/>
      <c r="T678" s="14"/>
      <c r="U678" s="14"/>
      <c r="V678" s="14"/>
    </row>
    <row r="679" spans="1:22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267"/>
      <c r="R679" s="34"/>
      <c r="S679" s="34"/>
      <c r="T679" s="14"/>
      <c r="U679" s="14"/>
      <c r="V679" s="14"/>
    </row>
    <row r="680" spans="1:22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267"/>
      <c r="R680" s="34"/>
      <c r="S680" s="34"/>
      <c r="T680" s="14"/>
      <c r="U680" s="14"/>
      <c r="V680" s="14"/>
    </row>
    <row r="681" spans="1:22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267"/>
      <c r="R681" s="34"/>
      <c r="S681" s="34"/>
      <c r="T681" s="14"/>
      <c r="U681" s="14"/>
      <c r="V681" s="14"/>
    </row>
    <row r="682" spans="1:2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267"/>
      <c r="R682" s="34"/>
      <c r="S682" s="34"/>
      <c r="T682" s="14"/>
      <c r="U682" s="14"/>
      <c r="V682" s="14"/>
    </row>
    <row r="683" spans="1:22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267"/>
      <c r="R683" s="34"/>
      <c r="S683" s="34"/>
      <c r="T683" s="14"/>
      <c r="U683" s="14"/>
      <c r="V683" s="14"/>
    </row>
    <row r="684" spans="1:22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267"/>
      <c r="R684" s="34"/>
      <c r="S684" s="34"/>
      <c r="T684" s="14"/>
      <c r="U684" s="14"/>
      <c r="V684" s="14"/>
    </row>
    <row r="685" spans="1:22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267"/>
      <c r="R685" s="34"/>
      <c r="S685" s="34"/>
      <c r="T685" s="14"/>
      <c r="U685" s="14"/>
      <c r="V685" s="14"/>
    </row>
    <row r="686" spans="1:22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267"/>
      <c r="R686" s="34"/>
      <c r="S686" s="34"/>
      <c r="T686" s="14"/>
      <c r="U686" s="14"/>
      <c r="V686" s="14"/>
    </row>
    <row r="687" spans="1:22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267"/>
      <c r="R687" s="34"/>
      <c r="S687" s="34"/>
      <c r="T687" s="14"/>
      <c r="U687" s="14"/>
      <c r="V687" s="14"/>
    </row>
    <row r="688" spans="1:22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267"/>
      <c r="R688" s="34"/>
      <c r="S688" s="34"/>
      <c r="T688" s="14"/>
      <c r="U688" s="14"/>
      <c r="V688" s="14"/>
    </row>
    <row r="689" spans="1:22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267"/>
      <c r="R689" s="34"/>
      <c r="S689" s="34"/>
      <c r="T689" s="14"/>
      <c r="U689" s="14"/>
      <c r="V689" s="14"/>
    </row>
    <row r="690" spans="1:22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267"/>
      <c r="R690" s="34"/>
      <c r="S690" s="34"/>
      <c r="T690" s="14"/>
      <c r="U690" s="14"/>
      <c r="V690" s="14"/>
    </row>
    <row r="691" spans="1:22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267"/>
      <c r="R691" s="34"/>
      <c r="S691" s="34"/>
      <c r="T691" s="14"/>
      <c r="U691" s="14"/>
      <c r="V691" s="14"/>
    </row>
    <row r="692" spans="1:2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267"/>
      <c r="R692" s="34"/>
      <c r="S692" s="34"/>
      <c r="T692" s="14"/>
      <c r="U692" s="14"/>
      <c r="V692" s="14"/>
    </row>
    <row r="693" spans="1:22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267"/>
      <c r="R693" s="34"/>
      <c r="S693" s="34"/>
      <c r="T693" s="14"/>
      <c r="U693" s="14"/>
      <c r="V693" s="14"/>
    </row>
    <row r="694" spans="1:22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267"/>
      <c r="R694" s="34"/>
      <c r="S694" s="34"/>
      <c r="T694" s="14"/>
      <c r="U694" s="14"/>
      <c r="V694" s="14"/>
    </row>
    <row r="695" spans="1:22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267"/>
      <c r="R695" s="34"/>
      <c r="S695" s="34"/>
      <c r="T695" s="14"/>
      <c r="U695" s="14"/>
      <c r="V695" s="14"/>
    </row>
    <row r="696" spans="1:22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267"/>
      <c r="R696" s="34"/>
      <c r="S696" s="34"/>
      <c r="T696" s="14"/>
      <c r="U696" s="14"/>
      <c r="V696" s="14"/>
    </row>
    <row r="697" spans="1:22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267"/>
      <c r="R697" s="34"/>
      <c r="S697" s="34"/>
      <c r="T697" s="14"/>
      <c r="U697" s="14"/>
      <c r="V697" s="14"/>
    </row>
    <row r="698" spans="1:22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267"/>
      <c r="R698" s="34"/>
      <c r="S698" s="34"/>
      <c r="T698" s="14"/>
      <c r="U698" s="14"/>
      <c r="V698" s="14"/>
    </row>
    <row r="699" spans="1:22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267"/>
      <c r="R699" s="34"/>
      <c r="S699" s="34"/>
      <c r="T699" s="14"/>
      <c r="U699" s="14"/>
      <c r="V699" s="14"/>
    </row>
    <row r="700" spans="1:22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267"/>
      <c r="R700" s="34"/>
      <c r="S700" s="34"/>
      <c r="T700" s="14"/>
      <c r="U700" s="14"/>
      <c r="V700" s="14"/>
    </row>
    <row r="701" spans="1:22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267"/>
      <c r="R701" s="34"/>
      <c r="S701" s="34"/>
      <c r="T701" s="14"/>
      <c r="U701" s="14"/>
      <c r="V701" s="14"/>
    </row>
    <row r="702" spans="1:2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267"/>
      <c r="R702" s="34"/>
      <c r="S702" s="34"/>
      <c r="T702" s="14"/>
      <c r="U702" s="14"/>
      <c r="V702" s="14"/>
    </row>
    <row r="703" spans="1:22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267"/>
      <c r="R703" s="34"/>
      <c r="S703" s="34"/>
      <c r="T703" s="14"/>
      <c r="U703" s="14"/>
      <c r="V703" s="14"/>
    </row>
    <row r="704" spans="1:22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267"/>
      <c r="R704" s="34"/>
      <c r="S704" s="34"/>
      <c r="T704" s="14"/>
      <c r="U704" s="14"/>
      <c r="V704" s="14"/>
    </row>
    <row r="705" spans="1:22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267"/>
      <c r="R705" s="34"/>
      <c r="S705" s="34"/>
      <c r="T705" s="14"/>
      <c r="U705" s="14"/>
      <c r="V705" s="14"/>
    </row>
    <row r="706" spans="1:22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267"/>
      <c r="R706" s="34"/>
      <c r="S706" s="34"/>
      <c r="T706" s="14"/>
      <c r="U706" s="14"/>
      <c r="V706" s="14"/>
    </row>
    <row r="707" spans="1:22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267"/>
      <c r="R707" s="34"/>
      <c r="S707" s="34"/>
      <c r="T707" s="14"/>
      <c r="U707" s="14"/>
      <c r="V707" s="14"/>
    </row>
    <row r="708" spans="1:22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267"/>
      <c r="R708" s="34"/>
      <c r="S708" s="34"/>
      <c r="T708" s="14"/>
      <c r="U708" s="14"/>
      <c r="V708" s="14"/>
    </row>
    <row r="709" spans="1:22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267"/>
      <c r="R709" s="34"/>
      <c r="S709" s="34"/>
      <c r="T709" s="14"/>
      <c r="U709" s="14"/>
      <c r="V709" s="14"/>
    </row>
    <row r="710" spans="1:22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267"/>
      <c r="R710" s="34"/>
      <c r="S710" s="34"/>
      <c r="T710" s="14"/>
      <c r="U710" s="14"/>
      <c r="V710" s="14"/>
    </row>
    <row r="711" spans="1:22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267"/>
      <c r="R711" s="34"/>
      <c r="S711" s="34"/>
      <c r="T711" s="14"/>
      <c r="U711" s="14"/>
      <c r="V711" s="14"/>
    </row>
    <row r="712" spans="1:2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267"/>
      <c r="R712" s="34"/>
      <c r="S712" s="34"/>
      <c r="T712" s="14"/>
      <c r="U712" s="14"/>
      <c r="V712" s="14"/>
    </row>
    <row r="713" spans="1:22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267"/>
      <c r="R713" s="34"/>
      <c r="S713" s="34"/>
      <c r="T713" s="14"/>
      <c r="U713" s="14"/>
      <c r="V713" s="14"/>
    </row>
    <row r="714" spans="1:2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267"/>
      <c r="R714" s="34"/>
      <c r="S714" s="34"/>
      <c r="T714" s="14"/>
      <c r="U714" s="14"/>
      <c r="V714" s="14"/>
    </row>
    <row r="715" spans="1:22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267"/>
      <c r="R715" s="34"/>
      <c r="S715" s="34"/>
      <c r="T715" s="14"/>
      <c r="U715" s="14"/>
      <c r="V715" s="14"/>
    </row>
    <row r="716" spans="1:22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267"/>
      <c r="R716" s="34"/>
      <c r="S716" s="34"/>
      <c r="T716" s="14"/>
      <c r="U716" s="14"/>
      <c r="V716" s="14"/>
    </row>
    <row r="717" spans="1:22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267"/>
      <c r="R717" s="34"/>
      <c r="S717" s="34"/>
      <c r="T717" s="14"/>
      <c r="U717" s="14"/>
      <c r="V717" s="14"/>
    </row>
    <row r="718" spans="1:22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267"/>
      <c r="R718" s="34"/>
      <c r="S718" s="34"/>
      <c r="T718" s="14"/>
      <c r="U718" s="14"/>
      <c r="V718" s="14"/>
    </row>
    <row r="719" spans="1:22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267"/>
      <c r="R719" s="34"/>
      <c r="S719" s="34"/>
      <c r="T719" s="14"/>
      <c r="U719" s="14"/>
      <c r="V719" s="14"/>
    </row>
    <row r="720" spans="1:22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267"/>
      <c r="R720" s="34"/>
      <c r="S720" s="34"/>
      <c r="T720" s="14"/>
      <c r="U720" s="14"/>
      <c r="V720" s="14"/>
    </row>
    <row r="721" spans="1:22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267"/>
      <c r="R721" s="34"/>
      <c r="S721" s="34"/>
      <c r="T721" s="14"/>
      <c r="U721" s="14"/>
      <c r="V721" s="14"/>
    </row>
    <row r="722" spans="1: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267"/>
      <c r="R722" s="34"/>
      <c r="S722" s="34"/>
      <c r="T722" s="14"/>
      <c r="U722" s="14"/>
      <c r="V722" s="14"/>
    </row>
    <row r="723" spans="1:22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267"/>
      <c r="R723" s="34"/>
      <c r="S723" s="34"/>
      <c r="T723" s="14"/>
      <c r="U723" s="14"/>
      <c r="V723" s="14"/>
    </row>
    <row r="724" spans="1:22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267"/>
      <c r="R724" s="34"/>
      <c r="S724" s="34"/>
      <c r="T724" s="14"/>
      <c r="U724" s="14"/>
      <c r="V724" s="14"/>
    </row>
    <row r="725" spans="1:22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267"/>
      <c r="R725" s="34"/>
      <c r="S725" s="34"/>
      <c r="T725" s="14"/>
      <c r="U725" s="14"/>
      <c r="V725" s="14"/>
    </row>
    <row r="726" spans="1:22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267"/>
      <c r="R726" s="34"/>
      <c r="S726" s="34"/>
      <c r="T726" s="14"/>
      <c r="U726" s="14"/>
      <c r="V726" s="14"/>
    </row>
    <row r="727" spans="1:22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267"/>
      <c r="R727" s="34"/>
      <c r="S727" s="34"/>
      <c r="T727" s="14"/>
      <c r="U727" s="14"/>
      <c r="V727" s="14"/>
    </row>
    <row r="728" spans="1:22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267"/>
      <c r="R728" s="34"/>
      <c r="S728" s="34"/>
      <c r="T728" s="14"/>
      <c r="U728" s="14"/>
      <c r="V728" s="14"/>
    </row>
    <row r="729" spans="1:22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267"/>
      <c r="R729" s="34"/>
      <c r="S729" s="34"/>
      <c r="T729" s="14"/>
      <c r="U729" s="14"/>
      <c r="V729" s="14"/>
    </row>
    <row r="730" spans="1:22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267"/>
      <c r="R730" s="34"/>
      <c r="S730" s="34"/>
      <c r="T730" s="14"/>
      <c r="U730" s="14"/>
      <c r="V730" s="14"/>
    </row>
    <row r="731" spans="1:22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267"/>
      <c r="R731" s="34"/>
      <c r="S731" s="34"/>
      <c r="T731" s="14"/>
      <c r="U731" s="14"/>
      <c r="V731" s="14"/>
    </row>
    <row r="732" spans="1:2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267"/>
      <c r="R732" s="34"/>
      <c r="S732" s="34"/>
      <c r="T732" s="14"/>
      <c r="U732" s="14"/>
      <c r="V732" s="14"/>
    </row>
    <row r="733" spans="1:22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267"/>
      <c r="R733" s="34"/>
      <c r="S733" s="34"/>
      <c r="T733" s="14"/>
      <c r="U733" s="14"/>
      <c r="V733" s="14"/>
    </row>
    <row r="734" spans="1:22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267"/>
      <c r="R734" s="34"/>
      <c r="S734" s="34"/>
      <c r="T734" s="14"/>
      <c r="U734" s="14"/>
      <c r="V734" s="14"/>
    </row>
    <row r="735" spans="1:22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267"/>
      <c r="R735" s="34"/>
      <c r="S735" s="34"/>
      <c r="T735" s="14"/>
      <c r="U735" s="14"/>
      <c r="V735" s="14"/>
    </row>
    <row r="736" spans="1:22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267"/>
      <c r="R736" s="34"/>
      <c r="S736" s="34"/>
      <c r="T736" s="14"/>
      <c r="U736" s="14"/>
      <c r="V736" s="14"/>
    </row>
    <row r="737" spans="1:2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267"/>
      <c r="R737" s="34"/>
      <c r="S737" s="34"/>
      <c r="T737" s="14"/>
      <c r="U737" s="14"/>
      <c r="V737" s="14"/>
    </row>
    <row r="738" spans="1:22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267"/>
      <c r="R738" s="34"/>
      <c r="S738" s="34"/>
      <c r="T738" s="14"/>
      <c r="U738" s="14"/>
      <c r="V738" s="14"/>
    </row>
    <row r="739" spans="1:22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267"/>
      <c r="R739" s="34"/>
      <c r="S739" s="34"/>
      <c r="T739" s="14"/>
      <c r="U739" s="14"/>
      <c r="V739" s="14"/>
    </row>
    <row r="740" spans="1:22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267"/>
      <c r="R740" s="34"/>
      <c r="S740" s="34"/>
      <c r="T740" s="14"/>
      <c r="U740" s="14"/>
      <c r="V740" s="14"/>
    </row>
    <row r="741" spans="1:22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267"/>
      <c r="R741" s="34"/>
      <c r="S741" s="34"/>
      <c r="T741" s="14"/>
      <c r="U741" s="14"/>
      <c r="V741" s="14"/>
    </row>
    <row r="742" spans="1:2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267"/>
      <c r="R742" s="34"/>
      <c r="S742" s="34"/>
      <c r="T742" s="14"/>
      <c r="U742" s="14"/>
      <c r="V742" s="14"/>
    </row>
    <row r="743" spans="1:22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267"/>
      <c r="R743" s="34"/>
      <c r="S743" s="34"/>
      <c r="T743" s="14"/>
      <c r="U743" s="14"/>
      <c r="V743" s="14"/>
    </row>
    <row r="744" spans="1:22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267"/>
      <c r="R744" s="34"/>
      <c r="S744" s="34"/>
      <c r="T744" s="14"/>
      <c r="U744" s="14"/>
      <c r="V744" s="14"/>
    </row>
    <row r="745" spans="1:22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267"/>
      <c r="R745" s="34"/>
      <c r="S745" s="34"/>
      <c r="T745" s="14"/>
      <c r="U745" s="14"/>
      <c r="V745" s="14"/>
    </row>
    <row r="746" spans="1:22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267"/>
      <c r="R746" s="34"/>
      <c r="S746" s="34"/>
      <c r="T746" s="14"/>
      <c r="U746" s="14"/>
      <c r="V746" s="14"/>
    </row>
    <row r="747" spans="1:22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267"/>
      <c r="R747" s="34"/>
      <c r="S747" s="34"/>
      <c r="T747" s="14"/>
      <c r="U747" s="14"/>
      <c r="V747" s="14"/>
    </row>
    <row r="748" spans="1:22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267"/>
      <c r="R748" s="34"/>
      <c r="S748" s="34"/>
      <c r="T748" s="14"/>
      <c r="U748" s="14"/>
      <c r="V748" s="14"/>
    </row>
    <row r="749" spans="1:22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267"/>
      <c r="R749" s="34"/>
      <c r="S749" s="34"/>
      <c r="T749" s="14"/>
      <c r="U749" s="14"/>
      <c r="V749" s="14"/>
    </row>
    <row r="750" spans="1:22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267"/>
      <c r="R750" s="34"/>
      <c r="S750" s="34"/>
      <c r="T750" s="14"/>
      <c r="U750" s="14"/>
      <c r="V750" s="14"/>
    </row>
    <row r="751" spans="1:22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267"/>
      <c r="R751" s="34"/>
      <c r="S751" s="34"/>
      <c r="T751" s="14"/>
      <c r="U751" s="14"/>
      <c r="V751" s="14"/>
    </row>
    <row r="752" spans="1:2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267"/>
      <c r="R752" s="34"/>
      <c r="S752" s="34"/>
      <c r="T752" s="14"/>
      <c r="U752" s="14"/>
      <c r="V752" s="14"/>
    </row>
    <row r="753" spans="1:22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267"/>
      <c r="R753" s="34"/>
      <c r="S753" s="34"/>
      <c r="T753" s="14"/>
      <c r="U753" s="14"/>
      <c r="V753" s="14"/>
    </row>
    <row r="754" spans="1:22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267"/>
      <c r="R754" s="34"/>
      <c r="S754" s="34"/>
      <c r="T754" s="14"/>
      <c r="U754" s="14"/>
      <c r="V754" s="14"/>
    </row>
    <row r="755" spans="1:22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267"/>
      <c r="R755" s="34"/>
      <c r="S755" s="34"/>
      <c r="T755" s="14"/>
      <c r="U755" s="14"/>
      <c r="V755" s="14"/>
    </row>
    <row r="756" spans="1:22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267"/>
      <c r="R756" s="34"/>
      <c r="S756" s="34"/>
      <c r="T756" s="14"/>
      <c r="U756" s="14"/>
      <c r="V756" s="14"/>
    </row>
    <row r="757" spans="1:22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267"/>
      <c r="R757" s="34"/>
      <c r="S757" s="34"/>
      <c r="T757" s="14"/>
      <c r="U757" s="14"/>
      <c r="V757" s="14"/>
    </row>
    <row r="758" spans="1:22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267"/>
      <c r="R758" s="34"/>
      <c r="S758" s="34"/>
      <c r="T758" s="14"/>
      <c r="U758" s="14"/>
      <c r="V758" s="14"/>
    </row>
    <row r="759" spans="1:22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267"/>
      <c r="R759" s="34"/>
      <c r="S759" s="34"/>
      <c r="T759" s="14"/>
      <c r="U759" s="14"/>
      <c r="V759" s="14"/>
    </row>
    <row r="760" spans="1:22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267"/>
      <c r="R760" s="34"/>
      <c r="S760" s="34"/>
      <c r="T760" s="14"/>
      <c r="U760" s="14"/>
      <c r="V760" s="14"/>
    </row>
    <row r="761" spans="1:2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267"/>
      <c r="R761" s="34"/>
      <c r="S761" s="34"/>
      <c r="T761" s="14"/>
      <c r="U761" s="14"/>
      <c r="V761" s="14"/>
    </row>
    <row r="762" spans="1:2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267"/>
      <c r="R762" s="34"/>
      <c r="S762" s="34"/>
      <c r="T762" s="14"/>
      <c r="U762" s="14"/>
      <c r="V762" s="14"/>
    </row>
    <row r="763" spans="1:22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267"/>
      <c r="R763" s="34"/>
      <c r="S763" s="34"/>
      <c r="T763" s="14"/>
      <c r="U763" s="14"/>
      <c r="V763" s="14"/>
    </row>
    <row r="764" spans="1:22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267"/>
      <c r="R764" s="34"/>
      <c r="S764" s="34"/>
      <c r="T764" s="14"/>
      <c r="U764" s="14"/>
      <c r="V764" s="14"/>
    </row>
    <row r="765" spans="1:22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267"/>
      <c r="R765" s="34"/>
      <c r="S765" s="34"/>
      <c r="T765" s="14"/>
      <c r="U765" s="14"/>
      <c r="V765" s="14"/>
    </row>
    <row r="766" spans="1:22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267"/>
      <c r="R766" s="34"/>
      <c r="S766" s="34"/>
      <c r="T766" s="14"/>
      <c r="U766" s="14"/>
      <c r="V766" s="14"/>
    </row>
    <row r="767" spans="1:22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267"/>
      <c r="R767" s="34"/>
      <c r="S767" s="34"/>
      <c r="T767" s="14"/>
      <c r="U767" s="14"/>
      <c r="V767" s="14"/>
    </row>
    <row r="768" spans="1:22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267"/>
      <c r="R768" s="34"/>
      <c r="S768" s="34"/>
      <c r="T768" s="14"/>
      <c r="U768" s="14"/>
      <c r="V768" s="14"/>
    </row>
    <row r="769" spans="1:22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267"/>
      <c r="R769" s="34"/>
      <c r="S769" s="34"/>
      <c r="T769" s="14"/>
      <c r="U769" s="14"/>
      <c r="V769" s="14"/>
    </row>
    <row r="770" spans="1:22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267"/>
      <c r="R770" s="34"/>
      <c r="S770" s="34"/>
      <c r="T770" s="14"/>
      <c r="U770" s="14"/>
      <c r="V770" s="14"/>
    </row>
    <row r="771" spans="1:22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267"/>
      <c r="R771" s="34"/>
      <c r="S771" s="34"/>
      <c r="T771" s="14"/>
      <c r="U771" s="14"/>
      <c r="V771" s="14"/>
    </row>
    <row r="772" spans="1:2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267"/>
      <c r="R772" s="34"/>
      <c r="S772" s="34"/>
      <c r="T772" s="14"/>
      <c r="U772" s="14"/>
      <c r="V772" s="14"/>
    </row>
    <row r="773" spans="1:22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267"/>
      <c r="R773" s="34"/>
      <c r="S773" s="34"/>
      <c r="T773" s="14"/>
      <c r="U773" s="14"/>
      <c r="V773" s="14"/>
    </row>
    <row r="774" spans="1:22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267"/>
      <c r="R774" s="34"/>
      <c r="S774" s="34"/>
      <c r="T774" s="14"/>
      <c r="U774" s="14"/>
      <c r="V774" s="14"/>
    </row>
    <row r="775" spans="1:22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267"/>
      <c r="R775" s="34"/>
      <c r="S775" s="34"/>
      <c r="T775" s="14"/>
      <c r="U775" s="14"/>
      <c r="V775" s="14"/>
    </row>
    <row r="776" spans="1:22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267"/>
      <c r="R776" s="34"/>
      <c r="S776" s="34"/>
      <c r="T776" s="14"/>
      <c r="U776" s="14"/>
      <c r="V776" s="14"/>
    </row>
    <row r="777" spans="1:22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267"/>
      <c r="R777" s="34"/>
      <c r="S777" s="34"/>
      <c r="T777" s="14"/>
      <c r="U777" s="14"/>
      <c r="V777" s="14"/>
    </row>
    <row r="778" spans="1:22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267"/>
      <c r="R778" s="34"/>
      <c r="S778" s="34"/>
      <c r="T778" s="14"/>
      <c r="U778" s="14"/>
      <c r="V778" s="14"/>
    </row>
    <row r="779" spans="1:22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267"/>
      <c r="R779" s="34"/>
      <c r="S779" s="34"/>
      <c r="T779" s="14"/>
      <c r="U779" s="14"/>
      <c r="V779" s="14"/>
    </row>
    <row r="780" spans="1:22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267"/>
      <c r="R780" s="34"/>
      <c r="S780" s="34"/>
      <c r="T780" s="14"/>
      <c r="U780" s="14"/>
      <c r="V780" s="14"/>
    </row>
    <row r="781" spans="1:22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267"/>
      <c r="R781" s="34"/>
      <c r="S781" s="34"/>
      <c r="T781" s="14"/>
      <c r="U781" s="14"/>
      <c r="V781" s="14"/>
    </row>
    <row r="782" spans="1:2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267"/>
      <c r="R782" s="34"/>
      <c r="S782" s="34"/>
      <c r="T782" s="14"/>
      <c r="U782" s="14"/>
      <c r="V782" s="14"/>
    </row>
    <row r="783" spans="1:22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267"/>
      <c r="R783" s="34"/>
      <c r="S783" s="34"/>
      <c r="T783" s="14"/>
      <c r="U783" s="14"/>
      <c r="V783" s="14"/>
    </row>
    <row r="784" spans="1:22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267"/>
      <c r="R784" s="34"/>
      <c r="S784" s="34"/>
      <c r="T784" s="14"/>
      <c r="U784" s="14"/>
      <c r="V784" s="14"/>
    </row>
    <row r="785" spans="1:22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267"/>
      <c r="R785" s="34"/>
      <c r="S785" s="34"/>
      <c r="T785" s="14"/>
      <c r="U785" s="14"/>
      <c r="V785" s="14"/>
    </row>
    <row r="786" spans="1:2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267"/>
      <c r="R786" s="34"/>
      <c r="S786" s="34"/>
      <c r="T786" s="14"/>
      <c r="U786" s="14"/>
      <c r="V786" s="14"/>
    </row>
    <row r="787" spans="1:22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267"/>
      <c r="R787" s="34"/>
      <c r="S787" s="34"/>
      <c r="T787" s="14"/>
      <c r="U787" s="14"/>
      <c r="V787" s="14"/>
    </row>
    <row r="788" spans="1:22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267"/>
      <c r="R788" s="34"/>
      <c r="S788" s="34"/>
      <c r="T788" s="14"/>
      <c r="U788" s="14"/>
      <c r="V788" s="14"/>
    </row>
    <row r="789" spans="1:22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267"/>
      <c r="R789" s="34"/>
      <c r="S789" s="34"/>
      <c r="T789" s="14"/>
      <c r="U789" s="14"/>
      <c r="V789" s="14"/>
    </row>
    <row r="790" spans="1:22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267"/>
      <c r="R790" s="34"/>
      <c r="S790" s="34"/>
      <c r="T790" s="14"/>
      <c r="U790" s="14"/>
      <c r="V790" s="14"/>
    </row>
    <row r="791" spans="1:22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267"/>
      <c r="R791" s="34"/>
      <c r="S791" s="34"/>
      <c r="T791" s="14"/>
      <c r="U791" s="14"/>
      <c r="V791" s="14"/>
    </row>
    <row r="792" spans="1:2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267"/>
      <c r="R792" s="34"/>
      <c r="S792" s="34"/>
      <c r="T792" s="14"/>
      <c r="U792" s="14"/>
      <c r="V792" s="14"/>
    </row>
    <row r="793" spans="1:22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267"/>
      <c r="R793" s="34"/>
      <c r="S793" s="34"/>
      <c r="T793" s="14"/>
      <c r="U793" s="14"/>
      <c r="V793" s="14"/>
    </row>
    <row r="794" spans="1:22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267"/>
      <c r="R794" s="34"/>
      <c r="S794" s="34"/>
      <c r="T794" s="14"/>
      <c r="U794" s="14"/>
      <c r="V794" s="14"/>
    </row>
    <row r="795" spans="1:22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267"/>
      <c r="R795" s="34"/>
      <c r="S795" s="34"/>
      <c r="T795" s="14"/>
      <c r="U795" s="14"/>
      <c r="V795" s="14"/>
    </row>
    <row r="796" spans="1:22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267"/>
      <c r="R796" s="34"/>
      <c r="S796" s="34"/>
      <c r="T796" s="14"/>
      <c r="U796" s="14"/>
      <c r="V796" s="14"/>
    </row>
    <row r="797" spans="1:22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267"/>
      <c r="R797" s="34"/>
      <c r="S797" s="34"/>
      <c r="T797" s="14"/>
      <c r="U797" s="14"/>
      <c r="V797" s="14"/>
    </row>
    <row r="798" spans="1:22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267"/>
      <c r="R798" s="34"/>
      <c r="S798" s="34"/>
      <c r="T798" s="14"/>
      <c r="U798" s="14"/>
      <c r="V798" s="14"/>
    </row>
    <row r="799" spans="1:22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267"/>
      <c r="R799" s="34"/>
      <c r="S799" s="34"/>
      <c r="T799" s="14"/>
      <c r="U799" s="14"/>
      <c r="V799" s="14"/>
    </row>
    <row r="800" spans="1:22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267"/>
      <c r="R800" s="34"/>
      <c r="S800" s="34"/>
      <c r="T800" s="14"/>
      <c r="U800" s="14"/>
      <c r="V800" s="14"/>
    </row>
    <row r="801" spans="1:22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267"/>
      <c r="R801" s="34"/>
      <c r="S801" s="34"/>
      <c r="T801" s="14"/>
      <c r="U801" s="14"/>
      <c r="V801" s="14"/>
    </row>
    <row r="802" spans="1:2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267"/>
      <c r="R802" s="34"/>
      <c r="S802" s="34"/>
      <c r="T802" s="14"/>
      <c r="U802" s="14"/>
      <c r="V802" s="14"/>
    </row>
    <row r="803" spans="1:22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267"/>
      <c r="R803" s="34"/>
      <c r="S803" s="34"/>
      <c r="T803" s="14"/>
      <c r="U803" s="14"/>
      <c r="V803" s="14"/>
    </row>
    <row r="804" spans="1:22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267"/>
      <c r="R804" s="34"/>
      <c r="S804" s="34"/>
      <c r="T804" s="14"/>
      <c r="U804" s="14"/>
      <c r="V804" s="14"/>
    </row>
    <row r="805" spans="1:22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267"/>
      <c r="R805" s="34"/>
      <c r="S805" s="34"/>
      <c r="T805" s="14"/>
      <c r="U805" s="14"/>
      <c r="V805" s="14"/>
    </row>
    <row r="806" spans="1:22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267"/>
      <c r="R806" s="34"/>
      <c r="S806" s="34"/>
      <c r="T806" s="14"/>
      <c r="U806" s="14"/>
      <c r="V806" s="14"/>
    </row>
    <row r="807" spans="1:22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267"/>
      <c r="R807" s="34"/>
      <c r="S807" s="34"/>
      <c r="T807" s="14"/>
      <c r="U807" s="14"/>
      <c r="V807" s="14"/>
    </row>
    <row r="808" spans="1:22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267"/>
      <c r="R808" s="34"/>
      <c r="S808" s="34"/>
      <c r="T808" s="14"/>
      <c r="U808" s="14"/>
      <c r="V808" s="14"/>
    </row>
    <row r="809" spans="1:22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267"/>
      <c r="R809" s="34"/>
      <c r="S809" s="34"/>
      <c r="T809" s="14"/>
      <c r="U809" s="14"/>
      <c r="V809" s="14"/>
    </row>
    <row r="810" spans="1:2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267"/>
      <c r="R810" s="34"/>
      <c r="S810" s="34"/>
      <c r="T810" s="14"/>
      <c r="U810" s="14"/>
      <c r="V810" s="14"/>
    </row>
    <row r="811" spans="1:22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267"/>
      <c r="R811" s="34"/>
      <c r="S811" s="34"/>
      <c r="T811" s="14"/>
      <c r="U811" s="14"/>
      <c r="V811" s="14"/>
    </row>
    <row r="812" spans="1:2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267"/>
      <c r="R812" s="34"/>
      <c r="S812" s="34"/>
      <c r="T812" s="14"/>
      <c r="U812" s="14"/>
      <c r="V812" s="14"/>
    </row>
    <row r="813" spans="1:22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267"/>
      <c r="R813" s="34"/>
      <c r="S813" s="34"/>
      <c r="T813" s="14"/>
      <c r="U813" s="14"/>
      <c r="V813" s="14"/>
    </row>
    <row r="814" spans="1:22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267"/>
      <c r="R814" s="34"/>
      <c r="S814" s="34"/>
      <c r="T814" s="14"/>
      <c r="U814" s="14"/>
      <c r="V814" s="14"/>
    </row>
    <row r="815" spans="1:22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267"/>
      <c r="R815" s="34"/>
      <c r="S815" s="34"/>
      <c r="T815" s="14"/>
      <c r="U815" s="14"/>
      <c r="V815" s="14"/>
    </row>
    <row r="816" spans="1:22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267"/>
      <c r="R816" s="34"/>
      <c r="S816" s="34"/>
      <c r="T816" s="14"/>
      <c r="U816" s="14"/>
      <c r="V816" s="14"/>
    </row>
    <row r="817" spans="1:22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267"/>
      <c r="R817" s="34"/>
      <c r="S817" s="34"/>
      <c r="T817" s="14"/>
      <c r="U817" s="14"/>
      <c r="V817" s="14"/>
    </row>
    <row r="818" spans="1:22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267"/>
      <c r="R818" s="34"/>
      <c r="S818" s="34"/>
      <c r="T818" s="14"/>
      <c r="U818" s="14"/>
      <c r="V818" s="14"/>
    </row>
    <row r="819" spans="1:22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267"/>
      <c r="R819" s="34"/>
      <c r="S819" s="34"/>
      <c r="T819" s="14"/>
      <c r="U819" s="14"/>
      <c r="V819" s="14"/>
    </row>
    <row r="820" spans="1:22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267"/>
      <c r="R820" s="34"/>
      <c r="S820" s="34"/>
      <c r="T820" s="14"/>
      <c r="U820" s="14"/>
      <c r="V820" s="14"/>
    </row>
    <row r="821" spans="1:22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267"/>
      <c r="R821" s="34"/>
      <c r="S821" s="34"/>
      <c r="T821" s="14"/>
      <c r="U821" s="14"/>
      <c r="V821" s="14"/>
    </row>
    <row r="822" spans="1: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267"/>
      <c r="R822" s="34"/>
      <c r="S822" s="34"/>
      <c r="T822" s="14"/>
      <c r="U822" s="14"/>
      <c r="V822" s="14"/>
    </row>
    <row r="823" spans="1:22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267"/>
      <c r="R823" s="34"/>
      <c r="S823" s="34"/>
      <c r="T823" s="14"/>
      <c r="U823" s="14"/>
      <c r="V823" s="14"/>
    </row>
    <row r="824" spans="1:22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267"/>
      <c r="R824" s="34"/>
      <c r="S824" s="34"/>
      <c r="T824" s="14"/>
      <c r="U824" s="14"/>
      <c r="V824" s="14"/>
    </row>
    <row r="825" spans="1:22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267"/>
      <c r="R825" s="34"/>
      <c r="S825" s="34"/>
      <c r="T825" s="14"/>
      <c r="U825" s="14"/>
      <c r="V825" s="14"/>
    </row>
    <row r="826" spans="1:22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267"/>
      <c r="R826" s="34"/>
      <c r="S826" s="34"/>
      <c r="T826" s="14"/>
      <c r="U826" s="14"/>
      <c r="V826" s="14"/>
    </row>
    <row r="827" spans="1:22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267"/>
      <c r="R827" s="34"/>
      <c r="S827" s="34"/>
      <c r="T827" s="14"/>
      <c r="U827" s="14"/>
      <c r="V827" s="14"/>
    </row>
    <row r="828" spans="1:22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267"/>
      <c r="R828" s="34"/>
      <c r="S828" s="34"/>
      <c r="T828" s="14"/>
      <c r="U828" s="14"/>
      <c r="V828" s="14"/>
    </row>
    <row r="829" spans="1:22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267"/>
      <c r="R829" s="34"/>
      <c r="S829" s="34"/>
      <c r="T829" s="14"/>
      <c r="U829" s="14"/>
      <c r="V829" s="14"/>
    </row>
    <row r="830" spans="1:22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267"/>
      <c r="R830" s="34"/>
      <c r="S830" s="34"/>
      <c r="T830" s="14"/>
      <c r="U830" s="14"/>
      <c r="V830" s="14"/>
    </row>
    <row r="831" spans="1:22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267"/>
      <c r="R831" s="34"/>
      <c r="S831" s="34"/>
      <c r="T831" s="14"/>
      <c r="U831" s="14"/>
      <c r="V831" s="14"/>
    </row>
    <row r="832" spans="1:2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267"/>
      <c r="R832" s="34"/>
      <c r="S832" s="34"/>
      <c r="T832" s="14"/>
      <c r="U832" s="14"/>
      <c r="V832" s="14"/>
    </row>
    <row r="833" spans="1:22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267"/>
      <c r="R833" s="34"/>
      <c r="S833" s="34"/>
      <c r="T833" s="14"/>
      <c r="U833" s="14"/>
      <c r="V833" s="14"/>
    </row>
    <row r="834" spans="1:22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267"/>
      <c r="R834" s="34"/>
      <c r="S834" s="34"/>
      <c r="T834" s="14"/>
      <c r="U834" s="14"/>
      <c r="V834" s="14"/>
    </row>
    <row r="835" spans="1:2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267"/>
      <c r="R835" s="34"/>
      <c r="S835" s="34"/>
      <c r="T835" s="14"/>
      <c r="U835" s="14"/>
      <c r="V835" s="14"/>
    </row>
    <row r="836" spans="1:22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267"/>
      <c r="R836" s="34"/>
      <c r="S836" s="34"/>
      <c r="T836" s="14"/>
      <c r="U836" s="14"/>
      <c r="V836" s="14"/>
    </row>
    <row r="837" spans="1:22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267"/>
      <c r="R837" s="34"/>
      <c r="S837" s="34"/>
      <c r="T837" s="14"/>
      <c r="U837" s="14"/>
      <c r="V837" s="14"/>
    </row>
    <row r="838" spans="1:22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267"/>
      <c r="R838" s="34"/>
      <c r="S838" s="34"/>
      <c r="T838" s="14"/>
      <c r="U838" s="14"/>
      <c r="V838" s="14"/>
    </row>
    <row r="839" spans="1:22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267"/>
      <c r="R839" s="34"/>
      <c r="S839" s="34"/>
      <c r="T839" s="14"/>
      <c r="U839" s="14"/>
      <c r="V839" s="14"/>
    </row>
    <row r="840" spans="1:22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267"/>
      <c r="R840" s="34"/>
      <c r="S840" s="34"/>
      <c r="T840" s="14"/>
      <c r="U840" s="14"/>
      <c r="V840" s="14"/>
    </row>
    <row r="841" spans="1:22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267"/>
      <c r="R841" s="34"/>
      <c r="S841" s="34"/>
      <c r="T841" s="14"/>
      <c r="U841" s="14"/>
      <c r="V841" s="14"/>
    </row>
    <row r="842" spans="1:2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267"/>
      <c r="R842" s="34"/>
      <c r="S842" s="34"/>
      <c r="T842" s="14"/>
      <c r="U842" s="14"/>
      <c r="V842" s="14"/>
    </row>
    <row r="843" spans="1:22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267"/>
      <c r="R843" s="34"/>
      <c r="S843" s="34"/>
      <c r="T843" s="14"/>
      <c r="U843" s="14"/>
      <c r="V843" s="14"/>
    </row>
    <row r="844" spans="1:22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267"/>
      <c r="R844" s="34"/>
      <c r="S844" s="34"/>
      <c r="T844" s="14"/>
      <c r="U844" s="14"/>
      <c r="V844" s="14"/>
    </row>
    <row r="845" spans="1:22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267"/>
      <c r="R845" s="34"/>
      <c r="S845" s="34"/>
      <c r="T845" s="14"/>
      <c r="U845" s="14"/>
      <c r="V845" s="14"/>
    </row>
    <row r="846" spans="1:22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267"/>
      <c r="R846" s="34"/>
      <c r="S846" s="34"/>
      <c r="T846" s="14"/>
      <c r="U846" s="14"/>
      <c r="V846" s="14"/>
    </row>
    <row r="847" spans="1:22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267"/>
      <c r="R847" s="34"/>
      <c r="S847" s="34"/>
      <c r="T847" s="14"/>
      <c r="U847" s="14"/>
      <c r="V847" s="14"/>
    </row>
    <row r="848" spans="1:22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267"/>
      <c r="R848" s="34"/>
      <c r="S848" s="34"/>
      <c r="T848" s="14"/>
      <c r="U848" s="14"/>
      <c r="V848" s="14"/>
    </row>
    <row r="849" spans="1:22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267"/>
      <c r="R849" s="34"/>
      <c r="S849" s="34"/>
      <c r="T849" s="14"/>
      <c r="U849" s="14"/>
      <c r="V849" s="14"/>
    </row>
    <row r="850" spans="1:22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267"/>
      <c r="R850" s="34"/>
      <c r="S850" s="34"/>
      <c r="T850" s="14"/>
      <c r="U850" s="14"/>
      <c r="V850" s="14"/>
    </row>
    <row r="851" spans="1:22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267"/>
      <c r="R851" s="34"/>
      <c r="S851" s="34"/>
      <c r="T851" s="14"/>
      <c r="U851" s="14"/>
      <c r="V851" s="14"/>
    </row>
    <row r="852" spans="1:2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267"/>
      <c r="R852" s="34"/>
      <c r="S852" s="34"/>
      <c r="T852" s="14"/>
      <c r="U852" s="14"/>
      <c r="V852" s="14"/>
    </row>
    <row r="853" spans="1:22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267"/>
      <c r="R853" s="34"/>
      <c r="S853" s="34"/>
      <c r="T853" s="14"/>
      <c r="U853" s="14"/>
      <c r="V853" s="14"/>
    </row>
    <row r="854" spans="1:22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267"/>
      <c r="R854" s="34"/>
      <c r="S854" s="34"/>
      <c r="T854" s="14"/>
      <c r="U854" s="14"/>
      <c r="V854" s="14"/>
    </row>
    <row r="855" spans="1:22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267"/>
      <c r="R855" s="34"/>
      <c r="S855" s="34"/>
      <c r="T855" s="14"/>
      <c r="U855" s="14"/>
      <c r="V855" s="14"/>
    </row>
    <row r="856" spans="1:22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267"/>
      <c r="R856" s="34"/>
      <c r="S856" s="34"/>
      <c r="T856" s="14"/>
      <c r="U856" s="14"/>
      <c r="V856" s="14"/>
    </row>
    <row r="857" spans="1:22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267"/>
      <c r="R857" s="34"/>
      <c r="S857" s="34"/>
      <c r="T857" s="14"/>
      <c r="U857" s="14"/>
      <c r="V857" s="14"/>
    </row>
    <row r="858" spans="1:22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267"/>
      <c r="R858" s="34"/>
      <c r="S858" s="34"/>
      <c r="T858" s="14"/>
      <c r="U858" s="14"/>
      <c r="V858" s="14"/>
    </row>
    <row r="859" spans="1:22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267"/>
      <c r="R859" s="34"/>
      <c r="S859" s="34"/>
      <c r="T859" s="14"/>
      <c r="U859" s="14"/>
      <c r="V859" s="14"/>
    </row>
    <row r="860" spans="1:22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267"/>
      <c r="R860" s="34"/>
      <c r="S860" s="34"/>
      <c r="T860" s="14"/>
      <c r="U860" s="14"/>
      <c r="V860" s="14"/>
    </row>
    <row r="861" spans="1:2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267"/>
      <c r="R861" s="34"/>
      <c r="S861" s="34"/>
      <c r="T861" s="14"/>
      <c r="U861" s="14"/>
      <c r="V861" s="14"/>
    </row>
    <row r="862" spans="1:2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267"/>
      <c r="R862" s="34"/>
      <c r="S862" s="34"/>
      <c r="T862" s="14"/>
      <c r="U862" s="14"/>
      <c r="V862" s="14"/>
    </row>
    <row r="863" spans="1:22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267"/>
      <c r="R863" s="34"/>
      <c r="S863" s="34"/>
      <c r="T863" s="14"/>
      <c r="U863" s="14"/>
      <c r="V863" s="14"/>
    </row>
    <row r="864" spans="1:22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267"/>
      <c r="R864" s="34"/>
      <c r="S864" s="34"/>
      <c r="T864" s="14"/>
      <c r="U864" s="14"/>
      <c r="V864" s="14"/>
    </row>
    <row r="865" spans="1:22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267"/>
      <c r="R865" s="34"/>
      <c r="S865" s="34"/>
      <c r="T865" s="14"/>
      <c r="U865" s="14"/>
      <c r="V865" s="14"/>
    </row>
    <row r="866" spans="1:22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267"/>
      <c r="R866" s="34"/>
      <c r="S866" s="34"/>
      <c r="T866" s="14"/>
      <c r="U866" s="14"/>
      <c r="V866" s="14"/>
    </row>
    <row r="867" spans="1:22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267"/>
      <c r="R867" s="34"/>
      <c r="S867" s="34"/>
      <c r="T867" s="14"/>
      <c r="U867" s="14"/>
      <c r="V867" s="14"/>
    </row>
    <row r="868" spans="1:22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267"/>
      <c r="R868" s="34"/>
      <c r="S868" s="34"/>
      <c r="T868" s="14"/>
      <c r="U868" s="14"/>
      <c r="V868" s="14"/>
    </row>
    <row r="869" spans="1:22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267"/>
      <c r="R869" s="34"/>
      <c r="S869" s="34"/>
      <c r="T869" s="14"/>
      <c r="U869" s="14"/>
      <c r="V869" s="14"/>
    </row>
    <row r="870" spans="1:22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267"/>
      <c r="R870" s="34"/>
      <c r="S870" s="34"/>
      <c r="T870" s="14"/>
      <c r="U870" s="14"/>
      <c r="V870" s="14"/>
    </row>
    <row r="871" spans="1:22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267"/>
      <c r="R871" s="34"/>
      <c r="S871" s="34"/>
      <c r="T871" s="14"/>
      <c r="U871" s="14"/>
      <c r="V871" s="14"/>
    </row>
    <row r="872" spans="1:2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267"/>
      <c r="R872" s="34"/>
      <c r="S872" s="34"/>
      <c r="T872" s="14"/>
      <c r="U872" s="14"/>
      <c r="V872" s="14"/>
    </row>
    <row r="873" spans="1:22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267"/>
      <c r="R873" s="34"/>
      <c r="S873" s="34"/>
      <c r="T873" s="14"/>
      <c r="U873" s="14"/>
      <c r="V873" s="14"/>
    </row>
    <row r="874" spans="1:22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267"/>
      <c r="R874" s="34"/>
      <c r="S874" s="34"/>
      <c r="T874" s="14"/>
      <c r="U874" s="14"/>
      <c r="V874" s="14"/>
    </row>
    <row r="875" spans="1:22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267"/>
      <c r="R875" s="34"/>
      <c r="S875" s="34"/>
      <c r="T875" s="14"/>
      <c r="U875" s="14"/>
      <c r="V875" s="14"/>
    </row>
    <row r="876" spans="1:22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267"/>
      <c r="R876" s="34"/>
      <c r="S876" s="34"/>
      <c r="T876" s="14"/>
      <c r="U876" s="14"/>
      <c r="V876" s="14"/>
    </row>
    <row r="877" spans="1:22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267"/>
      <c r="R877" s="34"/>
      <c r="S877" s="34"/>
      <c r="T877" s="14"/>
      <c r="U877" s="14"/>
      <c r="V877" s="14"/>
    </row>
    <row r="878" spans="1:22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267"/>
      <c r="R878" s="34"/>
      <c r="S878" s="34"/>
      <c r="T878" s="14"/>
      <c r="U878" s="14"/>
      <c r="V878" s="14"/>
    </row>
    <row r="879" spans="1:22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267"/>
      <c r="R879" s="34"/>
      <c r="S879" s="34"/>
      <c r="T879" s="14"/>
      <c r="U879" s="14"/>
      <c r="V879" s="14"/>
    </row>
    <row r="880" spans="1:22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267"/>
      <c r="R880" s="34"/>
      <c r="S880" s="34"/>
      <c r="T880" s="14"/>
      <c r="U880" s="14"/>
      <c r="V880" s="14"/>
    </row>
    <row r="881" spans="1:22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267"/>
      <c r="R881" s="34"/>
      <c r="S881" s="34"/>
      <c r="T881" s="14"/>
      <c r="U881" s="14"/>
      <c r="V881" s="14"/>
    </row>
    <row r="882" spans="1:2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267"/>
      <c r="R882" s="34"/>
      <c r="S882" s="34"/>
      <c r="T882" s="14"/>
      <c r="U882" s="14"/>
      <c r="V882" s="14"/>
    </row>
    <row r="883" spans="1:22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267"/>
      <c r="R883" s="34"/>
      <c r="S883" s="34"/>
      <c r="T883" s="14"/>
      <c r="U883" s="14"/>
      <c r="V883" s="14"/>
    </row>
    <row r="884" spans="1:22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267"/>
      <c r="R884" s="34"/>
      <c r="S884" s="34"/>
      <c r="T884" s="14"/>
      <c r="U884" s="14"/>
      <c r="V884" s="14"/>
    </row>
    <row r="885" spans="1:22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267"/>
      <c r="R885" s="34"/>
      <c r="S885" s="34"/>
      <c r="T885" s="14"/>
      <c r="U885" s="14"/>
      <c r="V885" s="14"/>
    </row>
    <row r="886" spans="1:22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267"/>
      <c r="R886" s="34"/>
      <c r="S886" s="34"/>
      <c r="T886" s="14"/>
      <c r="U886" s="14"/>
      <c r="V886" s="14"/>
    </row>
    <row r="887" spans="1:2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267"/>
      <c r="R887" s="34"/>
      <c r="S887" s="34"/>
      <c r="T887" s="14"/>
      <c r="U887" s="14"/>
      <c r="V887" s="14"/>
    </row>
    <row r="888" spans="1:22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267"/>
      <c r="R888" s="34"/>
      <c r="S888" s="34"/>
      <c r="T888" s="14"/>
      <c r="U888" s="14"/>
      <c r="V888" s="14"/>
    </row>
    <row r="889" spans="1:22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267"/>
      <c r="R889" s="34"/>
      <c r="S889" s="34"/>
      <c r="T889" s="14"/>
      <c r="U889" s="14"/>
      <c r="V889" s="14"/>
    </row>
    <row r="890" spans="1:22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267"/>
      <c r="R890" s="34"/>
      <c r="S890" s="34"/>
      <c r="T890" s="14"/>
      <c r="U890" s="14"/>
      <c r="V890" s="14"/>
    </row>
    <row r="891" spans="1:22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267"/>
      <c r="R891" s="34"/>
      <c r="S891" s="34"/>
      <c r="T891" s="14"/>
      <c r="U891" s="14"/>
      <c r="V891" s="14"/>
    </row>
    <row r="892" spans="1:2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267"/>
      <c r="R892" s="34"/>
      <c r="S892" s="34"/>
      <c r="T892" s="14"/>
      <c r="U892" s="14"/>
      <c r="V892" s="14"/>
    </row>
    <row r="893" spans="1:22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267"/>
      <c r="R893" s="34"/>
      <c r="S893" s="34"/>
      <c r="T893" s="14"/>
      <c r="U893" s="14"/>
      <c r="V893" s="14"/>
    </row>
    <row r="894" spans="1:22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267"/>
      <c r="R894" s="34"/>
      <c r="S894" s="34"/>
      <c r="T894" s="14"/>
      <c r="U894" s="14"/>
      <c r="V894" s="14"/>
    </row>
    <row r="895" spans="1:22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267"/>
      <c r="R895" s="34"/>
      <c r="S895" s="34"/>
      <c r="T895" s="14"/>
      <c r="U895" s="14"/>
      <c r="V895" s="14"/>
    </row>
    <row r="896" spans="1:22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267"/>
      <c r="R896" s="34"/>
      <c r="S896" s="34"/>
      <c r="T896" s="14"/>
      <c r="U896" s="14"/>
      <c r="V896" s="14"/>
    </row>
    <row r="897" spans="1:22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267"/>
      <c r="R897" s="34"/>
      <c r="S897" s="34"/>
      <c r="T897" s="14"/>
      <c r="U897" s="14"/>
      <c r="V897" s="14"/>
    </row>
    <row r="898" spans="1:22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267"/>
      <c r="R898" s="34"/>
      <c r="S898" s="34"/>
      <c r="T898" s="14"/>
      <c r="U898" s="14"/>
      <c r="V898" s="14"/>
    </row>
    <row r="899" spans="1:22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267"/>
      <c r="R899" s="34"/>
      <c r="S899" s="34"/>
      <c r="T899" s="14"/>
      <c r="U899" s="14"/>
      <c r="V899" s="14"/>
    </row>
    <row r="900" spans="1:22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267"/>
      <c r="R900" s="34"/>
      <c r="S900" s="34"/>
      <c r="T900" s="14"/>
      <c r="U900" s="14"/>
      <c r="V900" s="14"/>
    </row>
    <row r="901" spans="1:22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267"/>
      <c r="R901" s="34"/>
      <c r="S901" s="34"/>
      <c r="T901" s="14"/>
      <c r="U901" s="14"/>
      <c r="V901" s="14"/>
    </row>
    <row r="902" spans="1:2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267"/>
      <c r="R902" s="34"/>
      <c r="S902" s="34"/>
      <c r="T902" s="14"/>
      <c r="U902" s="14"/>
      <c r="V902" s="14"/>
    </row>
    <row r="903" spans="1:22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267"/>
      <c r="R903" s="34"/>
      <c r="S903" s="34"/>
      <c r="T903" s="14"/>
      <c r="U903" s="14"/>
      <c r="V903" s="14"/>
    </row>
    <row r="904" spans="1:22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267"/>
      <c r="R904" s="34"/>
      <c r="S904" s="34"/>
      <c r="T904" s="14"/>
      <c r="U904" s="14"/>
      <c r="V904" s="14"/>
    </row>
    <row r="905" spans="1:22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267"/>
      <c r="R905" s="34"/>
      <c r="S905" s="34"/>
      <c r="T905" s="14"/>
      <c r="U905" s="14"/>
      <c r="V905" s="14"/>
    </row>
    <row r="906" spans="1:22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267"/>
      <c r="R906" s="34"/>
      <c r="S906" s="34"/>
      <c r="T906" s="14"/>
      <c r="U906" s="14"/>
      <c r="V906" s="14"/>
    </row>
    <row r="907" spans="1:22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267"/>
      <c r="R907" s="34"/>
      <c r="S907" s="34"/>
      <c r="T907" s="14"/>
      <c r="U907" s="14"/>
      <c r="V907" s="14"/>
    </row>
    <row r="908" spans="1:22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267"/>
      <c r="R908" s="34"/>
      <c r="S908" s="34"/>
      <c r="T908" s="14"/>
      <c r="U908" s="14"/>
      <c r="V908" s="14"/>
    </row>
    <row r="909" spans="1:22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267"/>
      <c r="R909" s="34"/>
      <c r="S909" s="34"/>
      <c r="T909" s="14"/>
      <c r="U909" s="14"/>
      <c r="V909" s="14"/>
    </row>
    <row r="910" spans="1:22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267"/>
      <c r="R910" s="34"/>
      <c r="S910" s="34"/>
      <c r="T910" s="14"/>
      <c r="U910" s="14"/>
      <c r="V910" s="14"/>
    </row>
    <row r="911" spans="1:2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267"/>
      <c r="R911" s="34"/>
      <c r="S911" s="34"/>
      <c r="T911" s="14"/>
      <c r="U911" s="14"/>
      <c r="V911" s="14"/>
    </row>
    <row r="912" spans="1:2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267"/>
      <c r="R912" s="34"/>
      <c r="S912" s="34"/>
      <c r="T912" s="14"/>
      <c r="U912" s="14"/>
      <c r="V912" s="14"/>
    </row>
    <row r="913" spans="1:22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267"/>
      <c r="R913" s="34"/>
      <c r="S913" s="34"/>
      <c r="T913" s="14"/>
      <c r="U913" s="14"/>
      <c r="V913" s="14"/>
    </row>
    <row r="914" spans="1:22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267"/>
      <c r="R914" s="34"/>
      <c r="S914" s="34"/>
      <c r="T914" s="14"/>
      <c r="U914" s="14"/>
      <c r="V914" s="14"/>
    </row>
    <row r="915" spans="1:22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267"/>
      <c r="R915" s="34"/>
      <c r="S915" s="34"/>
      <c r="T915" s="14"/>
      <c r="U915" s="14"/>
      <c r="V915" s="14"/>
    </row>
    <row r="916" spans="1:22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267"/>
      <c r="R916" s="34"/>
      <c r="S916" s="34"/>
      <c r="T916" s="14"/>
      <c r="U916" s="14"/>
      <c r="V916" s="14"/>
    </row>
    <row r="917" spans="1:22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267"/>
      <c r="R917" s="34"/>
      <c r="S917" s="34"/>
      <c r="T917" s="14"/>
      <c r="U917" s="14"/>
      <c r="V917" s="14"/>
    </row>
    <row r="918" spans="1:22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267"/>
      <c r="R918" s="34"/>
      <c r="S918" s="34"/>
      <c r="T918" s="14"/>
      <c r="U918" s="14"/>
      <c r="V918" s="14"/>
    </row>
    <row r="919" spans="1:22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267"/>
      <c r="R919" s="34"/>
      <c r="S919" s="34"/>
      <c r="T919" s="14"/>
      <c r="U919" s="14"/>
      <c r="V919" s="14"/>
    </row>
    <row r="920" spans="1:22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267"/>
      <c r="R920" s="34"/>
      <c r="S920" s="34"/>
      <c r="T920" s="14"/>
      <c r="U920" s="14"/>
      <c r="V920" s="14"/>
    </row>
    <row r="921" spans="1:22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267"/>
      <c r="R921" s="34"/>
      <c r="S921" s="34"/>
      <c r="T921" s="14"/>
      <c r="U921" s="14"/>
      <c r="V921" s="14"/>
    </row>
    <row r="922" spans="1: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267"/>
      <c r="R922" s="34"/>
      <c r="S922" s="34"/>
      <c r="T922" s="14"/>
      <c r="U922" s="14"/>
      <c r="V922" s="14"/>
    </row>
    <row r="923" spans="1:22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267"/>
      <c r="R923" s="34"/>
      <c r="S923" s="34"/>
      <c r="T923" s="14"/>
      <c r="U923" s="14"/>
      <c r="V923" s="14"/>
    </row>
    <row r="924" spans="1:22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267"/>
      <c r="R924" s="34"/>
      <c r="S924" s="34"/>
      <c r="T924" s="14"/>
      <c r="U924" s="14"/>
      <c r="V924" s="14"/>
    </row>
    <row r="925" spans="1:22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267"/>
      <c r="R925" s="34"/>
      <c r="S925" s="34"/>
      <c r="T925" s="14"/>
      <c r="U925" s="14"/>
      <c r="V925" s="14"/>
    </row>
    <row r="926" spans="1:22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267"/>
      <c r="R926" s="34"/>
      <c r="S926" s="34"/>
      <c r="T926" s="14"/>
      <c r="U926" s="14"/>
      <c r="V926" s="14"/>
    </row>
    <row r="927" spans="1:22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267"/>
      <c r="R927" s="34"/>
      <c r="S927" s="34"/>
      <c r="T927" s="14"/>
      <c r="U927" s="14"/>
      <c r="V927" s="14"/>
    </row>
    <row r="928" spans="1:22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267"/>
      <c r="R928" s="34"/>
      <c r="S928" s="34"/>
      <c r="T928" s="14"/>
      <c r="U928" s="14"/>
      <c r="V928" s="14"/>
    </row>
    <row r="929" spans="1:22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267"/>
      <c r="R929" s="34"/>
      <c r="S929" s="34"/>
      <c r="T929" s="14"/>
      <c r="U929" s="14"/>
      <c r="V929" s="14"/>
    </row>
    <row r="930" spans="1:22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267"/>
      <c r="R930" s="34"/>
      <c r="S930" s="34"/>
      <c r="T930" s="14"/>
      <c r="U930" s="14"/>
      <c r="V930" s="14"/>
    </row>
    <row r="931" spans="1:22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267"/>
      <c r="R931" s="34"/>
      <c r="S931" s="34"/>
      <c r="T931" s="14"/>
      <c r="U931" s="14"/>
      <c r="V931" s="14"/>
    </row>
    <row r="932" spans="1:2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267"/>
      <c r="R932" s="34"/>
      <c r="S932" s="34"/>
      <c r="T932" s="14"/>
      <c r="U932" s="14"/>
      <c r="V932" s="14"/>
    </row>
    <row r="933" spans="1:22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267"/>
      <c r="R933" s="34"/>
      <c r="S933" s="34"/>
      <c r="T933" s="14"/>
      <c r="U933" s="14"/>
      <c r="V933" s="14"/>
    </row>
    <row r="934" spans="1:22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267"/>
      <c r="R934" s="34"/>
      <c r="S934" s="34"/>
      <c r="T934" s="14"/>
      <c r="U934" s="14"/>
      <c r="V934" s="14"/>
    </row>
    <row r="935" spans="1:2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267"/>
      <c r="R935" s="34"/>
      <c r="S935" s="34"/>
      <c r="T935" s="14"/>
      <c r="U935" s="14"/>
      <c r="V935" s="14"/>
    </row>
    <row r="936" spans="1:22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267"/>
      <c r="R936" s="34"/>
      <c r="S936" s="34"/>
      <c r="T936" s="14"/>
      <c r="U936" s="14"/>
      <c r="V936" s="14"/>
    </row>
    <row r="937" spans="1:22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267"/>
      <c r="R937" s="34"/>
      <c r="S937" s="34"/>
      <c r="T937" s="14"/>
      <c r="U937" s="14"/>
      <c r="V937" s="14"/>
    </row>
    <row r="938" spans="1:22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267"/>
      <c r="R938" s="34"/>
      <c r="S938" s="34"/>
      <c r="T938" s="14"/>
      <c r="U938" s="14"/>
      <c r="V938" s="14"/>
    </row>
    <row r="939" spans="1:22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267"/>
      <c r="R939" s="34"/>
      <c r="S939" s="34"/>
      <c r="T939" s="14"/>
      <c r="U939" s="14"/>
      <c r="V939" s="14"/>
    </row>
    <row r="940" spans="1:22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267"/>
      <c r="R940" s="34"/>
      <c r="S940" s="34"/>
      <c r="T940" s="14"/>
      <c r="U940" s="14"/>
      <c r="V940" s="14"/>
    </row>
    <row r="941" spans="1:22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267"/>
      <c r="R941" s="34"/>
      <c r="S941" s="34"/>
      <c r="T941" s="14"/>
      <c r="U941" s="14"/>
      <c r="V941" s="14"/>
    </row>
    <row r="942" spans="1:2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267"/>
      <c r="R942" s="34"/>
      <c r="S942" s="34"/>
      <c r="T942" s="14"/>
      <c r="U942" s="14"/>
      <c r="V942" s="14"/>
    </row>
    <row r="943" spans="1:22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267"/>
      <c r="R943" s="34"/>
      <c r="S943" s="34"/>
      <c r="T943" s="14"/>
      <c r="U943" s="14"/>
      <c r="V943" s="14"/>
    </row>
    <row r="944" spans="1:22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267"/>
      <c r="R944" s="34"/>
      <c r="S944" s="34"/>
      <c r="T944" s="14"/>
      <c r="U944" s="14"/>
      <c r="V944" s="14"/>
    </row>
    <row r="945" spans="1:22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267"/>
      <c r="R945" s="34"/>
      <c r="S945" s="34"/>
      <c r="T945" s="14"/>
      <c r="U945" s="14"/>
      <c r="V945" s="14"/>
    </row>
    <row r="946" spans="1:22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267"/>
      <c r="R946" s="34"/>
      <c r="S946" s="34"/>
      <c r="T946" s="14"/>
      <c r="U946" s="14"/>
      <c r="V946" s="14"/>
    </row>
    <row r="947" spans="1:22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267"/>
      <c r="R947" s="34"/>
      <c r="S947" s="34"/>
      <c r="T947" s="14"/>
      <c r="U947" s="14"/>
      <c r="V947" s="14"/>
    </row>
    <row r="948" spans="1:22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267"/>
      <c r="R948" s="34"/>
      <c r="S948" s="34"/>
      <c r="T948" s="14"/>
      <c r="U948" s="14"/>
      <c r="V948" s="14"/>
    </row>
    <row r="949" spans="1:22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267"/>
      <c r="R949" s="34"/>
      <c r="S949" s="34"/>
      <c r="T949" s="14"/>
      <c r="U949" s="14"/>
      <c r="V949" s="14"/>
    </row>
    <row r="950" spans="1:22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267"/>
      <c r="R950" s="34"/>
      <c r="S950" s="34"/>
      <c r="T950" s="14"/>
      <c r="U950" s="14"/>
      <c r="V950" s="14"/>
    </row>
    <row r="951" spans="1:22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267"/>
      <c r="R951" s="34"/>
      <c r="S951" s="34"/>
      <c r="T951" s="14"/>
      <c r="U951" s="14"/>
      <c r="V951" s="14"/>
    </row>
    <row r="952" spans="1:2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267"/>
      <c r="R952" s="34"/>
      <c r="S952" s="34"/>
      <c r="T952" s="14"/>
      <c r="U952" s="14"/>
      <c r="V952" s="14"/>
    </row>
    <row r="953" spans="1:22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267"/>
      <c r="R953" s="34"/>
      <c r="S953" s="34"/>
      <c r="T953" s="14"/>
      <c r="U953" s="14"/>
      <c r="V953" s="14"/>
    </row>
    <row r="954" spans="1:22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267"/>
      <c r="R954" s="34"/>
      <c r="S954" s="34"/>
      <c r="T954" s="14"/>
      <c r="U954" s="14"/>
      <c r="V954" s="14"/>
    </row>
    <row r="955" spans="1:22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267"/>
      <c r="R955" s="34"/>
      <c r="S955" s="34"/>
      <c r="T955" s="14"/>
      <c r="U955" s="14"/>
      <c r="V955" s="14"/>
    </row>
    <row r="956" spans="1:22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267"/>
      <c r="R956" s="34"/>
      <c r="S956" s="34"/>
      <c r="T956" s="14"/>
      <c r="U956" s="14"/>
      <c r="V956" s="14"/>
    </row>
    <row r="957" spans="1:2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267"/>
      <c r="R957" s="34"/>
      <c r="S957" s="34"/>
      <c r="T957" s="14"/>
      <c r="U957" s="14"/>
      <c r="V957" s="14"/>
    </row>
    <row r="958" spans="1:22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267"/>
      <c r="R958" s="34"/>
      <c r="S958" s="34"/>
      <c r="T958" s="14"/>
      <c r="U958" s="14"/>
      <c r="V958" s="14"/>
    </row>
    <row r="959" spans="1:22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267"/>
      <c r="R959" s="34"/>
      <c r="S959" s="34"/>
      <c r="T959" s="14"/>
      <c r="U959" s="14"/>
      <c r="V959" s="14"/>
    </row>
    <row r="960" spans="1:22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267"/>
      <c r="R960" s="34"/>
      <c r="S960" s="34"/>
      <c r="T960" s="14"/>
      <c r="U960" s="14"/>
      <c r="V960" s="14"/>
    </row>
    <row r="961" spans="1:22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267"/>
      <c r="R961" s="34"/>
      <c r="S961" s="34"/>
      <c r="T961" s="14"/>
      <c r="U961" s="14"/>
      <c r="V961" s="14"/>
    </row>
    <row r="962" spans="1:2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267"/>
      <c r="R962" s="34"/>
      <c r="S962" s="34"/>
      <c r="T962" s="14"/>
      <c r="U962" s="14"/>
      <c r="V962" s="14"/>
    </row>
    <row r="963" spans="1:22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267"/>
      <c r="R963" s="34"/>
      <c r="S963" s="34"/>
      <c r="T963" s="14"/>
      <c r="U963" s="14"/>
      <c r="V963" s="14"/>
    </row>
    <row r="964" spans="1:22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267"/>
      <c r="R964" s="34"/>
      <c r="S964" s="34"/>
      <c r="T964" s="14"/>
      <c r="U964" s="14"/>
      <c r="V964" s="14"/>
    </row>
    <row r="965" spans="1:22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267"/>
      <c r="R965" s="34"/>
      <c r="S965" s="34"/>
      <c r="T965" s="14"/>
      <c r="U965" s="14"/>
      <c r="V965" s="14"/>
    </row>
    <row r="966" spans="1:22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267"/>
      <c r="R966" s="34"/>
      <c r="S966" s="34"/>
      <c r="T966" s="14"/>
      <c r="U966" s="14"/>
      <c r="V966" s="14"/>
    </row>
    <row r="967" spans="1:22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267"/>
      <c r="R967" s="34"/>
      <c r="S967" s="34"/>
      <c r="T967" s="14"/>
      <c r="U967" s="14"/>
      <c r="V967" s="14"/>
    </row>
    <row r="968" spans="1:22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267"/>
      <c r="R968" s="34"/>
      <c r="S968" s="34"/>
      <c r="T968" s="14"/>
      <c r="U968" s="14"/>
      <c r="V968" s="14"/>
    </row>
    <row r="969" spans="1:22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267"/>
      <c r="R969" s="34"/>
      <c r="S969" s="34"/>
      <c r="T969" s="14"/>
      <c r="U969" s="14"/>
      <c r="V969" s="14"/>
    </row>
    <row r="970" spans="1:22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267"/>
      <c r="R970" s="34"/>
      <c r="S970" s="34"/>
      <c r="T970" s="14"/>
      <c r="U970" s="14"/>
      <c r="V970" s="14"/>
    </row>
    <row r="971" spans="1:22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267"/>
      <c r="R971" s="34"/>
      <c r="S971" s="34"/>
      <c r="T971" s="14"/>
      <c r="U971" s="14"/>
      <c r="V971" s="14"/>
    </row>
    <row r="972" spans="1:2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267"/>
      <c r="R972" s="34"/>
      <c r="S972" s="34"/>
      <c r="T972" s="14"/>
      <c r="U972" s="14"/>
      <c r="V972" s="14"/>
    </row>
    <row r="973" spans="1:22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267"/>
      <c r="R973" s="34"/>
      <c r="S973" s="34"/>
      <c r="T973" s="14"/>
      <c r="U973" s="14"/>
      <c r="V973" s="14"/>
    </row>
    <row r="974" spans="1:22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267"/>
      <c r="R974" s="34"/>
      <c r="S974" s="34"/>
      <c r="T974" s="14"/>
      <c r="U974" s="14"/>
      <c r="V974" s="14"/>
    </row>
    <row r="975" spans="1:22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267"/>
      <c r="R975" s="34"/>
      <c r="S975" s="34"/>
      <c r="T975" s="14"/>
      <c r="U975" s="14"/>
      <c r="V975" s="14"/>
    </row>
    <row r="976" spans="1:22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267"/>
      <c r="R976" s="34"/>
      <c r="S976" s="34"/>
      <c r="T976" s="14"/>
      <c r="U976" s="14"/>
      <c r="V976" s="14"/>
    </row>
    <row r="977" spans="1:22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267"/>
      <c r="R977" s="34"/>
      <c r="S977" s="34"/>
      <c r="T977" s="14"/>
      <c r="U977" s="14"/>
      <c r="V977" s="14"/>
    </row>
    <row r="978" spans="1:22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267"/>
      <c r="R978" s="34"/>
      <c r="S978" s="34"/>
      <c r="T978" s="14"/>
      <c r="U978" s="14"/>
      <c r="V978" s="14"/>
    </row>
    <row r="979" spans="1:2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267"/>
      <c r="R979" s="34"/>
      <c r="S979" s="34"/>
      <c r="T979" s="14"/>
      <c r="U979" s="14"/>
      <c r="V979" s="14"/>
    </row>
    <row r="980" spans="1:22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267"/>
      <c r="R980" s="34"/>
      <c r="S980" s="34"/>
      <c r="T980" s="14"/>
      <c r="U980" s="14"/>
      <c r="V980" s="14"/>
    </row>
    <row r="981" spans="1:22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267"/>
      <c r="R981" s="34"/>
      <c r="S981" s="34"/>
      <c r="T981" s="14"/>
      <c r="U981" s="14"/>
      <c r="V981" s="14"/>
    </row>
    <row r="982" spans="1:2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267"/>
      <c r="R982" s="34"/>
      <c r="S982" s="34"/>
      <c r="T982" s="14"/>
      <c r="U982" s="14"/>
      <c r="V982" s="14"/>
    </row>
    <row r="983" spans="1:22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267"/>
      <c r="R983" s="34"/>
      <c r="S983" s="34"/>
      <c r="T983" s="14"/>
      <c r="U983" s="14"/>
      <c r="V983" s="14"/>
    </row>
    <row r="984" spans="1:22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267"/>
      <c r="R984" s="34"/>
      <c r="S984" s="34"/>
      <c r="T984" s="14"/>
      <c r="U984" s="14"/>
      <c r="V984" s="14"/>
    </row>
    <row r="985" spans="1:22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267"/>
      <c r="R985" s="34"/>
      <c r="S985" s="34"/>
      <c r="T985" s="14"/>
      <c r="U985" s="14"/>
      <c r="V985" s="14"/>
    </row>
    <row r="986" spans="1:22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267"/>
      <c r="R986" s="34"/>
      <c r="S986" s="34"/>
      <c r="T986" s="14"/>
      <c r="U986" s="14"/>
      <c r="V986" s="14"/>
    </row>
    <row r="987" spans="1:22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267"/>
      <c r="R987" s="34"/>
      <c r="S987" s="34"/>
      <c r="T987" s="14"/>
      <c r="U987" s="14"/>
      <c r="V987" s="14"/>
    </row>
    <row r="988" spans="1:22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267"/>
      <c r="R988" s="34"/>
      <c r="S988" s="34"/>
      <c r="T988" s="14"/>
      <c r="U988" s="14"/>
      <c r="V988" s="14"/>
    </row>
    <row r="989" spans="1:22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267"/>
      <c r="R989" s="34"/>
      <c r="S989" s="34"/>
      <c r="T989" s="14"/>
      <c r="U989" s="14"/>
      <c r="V989" s="14"/>
    </row>
    <row r="990" spans="1:22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267"/>
      <c r="R990" s="34"/>
      <c r="S990" s="34"/>
      <c r="T990" s="14"/>
      <c r="U990" s="14"/>
      <c r="V990" s="14"/>
    </row>
    <row r="991" spans="1:22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267"/>
      <c r="R991" s="34"/>
      <c r="S991" s="34"/>
      <c r="T991" s="14"/>
      <c r="U991" s="14"/>
      <c r="V991" s="14"/>
    </row>
    <row r="992" spans="1:2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267"/>
      <c r="R992" s="34"/>
      <c r="S992" s="34"/>
      <c r="T992" s="14"/>
      <c r="U992" s="14"/>
      <c r="V992" s="14"/>
    </row>
    <row r="993" spans="1:22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267"/>
      <c r="R993" s="34"/>
      <c r="S993" s="34"/>
      <c r="T993" s="14"/>
      <c r="U993" s="14"/>
      <c r="V993" s="14"/>
    </row>
    <row r="994" spans="1:22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267"/>
      <c r="R994" s="34"/>
      <c r="S994" s="34"/>
      <c r="T994" s="14"/>
      <c r="U994" s="14"/>
      <c r="V994" s="14"/>
    </row>
    <row r="995" spans="1:22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267"/>
      <c r="R995" s="34"/>
      <c r="S995" s="34"/>
      <c r="T995" s="14"/>
      <c r="U995" s="14"/>
      <c r="V995" s="14"/>
    </row>
    <row r="996" spans="1:22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267"/>
      <c r="R996" s="34"/>
      <c r="S996" s="34"/>
      <c r="T996" s="14"/>
      <c r="U996" s="14"/>
      <c r="V996" s="14"/>
    </row>
    <row r="997" spans="1:22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267"/>
      <c r="R997" s="34"/>
      <c r="S997" s="34"/>
      <c r="T997" s="14"/>
      <c r="U997" s="14"/>
      <c r="V997" s="14"/>
    </row>
    <row r="998" spans="1:22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267"/>
      <c r="R998" s="34"/>
      <c r="S998" s="34"/>
      <c r="T998" s="14"/>
      <c r="U998" s="14"/>
      <c r="V998" s="14"/>
    </row>
    <row r="999" spans="1:22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267"/>
      <c r="R999" s="34"/>
      <c r="S999" s="34"/>
      <c r="T999" s="14"/>
      <c r="U999" s="14"/>
      <c r="V999" s="14"/>
    </row>
    <row r="1000" spans="1:22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267"/>
      <c r="R1000" s="34"/>
      <c r="S1000" s="34"/>
      <c r="T1000" s="14"/>
      <c r="U1000" s="14"/>
      <c r="V1000" s="14"/>
    </row>
    <row r="1001" spans="1:22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267"/>
      <c r="R1001" s="34"/>
      <c r="S1001" s="34"/>
      <c r="T1001" s="14"/>
      <c r="U1001" s="14"/>
      <c r="V1001" s="14"/>
    </row>
    <row r="1002" spans="1:22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267"/>
      <c r="R1002" s="34"/>
      <c r="S1002" s="34"/>
      <c r="T1002" s="14"/>
      <c r="U1002" s="14"/>
      <c r="V1002" s="14"/>
    </row>
    <row r="1003" spans="1:22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267"/>
      <c r="R1003" s="34"/>
      <c r="S1003" s="34"/>
      <c r="T1003" s="14"/>
      <c r="U1003" s="14"/>
      <c r="V1003" s="14"/>
    </row>
    <row r="1004" spans="1:22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267"/>
      <c r="R1004" s="34"/>
      <c r="S1004" s="34"/>
      <c r="T1004" s="14"/>
      <c r="U1004" s="14"/>
      <c r="V1004" s="14"/>
    </row>
    <row r="1005" spans="1:22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267"/>
      <c r="R1005" s="34"/>
      <c r="S1005" s="34"/>
      <c r="T1005" s="14"/>
      <c r="U1005" s="14"/>
      <c r="V1005" s="14"/>
    </row>
    <row r="1006" spans="1:22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267"/>
      <c r="R1006" s="34"/>
      <c r="S1006" s="34"/>
      <c r="T1006" s="14"/>
      <c r="U1006" s="14"/>
      <c r="V1006" s="14"/>
    </row>
    <row r="1007" spans="1:22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267"/>
      <c r="R1007" s="34"/>
      <c r="S1007" s="34"/>
      <c r="T1007" s="14"/>
      <c r="U1007" s="14"/>
      <c r="V1007" s="14"/>
    </row>
    <row r="1008" spans="1:22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267"/>
      <c r="R1008" s="34"/>
      <c r="S1008" s="34"/>
      <c r="T1008" s="14"/>
      <c r="U1008" s="14"/>
      <c r="V1008" s="14"/>
    </row>
    <row r="1009" spans="1:22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267"/>
      <c r="R1009" s="34"/>
      <c r="S1009" s="34"/>
      <c r="T1009" s="14"/>
      <c r="U1009" s="14"/>
      <c r="V1009" s="14"/>
    </row>
    <row r="1010" spans="1:22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267"/>
      <c r="R1010" s="34"/>
      <c r="S1010" s="34"/>
      <c r="T1010" s="14"/>
      <c r="U1010" s="14"/>
      <c r="V1010" s="14"/>
    </row>
    <row r="1011" spans="1:22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267"/>
      <c r="R1011" s="34"/>
      <c r="S1011" s="34"/>
      <c r="T1011" s="14"/>
      <c r="U1011" s="14"/>
      <c r="V1011" s="14"/>
    </row>
    <row r="1012" spans="1:22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267"/>
      <c r="R1012" s="34"/>
      <c r="S1012" s="34"/>
      <c r="T1012" s="14"/>
      <c r="U1012" s="14"/>
      <c r="V1012" s="14"/>
    </row>
    <row r="1013" spans="1:22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267"/>
      <c r="R1013" s="34"/>
      <c r="S1013" s="34"/>
      <c r="T1013" s="14"/>
      <c r="U1013" s="14"/>
      <c r="V1013" s="14"/>
    </row>
    <row r="1014" spans="1:22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267"/>
      <c r="R1014" s="34"/>
      <c r="S1014" s="34"/>
      <c r="T1014" s="14"/>
      <c r="U1014" s="14"/>
      <c r="V1014" s="14"/>
    </row>
    <row r="1015" spans="1:22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267"/>
      <c r="R1015" s="34"/>
      <c r="S1015" s="34"/>
      <c r="T1015" s="14"/>
      <c r="U1015" s="14"/>
      <c r="V1015" s="14"/>
    </row>
    <row r="1016" spans="1:22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267"/>
      <c r="R1016" s="34"/>
      <c r="S1016" s="34"/>
      <c r="T1016" s="14"/>
      <c r="U1016" s="14"/>
      <c r="V1016" s="14"/>
    </row>
    <row r="1017" spans="1:22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267"/>
      <c r="R1017" s="34"/>
      <c r="S1017" s="34"/>
      <c r="T1017" s="14"/>
      <c r="U1017" s="14"/>
      <c r="V1017" s="14"/>
    </row>
    <row r="1018" spans="1:22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267"/>
      <c r="R1018" s="34"/>
      <c r="S1018" s="34"/>
      <c r="T1018" s="14"/>
      <c r="U1018" s="14"/>
      <c r="V1018" s="14"/>
    </row>
    <row r="1019" spans="1:22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267"/>
      <c r="R1019" s="34"/>
      <c r="S1019" s="34"/>
      <c r="T1019" s="14"/>
      <c r="U1019" s="14"/>
      <c r="V1019" s="14"/>
    </row>
    <row r="1020" spans="1:22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267"/>
      <c r="R1020" s="34"/>
      <c r="S1020" s="34"/>
      <c r="T1020" s="14"/>
      <c r="U1020" s="14"/>
      <c r="V1020" s="14"/>
    </row>
    <row r="1021" spans="1:22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267"/>
      <c r="R1021" s="34"/>
      <c r="S1021" s="34"/>
      <c r="T1021" s="14"/>
      <c r="U1021" s="14"/>
      <c r="V1021" s="14"/>
    </row>
    <row r="1022" spans="1:22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267"/>
      <c r="R1022" s="34"/>
      <c r="S1022" s="34"/>
      <c r="T1022" s="14"/>
      <c r="U1022" s="14"/>
      <c r="V1022" s="14"/>
    </row>
    <row r="1023" spans="1:22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267"/>
      <c r="R1023" s="34"/>
      <c r="S1023" s="34"/>
      <c r="T1023" s="14"/>
      <c r="U1023" s="14"/>
      <c r="V1023" s="14"/>
    </row>
    <row r="1024" spans="1:22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267"/>
      <c r="R1024" s="34"/>
      <c r="S1024" s="34"/>
      <c r="T1024" s="14"/>
      <c r="U1024" s="14"/>
      <c r="V1024" s="14"/>
    </row>
    <row r="1025" spans="1:22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267"/>
      <c r="R1025" s="34"/>
      <c r="S1025" s="34"/>
      <c r="T1025" s="14"/>
      <c r="U1025" s="14"/>
      <c r="V1025" s="14"/>
    </row>
    <row r="1026" spans="1:22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267"/>
      <c r="R1026" s="34"/>
      <c r="S1026" s="34"/>
      <c r="T1026" s="14"/>
      <c r="U1026" s="14"/>
      <c r="V1026" s="14"/>
    </row>
    <row r="1027" spans="1:22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267"/>
      <c r="R1027" s="34"/>
      <c r="S1027" s="34"/>
      <c r="T1027" s="14"/>
      <c r="U1027" s="14"/>
      <c r="V1027" s="14"/>
    </row>
    <row r="1028" spans="1:22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267"/>
      <c r="R1028" s="34"/>
      <c r="S1028" s="34"/>
      <c r="T1028" s="14"/>
      <c r="U1028" s="14"/>
      <c r="V1028" s="14"/>
    </row>
    <row r="1029" spans="1:22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267"/>
      <c r="R1029" s="34"/>
      <c r="S1029" s="34"/>
      <c r="T1029" s="14"/>
      <c r="U1029" s="14"/>
      <c r="V1029" s="14"/>
    </row>
    <row r="1030" spans="1:22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267"/>
      <c r="R1030" s="34"/>
      <c r="S1030" s="34"/>
      <c r="T1030" s="14"/>
      <c r="U1030" s="14"/>
      <c r="V1030" s="14"/>
    </row>
    <row r="1031" spans="1:22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267"/>
      <c r="R1031" s="34"/>
      <c r="S1031" s="34"/>
      <c r="T1031" s="14"/>
      <c r="U1031" s="14"/>
      <c r="V1031" s="14"/>
    </row>
    <row r="1032" spans="1:22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267"/>
      <c r="R1032" s="34"/>
      <c r="S1032" s="34"/>
      <c r="T1032" s="14"/>
      <c r="U1032" s="14"/>
      <c r="V1032" s="14"/>
    </row>
    <row r="1033" spans="1:22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267"/>
      <c r="R1033" s="34"/>
      <c r="S1033" s="34"/>
      <c r="T1033" s="14"/>
      <c r="U1033" s="14"/>
      <c r="V1033" s="14"/>
    </row>
    <row r="1034" spans="1:22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267"/>
      <c r="R1034" s="34"/>
      <c r="S1034" s="34"/>
      <c r="T1034" s="14"/>
      <c r="U1034" s="14"/>
      <c r="V1034" s="14"/>
    </row>
    <row r="1035" spans="1:22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267"/>
      <c r="R1035" s="34"/>
      <c r="S1035" s="34"/>
      <c r="T1035" s="14"/>
      <c r="U1035" s="14"/>
      <c r="V1035" s="14"/>
    </row>
    <row r="1036" spans="1:22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267"/>
      <c r="R1036" s="34"/>
      <c r="S1036" s="34"/>
      <c r="T1036" s="14"/>
      <c r="U1036" s="14"/>
      <c r="V1036" s="14"/>
    </row>
    <row r="1037" spans="1:22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267"/>
      <c r="R1037" s="34"/>
      <c r="S1037" s="34"/>
      <c r="T1037" s="14"/>
      <c r="U1037" s="14"/>
      <c r="V1037" s="14"/>
    </row>
    <row r="1038" spans="1:22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267"/>
      <c r="R1038" s="34"/>
      <c r="S1038" s="34"/>
      <c r="T1038" s="14"/>
      <c r="U1038" s="14"/>
      <c r="V1038" s="14"/>
    </row>
    <row r="1039" spans="1:22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267"/>
      <c r="R1039" s="34"/>
      <c r="S1039" s="34"/>
      <c r="T1039" s="14"/>
      <c r="U1039" s="14"/>
      <c r="V1039" s="14"/>
    </row>
    <row r="1040" spans="1:22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267"/>
      <c r="R1040" s="34"/>
      <c r="S1040" s="34"/>
      <c r="T1040" s="14"/>
      <c r="U1040" s="14"/>
      <c r="V1040" s="14"/>
    </row>
    <row r="1041" spans="1:22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267"/>
      <c r="R1041" s="34"/>
      <c r="S1041" s="34"/>
      <c r="T1041" s="14"/>
      <c r="U1041" s="14"/>
      <c r="V1041" s="14"/>
    </row>
    <row r="1042" spans="1:22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267"/>
      <c r="R1042" s="34"/>
      <c r="S1042" s="34"/>
      <c r="T1042" s="14"/>
      <c r="U1042" s="14"/>
      <c r="V1042" s="14"/>
    </row>
    <row r="1043" spans="1:22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267"/>
      <c r="R1043" s="34"/>
      <c r="S1043" s="34"/>
      <c r="T1043" s="14"/>
      <c r="U1043" s="14"/>
      <c r="V1043" s="14"/>
    </row>
    <row r="1044" spans="1:22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267"/>
      <c r="R1044" s="34"/>
      <c r="S1044" s="34"/>
      <c r="T1044" s="14"/>
      <c r="U1044" s="14"/>
      <c r="V1044" s="14"/>
    </row>
    <row r="1045" spans="1:22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267"/>
      <c r="R1045" s="34"/>
      <c r="S1045" s="34"/>
      <c r="T1045" s="14"/>
      <c r="U1045" s="14"/>
      <c r="V1045" s="14"/>
    </row>
    <row r="1046" spans="1:22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267"/>
      <c r="R1046" s="34"/>
      <c r="S1046" s="34"/>
      <c r="T1046" s="14"/>
      <c r="U1046" s="14"/>
      <c r="V1046" s="14"/>
    </row>
    <row r="1047" spans="1:22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267"/>
      <c r="R1047" s="34"/>
      <c r="S1047" s="34"/>
      <c r="T1047" s="14"/>
      <c r="U1047" s="14"/>
      <c r="V1047" s="14"/>
    </row>
    <row r="1048" spans="1:22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267"/>
      <c r="R1048" s="34"/>
      <c r="S1048" s="34"/>
      <c r="T1048" s="14"/>
      <c r="U1048" s="14"/>
      <c r="V1048" s="14"/>
    </row>
    <row r="1049" spans="1:22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267"/>
      <c r="R1049" s="34"/>
      <c r="S1049" s="34"/>
      <c r="T1049" s="14"/>
      <c r="U1049" s="14"/>
      <c r="V1049" s="14"/>
    </row>
    <row r="1050" spans="1:22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267"/>
      <c r="R1050" s="34"/>
      <c r="S1050" s="34"/>
      <c r="T1050" s="14"/>
      <c r="U1050" s="14"/>
      <c r="V1050" s="14"/>
    </row>
    <row r="1051" spans="1:22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267"/>
      <c r="R1051" s="34"/>
      <c r="S1051" s="34"/>
      <c r="T1051" s="14"/>
      <c r="U1051" s="14"/>
      <c r="V1051" s="14"/>
    </row>
    <row r="1052" spans="1:22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267"/>
      <c r="R1052" s="34"/>
      <c r="S1052" s="34"/>
      <c r="T1052" s="14"/>
      <c r="U1052" s="14"/>
      <c r="V1052" s="14"/>
    </row>
    <row r="1053" spans="1:22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267"/>
      <c r="R1053" s="34"/>
      <c r="S1053" s="34"/>
      <c r="T1053" s="14"/>
      <c r="U1053" s="14"/>
      <c r="V1053" s="14"/>
    </row>
    <row r="1054" spans="1:22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267"/>
      <c r="R1054" s="34"/>
      <c r="S1054" s="34"/>
      <c r="T1054" s="14"/>
      <c r="U1054" s="14"/>
      <c r="V1054" s="14"/>
    </row>
    <row r="1055" spans="1:22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267"/>
      <c r="R1055" s="34"/>
      <c r="S1055" s="34"/>
      <c r="T1055" s="14"/>
      <c r="U1055" s="14"/>
      <c r="V1055" s="14"/>
    </row>
    <row r="1056" spans="1:22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267"/>
      <c r="R1056" s="34"/>
      <c r="S1056" s="34"/>
      <c r="T1056" s="14"/>
      <c r="U1056" s="14"/>
      <c r="V1056" s="14"/>
    </row>
    <row r="1057" spans="1:22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267"/>
      <c r="R1057" s="34"/>
      <c r="S1057" s="34"/>
      <c r="T1057" s="14"/>
      <c r="U1057" s="14"/>
      <c r="V1057" s="14"/>
    </row>
    <row r="1058" spans="1:22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267"/>
      <c r="R1058" s="34"/>
      <c r="S1058" s="34"/>
      <c r="T1058" s="14"/>
      <c r="U1058" s="14"/>
      <c r="V1058" s="14"/>
    </row>
    <row r="1059" spans="1:22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267"/>
      <c r="R1059" s="34"/>
      <c r="S1059" s="34"/>
      <c r="T1059" s="14"/>
      <c r="U1059" s="14"/>
      <c r="V1059" s="14"/>
    </row>
    <row r="1060" spans="1:22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267"/>
      <c r="R1060" s="34"/>
      <c r="S1060" s="34"/>
      <c r="T1060" s="14"/>
      <c r="U1060" s="14"/>
      <c r="V1060" s="14"/>
    </row>
    <row r="1061" spans="1:22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267"/>
      <c r="R1061" s="34"/>
      <c r="S1061" s="34"/>
      <c r="T1061" s="14"/>
      <c r="U1061" s="14"/>
      <c r="V1061" s="14"/>
    </row>
    <row r="1062" spans="1:22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267"/>
      <c r="R1062" s="34"/>
      <c r="S1062" s="34"/>
      <c r="T1062" s="14"/>
      <c r="U1062" s="14"/>
      <c r="V1062" s="14"/>
    </row>
    <row r="1063" spans="1:22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267"/>
      <c r="R1063" s="34"/>
      <c r="S1063" s="34"/>
      <c r="T1063" s="14"/>
      <c r="U1063" s="14"/>
      <c r="V1063" s="14"/>
    </row>
    <row r="1064" spans="1:22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267"/>
      <c r="R1064" s="34"/>
      <c r="S1064" s="34"/>
      <c r="T1064" s="14"/>
      <c r="U1064" s="14"/>
      <c r="V1064" s="14"/>
    </row>
    <row r="1065" spans="1:22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267"/>
      <c r="R1065" s="34"/>
      <c r="S1065" s="34"/>
      <c r="T1065" s="14"/>
      <c r="U1065" s="14"/>
      <c r="V1065" s="14"/>
    </row>
    <row r="1066" spans="1:22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267"/>
      <c r="R1066" s="34"/>
      <c r="S1066" s="34"/>
      <c r="T1066" s="14"/>
      <c r="U1066" s="14"/>
      <c r="V1066" s="14"/>
    </row>
    <row r="1067" spans="1:22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267"/>
      <c r="R1067" s="34"/>
      <c r="S1067" s="34"/>
      <c r="T1067" s="14"/>
      <c r="U1067" s="14"/>
      <c r="V1067" s="14"/>
    </row>
    <row r="1068" spans="1:22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267"/>
      <c r="R1068" s="34"/>
      <c r="S1068" s="34"/>
      <c r="T1068" s="14"/>
      <c r="U1068" s="14"/>
      <c r="V1068" s="14"/>
    </row>
    <row r="1069" spans="1:22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267"/>
      <c r="R1069" s="34"/>
      <c r="S1069" s="34"/>
      <c r="T1069" s="14"/>
      <c r="U1069" s="14"/>
      <c r="V1069" s="14"/>
    </row>
    <row r="1070" spans="1:22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267"/>
      <c r="R1070" s="34"/>
      <c r="S1070" s="34"/>
      <c r="T1070" s="14"/>
      <c r="U1070" s="14"/>
      <c r="V1070" s="14"/>
    </row>
    <row r="1071" spans="1:22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267"/>
      <c r="R1071" s="34"/>
      <c r="S1071" s="34"/>
      <c r="T1071" s="14"/>
      <c r="U1071" s="14"/>
      <c r="V1071" s="14"/>
    </row>
    <row r="1072" spans="1:22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267"/>
      <c r="R1072" s="34"/>
      <c r="S1072" s="34"/>
      <c r="T1072" s="14"/>
      <c r="U1072" s="14"/>
      <c r="V1072" s="14"/>
    </row>
    <row r="1073" spans="1:22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267"/>
      <c r="R1073" s="34"/>
      <c r="S1073" s="34"/>
      <c r="T1073" s="14"/>
      <c r="U1073" s="14"/>
      <c r="V1073" s="14"/>
    </row>
    <row r="1074" spans="1:22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267"/>
      <c r="R1074" s="34"/>
      <c r="S1074" s="34"/>
      <c r="T1074" s="14"/>
      <c r="U1074" s="14"/>
      <c r="V1074" s="14"/>
    </row>
    <row r="1075" spans="1:22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267"/>
      <c r="R1075" s="34"/>
      <c r="S1075" s="34"/>
      <c r="T1075" s="14"/>
      <c r="U1075" s="14"/>
      <c r="V1075" s="14"/>
    </row>
    <row r="1076" spans="1:22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267"/>
      <c r="R1076" s="34"/>
      <c r="S1076" s="34"/>
      <c r="T1076" s="14"/>
      <c r="U1076" s="14"/>
      <c r="V1076" s="14"/>
    </row>
    <row r="1077" spans="1:22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267"/>
      <c r="R1077" s="34"/>
      <c r="S1077" s="34"/>
      <c r="T1077" s="14"/>
      <c r="U1077" s="14"/>
      <c r="V1077" s="14"/>
    </row>
    <row r="1078" spans="1:22">
      <c r="A1078" s="34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267"/>
      <c r="R1078" s="34"/>
      <c r="S1078" s="34"/>
      <c r="T1078" s="14"/>
      <c r="U1078" s="14"/>
      <c r="V1078" s="14"/>
    </row>
    <row r="1079" spans="1:22">
      <c r="A1079" s="34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267"/>
      <c r="R1079" s="34"/>
      <c r="S1079" s="34"/>
      <c r="T1079" s="14"/>
      <c r="U1079" s="14"/>
      <c r="V1079" s="14"/>
    </row>
    <row r="1080" spans="1:22">
      <c r="A1080" s="34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267"/>
      <c r="R1080" s="34"/>
      <c r="S1080" s="34"/>
      <c r="T1080" s="14"/>
      <c r="U1080" s="14"/>
      <c r="V1080" s="14"/>
    </row>
    <row r="1081" spans="1:22">
      <c r="A1081" s="34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267"/>
      <c r="R1081" s="34"/>
      <c r="S1081" s="34"/>
      <c r="T1081" s="14"/>
      <c r="U1081" s="14"/>
      <c r="V1081" s="14"/>
    </row>
    <row r="1082" spans="1:22">
      <c r="A1082" s="34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267"/>
      <c r="R1082" s="34"/>
      <c r="S1082" s="34"/>
      <c r="T1082" s="14"/>
      <c r="U1082" s="14"/>
      <c r="V1082" s="14"/>
    </row>
    <row r="1083" spans="1:22">
      <c r="A1083" s="34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267"/>
      <c r="R1083" s="34"/>
      <c r="S1083" s="34"/>
      <c r="T1083" s="14"/>
      <c r="U1083" s="14"/>
      <c r="V1083" s="14"/>
    </row>
    <row r="1084" spans="1:22">
      <c r="A1084" s="34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267"/>
      <c r="R1084" s="34"/>
      <c r="S1084" s="34"/>
      <c r="T1084" s="14"/>
      <c r="U1084" s="14"/>
      <c r="V1084" s="14"/>
    </row>
    <row r="1085" spans="1:22">
      <c r="A1085" s="34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267"/>
      <c r="R1085" s="34"/>
      <c r="S1085" s="34"/>
      <c r="T1085" s="14"/>
      <c r="U1085" s="14"/>
      <c r="V1085" s="14"/>
    </row>
    <row r="1086" spans="1:22">
      <c r="A1086" s="34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267"/>
      <c r="R1086" s="34"/>
      <c r="S1086" s="34"/>
      <c r="T1086" s="14"/>
      <c r="U1086" s="14"/>
      <c r="V1086" s="14"/>
    </row>
    <row r="1087" spans="1:22">
      <c r="A1087" s="34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267"/>
      <c r="R1087" s="34"/>
      <c r="S1087" s="34"/>
      <c r="T1087" s="14"/>
      <c r="U1087" s="14"/>
      <c r="V1087" s="14"/>
    </row>
    <row r="1088" spans="1:22">
      <c r="A1088" s="34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267"/>
      <c r="R1088" s="34"/>
      <c r="S1088" s="34"/>
      <c r="T1088" s="14"/>
      <c r="U1088" s="14"/>
      <c r="V1088" s="14"/>
    </row>
    <row r="1089" spans="1:22">
      <c r="A1089" s="34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267"/>
      <c r="R1089" s="34"/>
      <c r="S1089" s="34"/>
      <c r="T1089" s="14"/>
      <c r="U1089" s="14"/>
      <c r="V1089" s="14"/>
    </row>
    <row r="1090" spans="1:22">
      <c r="A1090" s="34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267"/>
      <c r="R1090" s="34"/>
      <c r="S1090" s="34"/>
      <c r="T1090" s="14"/>
      <c r="U1090" s="14"/>
      <c r="V1090" s="14"/>
    </row>
    <row r="1091" spans="1:22">
      <c r="A1091" s="34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267"/>
      <c r="R1091" s="34"/>
      <c r="S1091" s="34"/>
      <c r="T1091" s="14"/>
      <c r="U1091" s="14"/>
      <c r="V1091" s="14"/>
    </row>
    <row r="1092" spans="1:22">
      <c r="A1092" s="34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267"/>
      <c r="R1092" s="34"/>
      <c r="S1092" s="34"/>
      <c r="T1092" s="14"/>
      <c r="U1092" s="14"/>
      <c r="V1092" s="14"/>
    </row>
    <row r="1093" spans="1:22">
      <c r="A1093" s="34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267"/>
      <c r="R1093" s="34"/>
      <c r="S1093" s="34"/>
      <c r="T1093" s="14"/>
      <c r="U1093" s="14"/>
      <c r="V1093" s="14"/>
    </row>
    <row r="1094" spans="1:22">
      <c r="A1094" s="34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267"/>
      <c r="R1094" s="34"/>
      <c r="S1094" s="34"/>
      <c r="T1094" s="14"/>
      <c r="U1094" s="14"/>
      <c r="V1094" s="14"/>
    </row>
    <row r="1095" spans="1:22">
      <c r="A1095" s="34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267"/>
      <c r="R1095" s="34"/>
      <c r="S1095" s="34"/>
      <c r="T1095" s="14"/>
      <c r="U1095" s="14"/>
      <c r="V1095" s="14"/>
    </row>
    <row r="1096" spans="1:22">
      <c r="A1096" s="34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267"/>
      <c r="R1096" s="34"/>
      <c r="S1096" s="34"/>
      <c r="T1096" s="14"/>
      <c r="U1096" s="14"/>
      <c r="V1096" s="14"/>
    </row>
    <row r="1097" spans="1:22">
      <c r="A1097" s="34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267"/>
      <c r="R1097" s="34"/>
      <c r="S1097" s="34"/>
      <c r="T1097" s="14"/>
      <c r="U1097" s="14"/>
      <c r="V1097" s="14"/>
    </row>
    <row r="1098" spans="1:22">
      <c r="A1098" s="34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267"/>
      <c r="R1098" s="34"/>
      <c r="S1098" s="34"/>
      <c r="T1098" s="14"/>
      <c r="U1098" s="14"/>
      <c r="V1098" s="14"/>
    </row>
    <row r="1099" spans="1:22">
      <c r="A1099" s="34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267"/>
      <c r="R1099" s="34"/>
      <c r="S1099" s="34"/>
      <c r="T1099" s="14"/>
      <c r="U1099" s="14"/>
      <c r="V1099" s="14"/>
    </row>
    <row r="1100" spans="1:22">
      <c r="A1100" s="34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267"/>
      <c r="R1100" s="34"/>
      <c r="S1100" s="34"/>
      <c r="T1100" s="14"/>
      <c r="U1100" s="14"/>
      <c r="V1100" s="14"/>
    </row>
    <row r="1101" spans="1:22">
      <c r="A1101" s="34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267"/>
      <c r="R1101" s="34"/>
      <c r="S1101" s="34"/>
      <c r="T1101" s="14"/>
      <c r="U1101" s="14"/>
      <c r="V1101" s="14"/>
    </row>
    <row r="1102" spans="1:22">
      <c r="A1102" s="34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267"/>
      <c r="R1102" s="34"/>
      <c r="S1102" s="34"/>
      <c r="T1102" s="14"/>
      <c r="U1102" s="14"/>
      <c r="V1102" s="14"/>
    </row>
    <row r="1103" spans="1:22">
      <c r="A1103" s="34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267"/>
      <c r="R1103" s="34"/>
      <c r="S1103" s="34"/>
      <c r="T1103" s="14"/>
      <c r="U1103" s="14"/>
      <c r="V1103" s="14"/>
    </row>
    <row r="1104" spans="1:22">
      <c r="A1104" s="34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267"/>
      <c r="R1104" s="34"/>
      <c r="S1104" s="34"/>
      <c r="T1104" s="14"/>
      <c r="U1104" s="14"/>
      <c r="V1104" s="14"/>
    </row>
    <row r="1105" spans="1:22">
      <c r="A1105" s="34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267"/>
      <c r="R1105" s="34"/>
      <c r="S1105" s="34"/>
      <c r="T1105" s="14"/>
      <c r="U1105" s="14"/>
      <c r="V1105" s="14"/>
    </row>
    <row r="1106" spans="1:22">
      <c r="A1106" s="34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267"/>
      <c r="R1106" s="34"/>
      <c r="S1106" s="34"/>
      <c r="T1106" s="14"/>
      <c r="U1106" s="14"/>
      <c r="V1106" s="14"/>
    </row>
    <row r="1107" spans="1:22">
      <c r="A1107" s="34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267"/>
      <c r="R1107" s="34"/>
      <c r="S1107" s="34"/>
      <c r="T1107" s="14"/>
      <c r="U1107" s="14"/>
      <c r="V1107" s="14"/>
    </row>
    <row r="1108" spans="1:22">
      <c r="A1108" s="34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267"/>
      <c r="R1108" s="34"/>
      <c r="S1108" s="34"/>
      <c r="T1108" s="14"/>
      <c r="U1108" s="14"/>
      <c r="V1108" s="14"/>
    </row>
    <row r="1109" spans="1:22">
      <c r="A1109" s="34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267"/>
      <c r="R1109" s="34"/>
      <c r="S1109" s="34"/>
      <c r="T1109" s="14"/>
      <c r="U1109" s="14"/>
      <c r="V1109" s="14"/>
    </row>
    <row r="1110" spans="1:22">
      <c r="A1110" s="34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267"/>
      <c r="R1110" s="34"/>
      <c r="S1110" s="34"/>
      <c r="T1110" s="14"/>
      <c r="U1110" s="14"/>
      <c r="V1110" s="14"/>
    </row>
    <row r="1111" spans="1:22">
      <c r="A1111" s="34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267"/>
      <c r="R1111" s="34"/>
      <c r="S1111" s="34"/>
      <c r="T1111" s="14"/>
      <c r="U1111" s="14"/>
      <c r="V1111" s="14"/>
    </row>
    <row r="1112" spans="1:22">
      <c r="A1112" s="34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267"/>
      <c r="R1112" s="34"/>
      <c r="S1112" s="34"/>
      <c r="T1112" s="14"/>
      <c r="U1112" s="14"/>
      <c r="V1112" s="14"/>
    </row>
    <row r="1113" spans="1:22">
      <c r="A1113" s="34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267"/>
      <c r="R1113" s="34"/>
      <c r="S1113" s="34"/>
      <c r="T1113" s="14"/>
      <c r="U1113" s="14"/>
      <c r="V1113" s="14"/>
    </row>
    <row r="1114" spans="1:22">
      <c r="A1114" s="34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267"/>
      <c r="R1114" s="34"/>
      <c r="S1114" s="34"/>
      <c r="T1114" s="14"/>
      <c r="U1114" s="14"/>
      <c r="V1114" s="14"/>
    </row>
    <row r="1115" spans="1:22">
      <c r="A1115" s="34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267"/>
      <c r="R1115" s="34"/>
      <c r="S1115" s="34"/>
      <c r="T1115" s="14"/>
      <c r="U1115" s="14"/>
      <c r="V1115" s="14"/>
    </row>
    <row r="1116" spans="1:22">
      <c r="A1116" s="34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267"/>
      <c r="R1116" s="34"/>
      <c r="S1116" s="34"/>
      <c r="T1116" s="14"/>
      <c r="U1116" s="14"/>
      <c r="V1116" s="14"/>
    </row>
    <row r="1117" spans="1:22">
      <c r="A1117" s="34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267"/>
      <c r="R1117" s="34"/>
      <c r="S1117" s="34"/>
      <c r="T1117" s="14"/>
      <c r="U1117" s="14"/>
      <c r="V1117" s="14"/>
    </row>
    <row r="1118" spans="1:22">
      <c r="A1118" s="34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267"/>
      <c r="R1118" s="34"/>
      <c r="S1118" s="34"/>
      <c r="T1118" s="14"/>
      <c r="U1118" s="14"/>
      <c r="V1118" s="14"/>
    </row>
    <row r="1119" spans="1:22">
      <c r="A1119" s="34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267"/>
      <c r="R1119" s="34"/>
      <c r="S1119" s="34"/>
      <c r="T1119" s="14"/>
      <c r="U1119" s="14"/>
      <c r="V1119" s="14"/>
    </row>
    <row r="1120" spans="1:22">
      <c r="A1120" s="34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267"/>
      <c r="R1120" s="34"/>
      <c r="S1120" s="34"/>
      <c r="T1120" s="14"/>
      <c r="U1120" s="14"/>
      <c r="V1120" s="14"/>
    </row>
    <row r="1121" spans="1:22">
      <c r="A1121" s="34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267"/>
      <c r="R1121" s="34"/>
      <c r="S1121" s="34"/>
      <c r="T1121" s="14"/>
      <c r="U1121" s="14"/>
      <c r="V1121" s="14"/>
    </row>
    <row r="1122" spans="1:22">
      <c r="A1122" s="34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267"/>
      <c r="R1122" s="34"/>
      <c r="S1122" s="34"/>
      <c r="T1122" s="14"/>
      <c r="U1122" s="14"/>
      <c r="V1122" s="14"/>
    </row>
    <row r="1123" spans="1:22">
      <c r="A1123" s="34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267"/>
      <c r="R1123" s="34"/>
      <c r="S1123" s="34"/>
      <c r="T1123" s="14"/>
      <c r="U1123" s="14"/>
      <c r="V1123" s="14"/>
    </row>
    <row r="1124" spans="1:22">
      <c r="A1124" s="34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267"/>
      <c r="R1124" s="34"/>
      <c r="S1124" s="34"/>
      <c r="T1124" s="14"/>
      <c r="U1124" s="14"/>
      <c r="V1124" s="14"/>
    </row>
    <row r="1125" spans="1:22">
      <c r="A1125" s="34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267"/>
      <c r="R1125" s="34"/>
      <c r="S1125" s="34"/>
      <c r="T1125" s="14"/>
      <c r="U1125" s="14"/>
      <c r="V1125" s="14"/>
    </row>
    <row r="1126" spans="1:22">
      <c r="A1126" s="34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267"/>
      <c r="R1126" s="34"/>
      <c r="S1126" s="34"/>
      <c r="T1126" s="14"/>
      <c r="U1126" s="14"/>
      <c r="V1126" s="14"/>
    </row>
    <row r="1127" spans="1:22">
      <c r="A1127" s="34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267"/>
      <c r="R1127" s="34"/>
      <c r="S1127" s="34"/>
      <c r="T1127" s="14"/>
      <c r="U1127" s="14"/>
      <c r="V1127" s="14"/>
    </row>
    <row r="1128" spans="1:22">
      <c r="A1128" s="34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267"/>
      <c r="R1128" s="34"/>
      <c r="S1128" s="34"/>
      <c r="T1128" s="14"/>
      <c r="U1128" s="14"/>
      <c r="V1128" s="14"/>
    </row>
    <row r="1129" spans="1:22">
      <c r="A1129" s="34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267"/>
      <c r="R1129" s="34"/>
      <c r="S1129" s="34"/>
      <c r="T1129" s="14"/>
      <c r="U1129" s="14"/>
      <c r="V1129" s="14"/>
    </row>
    <row r="1130" spans="1:22">
      <c r="A1130" s="34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267"/>
      <c r="R1130" s="34"/>
      <c r="S1130" s="34"/>
      <c r="T1130" s="14"/>
      <c r="U1130" s="14"/>
      <c r="V1130" s="14"/>
    </row>
    <row r="1131" spans="1:22">
      <c r="A1131" s="34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267"/>
      <c r="R1131" s="34"/>
      <c r="S1131" s="34"/>
      <c r="T1131" s="14"/>
      <c r="U1131" s="14"/>
      <c r="V1131" s="14"/>
    </row>
    <row r="1132" spans="1:22">
      <c r="A1132" s="34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267"/>
      <c r="R1132" s="34"/>
      <c r="S1132" s="34"/>
      <c r="T1132" s="14"/>
      <c r="U1132" s="14"/>
      <c r="V1132" s="14"/>
    </row>
    <row r="1133" spans="1:22">
      <c r="A1133" s="34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267"/>
      <c r="R1133" s="34"/>
      <c r="S1133" s="34"/>
      <c r="T1133" s="14"/>
      <c r="U1133" s="14"/>
      <c r="V1133" s="14"/>
    </row>
    <row r="1134" spans="1:22">
      <c r="A1134" s="34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267"/>
      <c r="R1134" s="34"/>
      <c r="S1134" s="34"/>
      <c r="T1134" s="14"/>
      <c r="U1134" s="14"/>
      <c r="V1134" s="14"/>
    </row>
    <row r="1135" spans="1:22">
      <c r="A1135" s="34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267"/>
      <c r="R1135" s="34"/>
      <c r="S1135" s="34"/>
      <c r="T1135" s="14"/>
      <c r="U1135" s="14"/>
      <c r="V1135" s="14"/>
    </row>
    <row r="1136" spans="1:22">
      <c r="A1136" s="34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267"/>
      <c r="R1136" s="34"/>
      <c r="S1136" s="34"/>
      <c r="T1136" s="14"/>
      <c r="U1136" s="14"/>
      <c r="V1136" s="14"/>
    </row>
    <row r="1137" spans="1:22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267"/>
      <c r="R1137" s="34"/>
      <c r="S1137" s="34"/>
      <c r="T1137" s="14"/>
      <c r="U1137" s="14"/>
      <c r="V1137" s="14"/>
    </row>
    <row r="1138" spans="1:22">
      <c r="A1138" s="34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267"/>
      <c r="R1138" s="34"/>
      <c r="S1138" s="34"/>
      <c r="T1138" s="14"/>
      <c r="U1138" s="14"/>
      <c r="V1138" s="14"/>
    </row>
    <row r="1139" spans="1:22">
      <c r="A1139" s="34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267"/>
      <c r="R1139" s="34"/>
      <c r="S1139" s="34"/>
      <c r="T1139" s="14"/>
      <c r="U1139" s="14"/>
      <c r="V1139" s="14"/>
    </row>
    <row r="1140" spans="1:22">
      <c r="A1140" s="34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267"/>
      <c r="R1140" s="34"/>
      <c r="S1140" s="34"/>
      <c r="T1140" s="14"/>
      <c r="U1140" s="14"/>
      <c r="V1140" s="14"/>
    </row>
    <row r="1141" spans="1:22">
      <c r="A1141" s="34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267"/>
      <c r="R1141" s="34"/>
      <c r="S1141" s="34"/>
      <c r="T1141" s="14"/>
      <c r="U1141" s="14"/>
      <c r="V1141" s="14"/>
    </row>
    <row r="1142" spans="1:22">
      <c r="A1142" s="34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267"/>
      <c r="R1142" s="34"/>
      <c r="S1142" s="34"/>
      <c r="T1142" s="14"/>
      <c r="U1142" s="14"/>
      <c r="V1142" s="14"/>
    </row>
    <row r="1143" spans="1:22">
      <c r="A1143" s="34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267"/>
      <c r="R1143" s="34"/>
      <c r="S1143" s="34"/>
      <c r="T1143" s="14"/>
      <c r="U1143" s="14"/>
      <c r="V1143" s="14"/>
    </row>
    <row r="1144" spans="1:22">
      <c r="A1144" s="34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267"/>
      <c r="R1144" s="34"/>
      <c r="S1144" s="34"/>
      <c r="T1144" s="14"/>
      <c r="U1144" s="14"/>
      <c r="V1144" s="14"/>
    </row>
    <row r="1145" spans="1:22">
      <c r="A1145" s="34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267"/>
      <c r="R1145" s="34"/>
      <c r="S1145" s="34"/>
      <c r="T1145" s="14"/>
      <c r="U1145" s="14"/>
      <c r="V1145" s="14"/>
    </row>
    <row r="1146" spans="1:22">
      <c r="A1146" s="34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267"/>
      <c r="R1146" s="34"/>
      <c r="S1146" s="34"/>
      <c r="T1146" s="14"/>
      <c r="U1146" s="14"/>
      <c r="V1146" s="14"/>
    </row>
    <row r="1147" spans="1:22">
      <c r="A1147" s="34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267"/>
      <c r="R1147" s="34"/>
      <c r="S1147" s="34"/>
      <c r="T1147" s="14"/>
      <c r="U1147" s="14"/>
      <c r="V1147" s="14"/>
    </row>
    <row r="1148" spans="1:22">
      <c r="A1148" s="34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267"/>
      <c r="R1148" s="34"/>
      <c r="S1148" s="34"/>
      <c r="T1148" s="14"/>
      <c r="U1148" s="14"/>
      <c r="V1148" s="14"/>
    </row>
    <row r="1149" spans="1:22">
      <c r="A1149" s="34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267"/>
      <c r="R1149" s="34"/>
      <c r="S1149" s="34"/>
      <c r="T1149" s="14"/>
      <c r="U1149" s="14"/>
      <c r="V1149" s="14"/>
    </row>
    <row r="1150" spans="1:22">
      <c r="A1150" s="34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267"/>
      <c r="R1150" s="34"/>
      <c r="S1150" s="34"/>
      <c r="T1150" s="14"/>
      <c r="U1150" s="14"/>
      <c r="V1150" s="14"/>
    </row>
    <row r="1151" spans="1:22">
      <c r="A1151" s="34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267"/>
      <c r="R1151" s="34"/>
      <c r="S1151" s="34"/>
      <c r="T1151" s="14"/>
      <c r="U1151" s="14"/>
      <c r="V1151" s="14"/>
    </row>
    <row r="1152" spans="1:22">
      <c r="A1152" s="34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267"/>
      <c r="R1152" s="34"/>
      <c r="S1152" s="34"/>
      <c r="T1152" s="14"/>
      <c r="U1152" s="14"/>
      <c r="V1152" s="14"/>
    </row>
    <row r="1153" spans="1:22">
      <c r="A1153" s="34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267"/>
      <c r="R1153" s="34"/>
      <c r="S1153" s="34"/>
      <c r="T1153" s="14"/>
      <c r="U1153" s="14"/>
      <c r="V1153" s="14"/>
    </row>
    <row r="1154" spans="1:22">
      <c r="A1154" s="34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267"/>
      <c r="R1154" s="34"/>
      <c r="S1154" s="34"/>
      <c r="T1154" s="14"/>
      <c r="U1154" s="14"/>
      <c r="V1154" s="14"/>
    </row>
    <row r="1155" spans="1:22">
      <c r="A1155" s="34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267"/>
      <c r="R1155" s="34"/>
      <c r="S1155" s="34"/>
      <c r="T1155" s="14"/>
      <c r="U1155" s="14"/>
      <c r="V1155" s="14"/>
    </row>
    <row r="1156" spans="1:22">
      <c r="A1156" s="34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267"/>
      <c r="R1156" s="34"/>
      <c r="S1156" s="34"/>
      <c r="T1156" s="14"/>
      <c r="U1156" s="14"/>
      <c r="V1156" s="14"/>
    </row>
    <row r="1157" spans="1:22">
      <c r="A1157" s="34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267"/>
      <c r="R1157" s="34"/>
      <c r="S1157" s="34"/>
      <c r="T1157" s="14"/>
      <c r="U1157" s="14"/>
      <c r="V1157" s="14"/>
    </row>
    <row r="1158" spans="1:22">
      <c r="A1158" s="34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267"/>
      <c r="R1158" s="34"/>
      <c r="S1158" s="34"/>
      <c r="T1158" s="14"/>
      <c r="U1158" s="14"/>
      <c r="V1158" s="14"/>
    </row>
    <row r="1159" spans="1:22">
      <c r="A1159" s="34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267"/>
      <c r="R1159" s="34"/>
      <c r="S1159" s="34"/>
      <c r="T1159" s="14"/>
      <c r="U1159" s="14"/>
      <c r="V1159" s="14"/>
    </row>
    <row r="1160" spans="1:22">
      <c r="A1160" s="34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267"/>
      <c r="R1160" s="34"/>
      <c r="S1160" s="34"/>
      <c r="T1160" s="14"/>
      <c r="U1160" s="14"/>
      <c r="V1160" s="14"/>
    </row>
    <row r="1161" spans="1:22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267"/>
      <c r="R1161" s="34"/>
      <c r="S1161" s="34"/>
      <c r="T1161" s="14"/>
      <c r="U1161" s="14"/>
      <c r="V1161" s="14"/>
    </row>
    <row r="1162" spans="1:22">
      <c r="A1162" s="34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267"/>
      <c r="R1162" s="34"/>
      <c r="S1162" s="34"/>
      <c r="T1162" s="14"/>
      <c r="U1162" s="14"/>
      <c r="V1162" s="14"/>
    </row>
    <row r="1163" spans="1:22">
      <c r="A1163" s="34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267"/>
      <c r="R1163" s="34"/>
      <c r="S1163" s="34"/>
      <c r="T1163" s="14"/>
      <c r="U1163" s="14"/>
      <c r="V1163" s="14"/>
    </row>
    <row r="1164" spans="1:22">
      <c r="A1164" s="34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267"/>
      <c r="R1164" s="34"/>
      <c r="S1164" s="34"/>
      <c r="T1164" s="14"/>
      <c r="U1164" s="14"/>
      <c r="V1164" s="14"/>
    </row>
    <row r="1165" spans="1:22">
      <c r="A1165" s="34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267"/>
      <c r="R1165" s="34"/>
      <c r="S1165" s="34"/>
      <c r="T1165" s="14"/>
      <c r="U1165" s="14"/>
      <c r="V1165" s="14"/>
    </row>
    <row r="1166" spans="1:22">
      <c r="A1166" s="34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267"/>
      <c r="R1166" s="34"/>
      <c r="S1166" s="34"/>
      <c r="T1166" s="14"/>
      <c r="U1166" s="14"/>
      <c r="V1166" s="14"/>
    </row>
    <row r="1167" spans="1:22">
      <c r="A1167" s="34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267"/>
      <c r="R1167" s="34"/>
      <c r="S1167" s="34"/>
      <c r="T1167" s="14"/>
      <c r="U1167" s="14"/>
      <c r="V1167" s="14"/>
    </row>
    <row r="1168" spans="1:22">
      <c r="A1168" s="34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267"/>
      <c r="R1168" s="34"/>
      <c r="S1168" s="34"/>
      <c r="T1168" s="14"/>
      <c r="U1168" s="14"/>
      <c r="V1168" s="14"/>
    </row>
    <row r="1169" spans="1:22">
      <c r="A1169" s="34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267"/>
      <c r="R1169" s="34"/>
      <c r="S1169" s="34"/>
      <c r="T1169" s="14"/>
      <c r="U1169" s="14"/>
      <c r="V1169" s="14"/>
    </row>
    <row r="1170" spans="1:22">
      <c r="A1170" s="34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267"/>
      <c r="R1170" s="34"/>
      <c r="S1170" s="34"/>
      <c r="T1170" s="14"/>
      <c r="U1170" s="14"/>
      <c r="V1170" s="14"/>
    </row>
    <row r="1171" spans="1:22">
      <c r="A1171" s="34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267"/>
      <c r="R1171" s="34"/>
      <c r="S1171" s="34"/>
      <c r="T1171" s="14"/>
      <c r="U1171" s="14"/>
      <c r="V1171" s="14"/>
    </row>
    <row r="1172" spans="1:22">
      <c r="A1172" s="34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267"/>
      <c r="R1172" s="34"/>
      <c r="S1172" s="34"/>
      <c r="T1172" s="14"/>
      <c r="U1172" s="14"/>
      <c r="V1172" s="14"/>
    </row>
    <row r="1173" spans="1:22">
      <c r="A1173" s="34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267"/>
      <c r="R1173" s="34"/>
      <c r="S1173" s="34"/>
      <c r="T1173" s="14"/>
      <c r="U1173" s="14"/>
      <c r="V1173" s="14"/>
    </row>
    <row r="1174" spans="1:22">
      <c r="A1174" s="34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267"/>
      <c r="R1174" s="34"/>
      <c r="S1174" s="34"/>
      <c r="T1174" s="14"/>
      <c r="U1174" s="14"/>
      <c r="V1174" s="14"/>
    </row>
    <row r="1175" spans="1:22">
      <c r="A1175" s="34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267"/>
      <c r="R1175" s="34"/>
      <c r="S1175" s="34"/>
      <c r="T1175" s="14"/>
      <c r="U1175" s="14"/>
      <c r="V1175" s="14"/>
    </row>
    <row r="1176" spans="1:22">
      <c r="A1176" s="34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267"/>
      <c r="R1176" s="34"/>
      <c r="S1176" s="34"/>
      <c r="T1176" s="14"/>
      <c r="U1176" s="14"/>
      <c r="V1176" s="14"/>
    </row>
    <row r="1177" spans="1:22">
      <c r="A1177" s="34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267"/>
      <c r="R1177" s="34"/>
      <c r="S1177" s="34"/>
      <c r="T1177" s="14"/>
      <c r="U1177" s="14"/>
      <c r="V1177" s="14"/>
    </row>
    <row r="1178" spans="1:22">
      <c r="A1178" s="34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267"/>
      <c r="R1178" s="34"/>
      <c r="S1178" s="34"/>
      <c r="T1178" s="14"/>
      <c r="U1178" s="14"/>
      <c r="V1178" s="14"/>
    </row>
    <row r="1179" spans="1:22">
      <c r="A1179" s="34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267"/>
      <c r="R1179" s="34"/>
      <c r="S1179" s="34"/>
      <c r="T1179" s="14"/>
      <c r="U1179" s="14"/>
      <c r="V1179" s="14"/>
    </row>
    <row r="1180" spans="1:22">
      <c r="A1180" s="34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267"/>
      <c r="R1180" s="34"/>
      <c r="S1180" s="34"/>
      <c r="T1180" s="14"/>
      <c r="U1180" s="14"/>
      <c r="V1180" s="14"/>
    </row>
    <row r="1181" spans="1:22">
      <c r="A1181" s="34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267"/>
      <c r="R1181" s="34"/>
      <c r="S1181" s="34"/>
      <c r="T1181" s="14"/>
      <c r="U1181" s="14"/>
      <c r="V1181" s="14"/>
    </row>
    <row r="1182" spans="1:22">
      <c r="A1182" s="34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267"/>
      <c r="R1182" s="34"/>
      <c r="S1182" s="34"/>
      <c r="T1182" s="14"/>
      <c r="U1182" s="14"/>
      <c r="V1182" s="14"/>
    </row>
    <row r="1183" spans="1:22">
      <c r="A1183" s="34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267"/>
      <c r="R1183" s="34"/>
      <c r="S1183" s="34"/>
      <c r="T1183" s="14"/>
      <c r="U1183" s="14"/>
      <c r="V1183" s="14"/>
    </row>
    <row r="1184" spans="1:22">
      <c r="A1184" s="34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267"/>
      <c r="R1184" s="34"/>
      <c r="S1184" s="34"/>
      <c r="T1184" s="14"/>
      <c r="U1184" s="14"/>
      <c r="V1184" s="14"/>
    </row>
    <row r="1185" spans="1:22">
      <c r="A1185" s="34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267"/>
      <c r="R1185" s="34"/>
      <c r="S1185" s="34"/>
      <c r="T1185" s="14"/>
      <c r="U1185" s="14"/>
      <c r="V1185" s="14"/>
    </row>
    <row r="1186" spans="1:22">
      <c r="A1186" s="34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267"/>
      <c r="R1186" s="34"/>
      <c r="S1186" s="34"/>
      <c r="T1186" s="14"/>
      <c r="U1186" s="14"/>
      <c r="V1186" s="14"/>
    </row>
    <row r="1187" spans="1:22">
      <c r="A1187" s="34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267"/>
      <c r="R1187" s="34"/>
      <c r="S1187" s="34"/>
      <c r="T1187" s="14"/>
      <c r="U1187" s="14"/>
      <c r="V1187" s="14"/>
    </row>
    <row r="1188" spans="1:22">
      <c r="A1188" s="34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267"/>
      <c r="R1188" s="34"/>
      <c r="S1188" s="34"/>
      <c r="T1188" s="14"/>
      <c r="U1188" s="14"/>
      <c r="V1188" s="14"/>
    </row>
    <row r="1189" spans="1:22">
      <c r="A1189" s="34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267"/>
      <c r="R1189" s="34"/>
      <c r="S1189" s="34"/>
      <c r="T1189" s="14"/>
      <c r="U1189" s="14"/>
      <c r="V1189" s="14"/>
    </row>
    <row r="1190" spans="1:22">
      <c r="A1190" s="34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267"/>
      <c r="R1190" s="34"/>
      <c r="S1190" s="34"/>
      <c r="T1190" s="14"/>
      <c r="U1190" s="14"/>
      <c r="V1190" s="14"/>
    </row>
    <row r="1191" spans="1:22">
      <c r="A1191" s="34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267"/>
      <c r="R1191" s="34"/>
      <c r="S1191" s="34"/>
      <c r="T1191" s="14"/>
      <c r="U1191" s="14"/>
      <c r="V1191" s="14"/>
    </row>
    <row r="1192" spans="1:22">
      <c r="A1192" s="34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267"/>
      <c r="R1192" s="34"/>
      <c r="S1192" s="34"/>
      <c r="T1192" s="14"/>
      <c r="U1192" s="14"/>
      <c r="V1192" s="14"/>
    </row>
    <row r="1193" spans="1:22">
      <c r="A1193" s="34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267"/>
      <c r="R1193" s="34"/>
      <c r="S1193" s="34"/>
      <c r="T1193" s="14"/>
      <c r="U1193" s="14"/>
      <c r="V1193" s="14"/>
    </row>
    <row r="1194" spans="1:22">
      <c r="A1194" s="34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267"/>
      <c r="R1194" s="34"/>
      <c r="S1194" s="34"/>
      <c r="T1194" s="14"/>
      <c r="U1194" s="14"/>
      <c r="V1194" s="14"/>
    </row>
    <row r="1195" spans="1:22">
      <c r="A1195" s="34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267"/>
      <c r="R1195" s="34"/>
      <c r="S1195" s="34"/>
      <c r="T1195" s="14"/>
      <c r="U1195" s="14"/>
      <c r="V1195" s="14"/>
    </row>
    <row r="1196" spans="1:22">
      <c r="A1196" s="34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267"/>
      <c r="R1196" s="34"/>
      <c r="S1196" s="34"/>
      <c r="T1196" s="14"/>
      <c r="U1196" s="14"/>
      <c r="V1196" s="14"/>
    </row>
    <row r="1197" spans="1:22">
      <c r="A1197" s="34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267"/>
      <c r="R1197" s="34"/>
      <c r="S1197" s="34"/>
      <c r="T1197" s="14"/>
      <c r="U1197" s="14"/>
      <c r="V1197" s="14"/>
    </row>
    <row r="1198" spans="1:22">
      <c r="A1198" s="34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267"/>
      <c r="R1198" s="34"/>
      <c r="S1198" s="34"/>
      <c r="T1198" s="14"/>
      <c r="U1198" s="14"/>
      <c r="V1198" s="14"/>
    </row>
    <row r="1199" spans="1:22">
      <c r="A1199" s="34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267"/>
      <c r="R1199" s="34"/>
      <c r="S1199" s="34"/>
      <c r="T1199" s="14"/>
      <c r="U1199" s="14"/>
      <c r="V1199" s="14"/>
    </row>
    <row r="1200" spans="1:22">
      <c r="A1200" s="34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267"/>
      <c r="R1200" s="34"/>
      <c r="S1200" s="34"/>
      <c r="T1200" s="14"/>
      <c r="U1200" s="14"/>
      <c r="V1200" s="14"/>
    </row>
    <row r="1201" spans="1:22">
      <c r="A1201" s="34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267"/>
      <c r="R1201" s="34"/>
      <c r="S1201" s="34"/>
      <c r="T1201" s="14"/>
      <c r="U1201" s="14"/>
      <c r="V1201" s="14"/>
    </row>
    <row r="1202" spans="1:22">
      <c r="A1202" s="34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267"/>
      <c r="R1202" s="34"/>
      <c r="S1202" s="34"/>
      <c r="T1202" s="14"/>
      <c r="U1202" s="14"/>
      <c r="V1202" s="14"/>
    </row>
    <row r="1203" spans="1:22">
      <c r="A1203" s="34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267"/>
      <c r="R1203" s="34"/>
      <c r="S1203" s="34"/>
      <c r="T1203" s="14"/>
      <c r="U1203" s="14"/>
      <c r="V1203" s="14"/>
    </row>
    <row r="1204" spans="1:22">
      <c r="A1204" s="34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267"/>
      <c r="R1204" s="34"/>
      <c r="S1204" s="34"/>
      <c r="T1204" s="14"/>
      <c r="U1204" s="14"/>
      <c r="V1204" s="14"/>
    </row>
    <row r="1205" spans="1:22">
      <c r="A1205" s="34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267"/>
      <c r="R1205" s="34"/>
      <c r="S1205" s="34"/>
      <c r="T1205" s="14"/>
      <c r="U1205" s="14"/>
      <c r="V1205" s="14"/>
    </row>
    <row r="1206" spans="1:22">
      <c r="A1206" s="34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267"/>
      <c r="R1206" s="34"/>
      <c r="S1206" s="34"/>
      <c r="T1206" s="14"/>
      <c r="U1206" s="14"/>
      <c r="V1206" s="14"/>
    </row>
    <row r="1207" spans="1:22">
      <c r="A1207" s="34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267"/>
      <c r="R1207" s="34"/>
      <c r="S1207" s="34"/>
      <c r="T1207" s="14"/>
      <c r="U1207" s="14"/>
      <c r="V1207" s="14"/>
    </row>
    <row r="1208" spans="1:22">
      <c r="A1208" s="34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267"/>
      <c r="R1208" s="34"/>
      <c r="S1208" s="34"/>
      <c r="T1208" s="14"/>
      <c r="U1208" s="14"/>
      <c r="V1208" s="14"/>
    </row>
    <row r="1209" spans="1:22">
      <c r="A1209" s="34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267"/>
      <c r="R1209" s="34"/>
      <c r="S1209" s="34"/>
      <c r="T1209" s="14"/>
      <c r="U1209" s="14"/>
      <c r="V1209" s="14"/>
    </row>
    <row r="1210" spans="1:22">
      <c r="A1210" s="34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267"/>
      <c r="R1210" s="34"/>
      <c r="S1210" s="34"/>
      <c r="T1210" s="14"/>
      <c r="U1210" s="14"/>
      <c r="V1210" s="14"/>
    </row>
    <row r="1211" spans="1:22">
      <c r="A1211" s="34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267"/>
      <c r="R1211" s="34"/>
      <c r="S1211" s="34"/>
      <c r="T1211" s="14"/>
      <c r="U1211" s="14"/>
      <c r="V1211" s="14"/>
    </row>
    <row r="1212" spans="1:22">
      <c r="A1212" s="34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267"/>
      <c r="R1212" s="34"/>
      <c r="S1212" s="34"/>
      <c r="T1212" s="14"/>
      <c r="U1212" s="14"/>
      <c r="V1212" s="14"/>
    </row>
    <row r="1213" spans="1:22">
      <c r="A1213" s="34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267"/>
      <c r="R1213" s="34"/>
      <c r="S1213" s="34"/>
      <c r="T1213" s="14"/>
      <c r="U1213" s="14"/>
      <c r="V1213" s="14"/>
    </row>
    <row r="1214" spans="1:22">
      <c r="A1214" s="34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267"/>
      <c r="R1214" s="34"/>
      <c r="S1214" s="34"/>
      <c r="T1214" s="14"/>
      <c r="U1214" s="14"/>
      <c r="V1214" s="14"/>
    </row>
    <row r="1215" spans="1:22">
      <c r="A1215" s="34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267"/>
      <c r="R1215" s="34"/>
      <c r="S1215" s="34"/>
      <c r="T1215" s="14"/>
      <c r="U1215" s="14"/>
      <c r="V1215" s="14"/>
    </row>
    <row r="1216" spans="1:22">
      <c r="A1216" s="34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267"/>
      <c r="R1216" s="34"/>
      <c r="S1216" s="34"/>
      <c r="T1216" s="14"/>
      <c r="U1216" s="14"/>
      <c r="V1216" s="14"/>
    </row>
    <row r="1217" spans="1:22">
      <c r="A1217" s="34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267"/>
      <c r="R1217" s="34"/>
      <c r="S1217" s="34"/>
      <c r="T1217" s="14"/>
      <c r="U1217" s="14"/>
      <c r="V1217" s="14"/>
    </row>
    <row r="1218" spans="1:22">
      <c r="A1218" s="34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267"/>
      <c r="R1218" s="34"/>
      <c r="S1218" s="34"/>
      <c r="T1218" s="14"/>
      <c r="U1218" s="14"/>
      <c r="V1218" s="14"/>
    </row>
    <row r="1219" spans="1:22">
      <c r="A1219" s="34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267"/>
      <c r="R1219" s="34"/>
      <c r="S1219" s="34"/>
      <c r="T1219" s="14"/>
      <c r="U1219" s="14"/>
      <c r="V1219" s="14"/>
    </row>
    <row r="1220" spans="1:22">
      <c r="A1220" s="34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267"/>
      <c r="R1220" s="34"/>
      <c r="S1220" s="34"/>
      <c r="T1220" s="14"/>
      <c r="U1220" s="14"/>
      <c r="V1220" s="14"/>
    </row>
    <row r="1221" spans="1:22">
      <c r="A1221" s="34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267"/>
      <c r="R1221" s="34"/>
      <c r="S1221" s="34"/>
      <c r="T1221" s="14"/>
      <c r="U1221" s="14"/>
      <c r="V1221" s="14"/>
    </row>
    <row r="1222" spans="1:22">
      <c r="A1222" s="34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267"/>
      <c r="R1222" s="34"/>
      <c r="S1222" s="34"/>
      <c r="T1222" s="14"/>
      <c r="U1222" s="14"/>
      <c r="V1222" s="14"/>
    </row>
    <row r="1223" spans="1:22">
      <c r="A1223" s="34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267"/>
      <c r="R1223" s="34"/>
      <c r="S1223" s="34"/>
      <c r="T1223" s="14"/>
      <c r="U1223" s="14"/>
      <c r="V1223" s="14"/>
    </row>
    <row r="1224" spans="1:22">
      <c r="A1224" s="34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267"/>
      <c r="R1224" s="34"/>
      <c r="S1224" s="34"/>
      <c r="T1224" s="14"/>
      <c r="U1224" s="14"/>
      <c r="V1224" s="14"/>
    </row>
    <row r="1225" spans="1:22">
      <c r="A1225" s="34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267"/>
      <c r="R1225" s="34"/>
      <c r="S1225" s="34"/>
      <c r="T1225" s="14"/>
      <c r="U1225" s="14"/>
      <c r="V1225" s="14"/>
    </row>
    <row r="1226" spans="1:22">
      <c r="A1226" s="34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267"/>
      <c r="R1226" s="34"/>
      <c r="S1226" s="34"/>
      <c r="T1226" s="14"/>
      <c r="U1226" s="14"/>
      <c r="V1226" s="14"/>
    </row>
    <row r="1227" spans="1:22">
      <c r="A1227" s="34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267"/>
      <c r="R1227" s="34"/>
      <c r="S1227" s="34"/>
      <c r="T1227" s="14"/>
      <c r="U1227" s="14"/>
      <c r="V1227" s="14"/>
    </row>
    <row r="1228" spans="1:22">
      <c r="A1228" s="34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267"/>
      <c r="R1228" s="34"/>
      <c r="S1228" s="34"/>
      <c r="T1228" s="14"/>
      <c r="U1228" s="14"/>
      <c r="V1228" s="14"/>
    </row>
    <row r="1229" spans="1:22">
      <c r="A1229" s="34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267"/>
      <c r="R1229" s="34"/>
      <c r="S1229" s="34"/>
      <c r="T1229" s="14"/>
      <c r="U1229" s="14"/>
      <c r="V1229" s="14"/>
    </row>
    <row r="1230" spans="1:22">
      <c r="A1230" s="34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267"/>
      <c r="R1230" s="34"/>
      <c r="S1230" s="34"/>
      <c r="T1230" s="14"/>
      <c r="U1230" s="14"/>
      <c r="V1230" s="14"/>
    </row>
    <row r="1231" spans="1:22">
      <c r="A1231" s="34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267"/>
      <c r="R1231" s="34"/>
      <c r="S1231" s="34"/>
      <c r="T1231" s="14"/>
      <c r="U1231" s="14"/>
      <c r="V1231" s="14"/>
    </row>
    <row r="1232" spans="1:22">
      <c r="A1232" s="34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267"/>
      <c r="R1232" s="34"/>
      <c r="S1232" s="34"/>
      <c r="T1232" s="14"/>
      <c r="U1232" s="14"/>
      <c r="V1232" s="14"/>
    </row>
    <row r="1233" spans="1:22">
      <c r="A1233" s="34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267"/>
      <c r="R1233" s="34"/>
      <c r="S1233" s="34"/>
      <c r="T1233" s="14"/>
      <c r="U1233" s="14"/>
      <c r="V1233" s="14"/>
    </row>
    <row r="1234" spans="1:22">
      <c r="A1234" s="34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267"/>
      <c r="R1234" s="34"/>
      <c r="S1234" s="34"/>
      <c r="T1234" s="14"/>
      <c r="U1234" s="14"/>
      <c r="V1234" s="14"/>
    </row>
    <row r="1235" spans="1:22">
      <c r="A1235" s="34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267"/>
      <c r="R1235" s="34"/>
      <c r="S1235" s="34"/>
      <c r="T1235" s="14"/>
      <c r="U1235" s="14"/>
      <c r="V1235" s="14"/>
    </row>
    <row r="1236" spans="1:22">
      <c r="A1236" s="34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267"/>
      <c r="R1236" s="34"/>
      <c r="S1236" s="34"/>
      <c r="T1236" s="14"/>
      <c r="U1236" s="14"/>
      <c r="V1236" s="14"/>
    </row>
    <row r="1237" spans="1:22">
      <c r="A1237" s="34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267"/>
      <c r="R1237" s="34"/>
      <c r="S1237" s="34"/>
      <c r="T1237" s="14"/>
      <c r="U1237" s="14"/>
      <c r="V1237" s="14"/>
    </row>
    <row r="1238" spans="1:22">
      <c r="A1238" s="34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267"/>
      <c r="R1238" s="34"/>
      <c r="S1238" s="34"/>
      <c r="T1238" s="14"/>
      <c r="U1238" s="14"/>
      <c r="V1238" s="14"/>
    </row>
    <row r="1239" spans="1:22">
      <c r="A1239" s="34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267"/>
      <c r="R1239" s="34"/>
      <c r="S1239" s="34"/>
      <c r="T1239" s="14"/>
      <c r="U1239" s="14"/>
      <c r="V1239" s="14"/>
    </row>
    <row r="1240" spans="1:22">
      <c r="A1240" s="34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267"/>
      <c r="R1240" s="34"/>
      <c r="S1240" s="34"/>
      <c r="T1240" s="14"/>
      <c r="U1240" s="14"/>
      <c r="V1240" s="14"/>
    </row>
    <row r="1241" spans="1:22">
      <c r="A1241" s="34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267"/>
      <c r="R1241" s="34"/>
      <c r="S1241" s="34"/>
      <c r="T1241" s="14"/>
      <c r="U1241" s="14"/>
      <c r="V1241" s="14"/>
    </row>
    <row r="1242" spans="1:22">
      <c r="A1242" s="34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267"/>
      <c r="R1242" s="34"/>
      <c r="S1242" s="34"/>
      <c r="T1242" s="14"/>
      <c r="U1242" s="14"/>
      <c r="V1242" s="14"/>
    </row>
    <row r="1243" spans="1:22">
      <c r="A1243" s="34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267"/>
      <c r="R1243" s="34"/>
      <c r="S1243" s="34"/>
      <c r="T1243" s="14"/>
      <c r="U1243" s="14"/>
      <c r="V1243" s="14"/>
    </row>
    <row r="1244" spans="1:22">
      <c r="A1244" s="34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267"/>
      <c r="R1244" s="34"/>
      <c r="S1244" s="34"/>
      <c r="T1244" s="14"/>
      <c r="U1244" s="14"/>
      <c r="V1244" s="14"/>
    </row>
    <row r="1245" spans="1:22">
      <c r="A1245" s="34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267"/>
      <c r="R1245" s="34"/>
      <c r="S1245" s="34"/>
      <c r="T1245" s="14"/>
      <c r="U1245" s="14"/>
      <c r="V1245" s="14"/>
    </row>
    <row r="1246" spans="1:22">
      <c r="A1246" s="34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267"/>
      <c r="R1246" s="34"/>
      <c r="S1246" s="34"/>
      <c r="T1246" s="14"/>
      <c r="U1246" s="14"/>
      <c r="V1246" s="14"/>
    </row>
    <row r="1247" spans="1:22">
      <c r="A1247" s="34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267"/>
      <c r="R1247" s="34"/>
      <c r="S1247" s="34"/>
      <c r="T1247" s="14"/>
      <c r="U1247" s="14"/>
      <c r="V1247" s="14"/>
    </row>
    <row r="1248" spans="1:22">
      <c r="A1248" s="34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267"/>
      <c r="R1248" s="34"/>
      <c r="S1248" s="34"/>
      <c r="T1248" s="14"/>
      <c r="U1248" s="14"/>
      <c r="V1248" s="14"/>
    </row>
    <row r="1249" spans="1:22">
      <c r="A1249" s="34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267"/>
      <c r="R1249" s="34"/>
      <c r="S1249" s="34"/>
      <c r="T1249" s="14"/>
      <c r="U1249" s="14"/>
      <c r="V1249" s="14"/>
    </row>
    <row r="1250" spans="1:22">
      <c r="A1250" s="34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267"/>
      <c r="R1250" s="34"/>
      <c r="S1250" s="34"/>
      <c r="T1250" s="14"/>
      <c r="U1250" s="14"/>
      <c r="V1250" s="14"/>
    </row>
    <row r="1251" spans="1:22">
      <c r="A1251" s="34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267"/>
      <c r="R1251" s="34"/>
      <c r="S1251" s="34"/>
      <c r="T1251" s="14"/>
      <c r="U1251" s="14"/>
      <c r="V1251" s="14"/>
    </row>
    <row r="1252" spans="1:22">
      <c r="A1252" s="34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267"/>
      <c r="R1252" s="34"/>
      <c r="S1252" s="34"/>
      <c r="T1252" s="14"/>
      <c r="U1252" s="14"/>
      <c r="V1252" s="14"/>
    </row>
    <row r="1253" spans="1:22">
      <c r="A1253" s="34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267"/>
      <c r="R1253" s="34"/>
      <c r="S1253" s="34"/>
      <c r="T1253" s="14"/>
      <c r="U1253" s="14"/>
      <c r="V1253" s="14"/>
    </row>
    <row r="1254" spans="1:22">
      <c r="A1254" s="34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267"/>
      <c r="R1254" s="34"/>
      <c r="S1254" s="34"/>
      <c r="T1254" s="14"/>
      <c r="U1254" s="14"/>
      <c r="V1254" s="14"/>
    </row>
    <row r="1255" spans="1:22">
      <c r="A1255" s="34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267"/>
      <c r="R1255" s="34"/>
      <c r="S1255" s="34"/>
      <c r="T1255" s="14"/>
      <c r="U1255" s="14"/>
      <c r="V1255" s="14"/>
    </row>
    <row r="1256" spans="1:22">
      <c r="A1256" s="34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267"/>
      <c r="R1256" s="34"/>
      <c r="S1256" s="34"/>
      <c r="T1256" s="14"/>
      <c r="U1256" s="14"/>
      <c r="V1256" s="14"/>
    </row>
    <row r="1257" spans="1:22">
      <c r="A1257" s="34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267"/>
      <c r="R1257" s="34"/>
      <c r="S1257" s="34"/>
      <c r="T1257" s="14"/>
      <c r="U1257" s="14"/>
      <c r="V1257" s="14"/>
    </row>
    <row r="1258" spans="1:22">
      <c r="A1258" s="34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267"/>
      <c r="R1258" s="34"/>
      <c r="S1258" s="34"/>
      <c r="T1258" s="14"/>
      <c r="U1258" s="14"/>
      <c r="V1258" s="14"/>
    </row>
    <row r="1259" spans="1:22">
      <c r="A1259" s="34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267"/>
      <c r="R1259" s="34"/>
      <c r="S1259" s="34"/>
      <c r="T1259" s="14"/>
      <c r="U1259" s="14"/>
      <c r="V1259" s="14"/>
    </row>
    <row r="1260" spans="1:22">
      <c r="A1260" s="34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267"/>
      <c r="R1260" s="34"/>
      <c r="S1260" s="34"/>
      <c r="T1260" s="14"/>
      <c r="U1260" s="14"/>
      <c r="V1260" s="14"/>
    </row>
    <row r="1261" spans="1:22">
      <c r="A1261" s="34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267"/>
      <c r="R1261" s="34"/>
      <c r="S1261" s="34"/>
      <c r="T1261" s="14"/>
      <c r="U1261" s="14"/>
      <c r="V1261" s="14"/>
    </row>
    <row r="1262" spans="1:22">
      <c r="A1262" s="34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267"/>
      <c r="R1262" s="34"/>
      <c r="S1262" s="34"/>
      <c r="T1262" s="14"/>
      <c r="U1262" s="14"/>
      <c r="V1262" s="14"/>
    </row>
    <row r="1263" spans="1:22">
      <c r="A1263" s="34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267"/>
      <c r="R1263" s="34"/>
      <c r="S1263" s="34"/>
      <c r="T1263" s="14"/>
      <c r="U1263" s="14"/>
      <c r="V1263" s="14"/>
    </row>
    <row r="1264" spans="1:22">
      <c r="A1264" s="34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267"/>
      <c r="R1264" s="34"/>
      <c r="S1264" s="34"/>
      <c r="T1264" s="14"/>
      <c r="U1264" s="14"/>
      <c r="V1264" s="14"/>
    </row>
    <row r="1265" spans="1:22">
      <c r="A1265" s="34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267"/>
      <c r="R1265" s="34"/>
      <c r="S1265" s="34"/>
      <c r="T1265" s="14"/>
      <c r="U1265" s="14"/>
      <c r="V1265" s="14"/>
    </row>
    <row r="1266" spans="1:22">
      <c r="A1266" s="34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267"/>
      <c r="R1266" s="34"/>
      <c r="S1266" s="34"/>
      <c r="T1266" s="14"/>
      <c r="U1266" s="14"/>
      <c r="V1266" s="14"/>
    </row>
    <row r="1267" spans="1:22">
      <c r="A1267" s="34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267"/>
      <c r="R1267" s="34"/>
      <c r="S1267" s="34"/>
      <c r="T1267" s="14"/>
      <c r="U1267" s="14"/>
      <c r="V1267" s="14"/>
    </row>
    <row r="1268" spans="1:22">
      <c r="A1268" s="34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267"/>
      <c r="R1268" s="34"/>
      <c r="S1268" s="34"/>
      <c r="T1268" s="14"/>
      <c r="U1268" s="14"/>
      <c r="V1268" s="14"/>
    </row>
    <row r="1269" spans="1:22">
      <c r="A1269" s="34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267"/>
      <c r="R1269" s="34"/>
      <c r="S1269" s="34"/>
      <c r="T1269" s="14"/>
      <c r="U1269" s="14"/>
      <c r="V1269" s="14"/>
    </row>
    <row r="1270" spans="1:22">
      <c r="A1270" s="34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267"/>
      <c r="R1270" s="34"/>
      <c r="S1270" s="34"/>
      <c r="T1270" s="14"/>
      <c r="U1270" s="14"/>
      <c r="V1270" s="14"/>
    </row>
    <row r="1271" spans="1:22">
      <c r="A1271" s="34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267"/>
      <c r="R1271" s="34"/>
      <c r="S1271" s="34"/>
      <c r="T1271" s="14"/>
      <c r="U1271" s="14"/>
      <c r="V1271" s="14"/>
    </row>
    <row r="1272" spans="1:22">
      <c r="A1272" s="34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267"/>
      <c r="R1272" s="34"/>
      <c r="S1272" s="34"/>
      <c r="T1272" s="14"/>
      <c r="U1272" s="14"/>
      <c r="V1272" s="14"/>
    </row>
    <row r="1273" spans="1:22">
      <c r="A1273" s="34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267"/>
      <c r="R1273" s="34"/>
      <c r="S1273" s="34"/>
      <c r="T1273" s="14"/>
      <c r="U1273" s="14"/>
      <c r="V1273" s="14"/>
    </row>
    <row r="1274" spans="1:22">
      <c r="A1274" s="34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267"/>
      <c r="R1274" s="34"/>
      <c r="S1274" s="34"/>
      <c r="T1274" s="14"/>
      <c r="U1274" s="14"/>
      <c r="V1274" s="14"/>
    </row>
    <row r="1275" spans="1:22">
      <c r="A1275" s="34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267"/>
      <c r="R1275" s="34"/>
      <c r="S1275" s="34"/>
      <c r="T1275" s="14"/>
      <c r="U1275" s="14"/>
      <c r="V1275" s="14"/>
    </row>
    <row r="1276" spans="1:22">
      <c r="A1276" s="34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267"/>
      <c r="R1276" s="34"/>
      <c r="S1276" s="34"/>
      <c r="T1276" s="14"/>
      <c r="U1276" s="14"/>
      <c r="V1276" s="14"/>
    </row>
    <row r="1277" spans="1:22">
      <c r="A1277" s="34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267"/>
      <c r="R1277" s="34"/>
      <c r="S1277" s="34"/>
      <c r="T1277" s="14"/>
      <c r="U1277" s="14"/>
      <c r="V1277" s="14"/>
    </row>
    <row r="1278" spans="1:22">
      <c r="A1278" s="34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267"/>
      <c r="R1278" s="34"/>
      <c r="S1278" s="34"/>
      <c r="T1278" s="14"/>
      <c r="U1278" s="14"/>
      <c r="V1278" s="14"/>
    </row>
    <row r="1279" spans="1:22">
      <c r="A1279" s="34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267"/>
      <c r="R1279" s="34"/>
      <c r="S1279" s="34"/>
      <c r="T1279" s="14"/>
      <c r="U1279" s="14"/>
      <c r="V1279" s="14"/>
    </row>
    <row r="1280" spans="1:22">
      <c r="A1280" s="34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267"/>
      <c r="R1280" s="34"/>
      <c r="S1280" s="34"/>
      <c r="T1280" s="14"/>
      <c r="U1280" s="14"/>
      <c r="V1280" s="14"/>
    </row>
    <row r="1281" spans="1:22">
      <c r="A1281" s="34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267"/>
      <c r="R1281" s="34"/>
      <c r="S1281" s="34"/>
      <c r="T1281" s="14"/>
      <c r="U1281" s="14"/>
      <c r="V1281" s="14"/>
    </row>
    <row r="1282" spans="1:22">
      <c r="A1282" s="34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267"/>
      <c r="R1282" s="34"/>
      <c r="S1282" s="34"/>
      <c r="T1282" s="14"/>
      <c r="U1282" s="14"/>
      <c r="V1282" s="14"/>
    </row>
    <row r="1283" spans="1:22">
      <c r="A1283" s="34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267"/>
      <c r="R1283" s="34"/>
      <c r="S1283" s="34"/>
      <c r="T1283" s="14"/>
      <c r="U1283" s="14"/>
      <c r="V1283" s="14"/>
    </row>
    <row r="1284" spans="1:22">
      <c r="A1284" s="34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267"/>
      <c r="R1284" s="34"/>
      <c r="S1284" s="34"/>
      <c r="T1284" s="14"/>
      <c r="U1284" s="14"/>
      <c r="V1284" s="14"/>
    </row>
    <row r="1285" spans="1:22">
      <c r="A1285" s="34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267"/>
      <c r="R1285" s="34"/>
      <c r="S1285" s="34"/>
      <c r="T1285" s="14"/>
      <c r="U1285" s="14"/>
      <c r="V1285" s="14"/>
    </row>
    <row r="1286" spans="1:22">
      <c r="A1286" s="34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267"/>
      <c r="R1286" s="34"/>
      <c r="S1286" s="34"/>
      <c r="T1286" s="14"/>
      <c r="U1286" s="14"/>
      <c r="V1286" s="14"/>
    </row>
    <row r="1287" spans="1:22">
      <c r="A1287" s="34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267"/>
      <c r="R1287" s="34"/>
      <c r="S1287" s="34"/>
      <c r="T1287" s="14"/>
      <c r="U1287" s="14"/>
      <c r="V1287" s="14"/>
    </row>
    <row r="1288" spans="1:22">
      <c r="A1288" s="34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267"/>
      <c r="R1288" s="34"/>
      <c r="S1288" s="34"/>
      <c r="T1288" s="14"/>
      <c r="U1288" s="14"/>
      <c r="V1288" s="14"/>
    </row>
    <row r="1289" spans="1:22">
      <c r="A1289" s="34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267"/>
      <c r="R1289" s="34"/>
      <c r="S1289" s="34"/>
      <c r="T1289" s="14"/>
      <c r="U1289" s="14"/>
      <c r="V1289" s="14"/>
    </row>
    <row r="1290" spans="1:22">
      <c r="A1290" s="34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267"/>
      <c r="R1290" s="34"/>
      <c r="S1290" s="34"/>
      <c r="T1290" s="14"/>
      <c r="U1290" s="14"/>
      <c r="V1290" s="14"/>
    </row>
    <row r="1291" spans="1:22">
      <c r="A1291" s="34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267"/>
      <c r="R1291" s="34"/>
      <c r="S1291" s="34"/>
      <c r="T1291" s="14"/>
      <c r="U1291" s="14"/>
      <c r="V1291" s="14"/>
    </row>
    <row r="1292" spans="1:22">
      <c r="A1292" s="34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267"/>
      <c r="R1292" s="34"/>
      <c r="S1292" s="34"/>
      <c r="T1292" s="14"/>
      <c r="U1292" s="14"/>
      <c r="V1292" s="14"/>
    </row>
    <row r="1293" spans="1:22">
      <c r="A1293" s="34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267"/>
      <c r="R1293" s="34"/>
      <c r="S1293" s="34"/>
      <c r="T1293" s="14"/>
      <c r="U1293" s="14"/>
      <c r="V1293" s="14"/>
    </row>
    <row r="1294" spans="1:22">
      <c r="A1294" s="34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267"/>
      <c r="R1294" s="34"/>
      <c r="S1294" s="34"/>
      <c r="T1294" s="14"/>
      <c r="U1294" s="14"/>
      <c r="V1294" s="14"/>
    </row>
    <row r="1295" spans="1:22">
      <c r="A1295" s="34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267"/>
      <c r="R1295" s="34"/>
      <c r="S1295" s="34"/>
      <c r="T1295" s="14"/>
      <c r="U1295" s="14"/>
      <c r="V1295" s="14"/>
    </row>
    <row r="1296" spans="1:22">
      <c r="A1296" s="34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267"/>
      <c r="R1296" s="34"/>
      <c r="S1296" s="34"/>
      <c r="T1296" s="14"/>
      <c r="U1296" s="14"/>
      <c r="V1296" s="14"/>
    </row>
    <row r="1297" spans="1:22">
      <c r="A1297" s="34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267"/>
      <c r="R1297" s="34"/>
      <c r="S1297" s="34"/>
      <c r="T1297" s="14"/>
      <c r="U1297" s="14"/>
      <c r="V1297" s="14"/>
    </row>
    <row r="1298" spans="1:22">
      <c r="A1298" s="34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267"/>
      <c r="R1298" s="34"/>
      <c r="S1298" s="34"/>
      <c r="T1298" s="14"/>
      <c r="U1298" s="14"/>
      <c r="V1298" s="14"/>
    </row>
    <row r="1299" spans="1:22">
      <c r="A1299" s="34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267"/>
      <c r="R1299" s="34"/>
      <c r="S1299" s="34"/>
      <c r="T1299" s="14"/>
      <c r="U1299" s="14"/>
      <c r="V1299" s="14"/>
    </row>
    <row r="1300" spans="1:22">
      <c r="A1300" s="34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267"/>
      <c r="R1300" s="34"/>
      <c r="S1300" s="34"/>
      <c r="T1300" s="14"/>
      <c r="U1300" s="14"/>
      <c r="V1300" s="14"/>
    </row>
    <row r="1301" spans="1:22">
      <c r="A1301" s="34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267"/>
      <c r="R1301" s="34"/>
      <c r="S1301" s="34"/>
      <c r="T1301" s="14"/>
      <c r="U1301" s="14"/>
      <c r="V1301" s="14"/>
    </row>
    <row r="1302" spans="1:22">
      <c r="A1302" s="34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267"/>
      <c r="R1302" s="34"/>
      <c r="S1302" s="34"/>
      <c r="T1302" s="14"/>
      <c r="U1302" s="14"/>
      <c r="V1302" s="14"/>
    </row>
    <row r="1303" spans="1:22">
      <c r="A1303" s="34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267"/>
      <c r="R1303" s="34"/>
      <c r="S1303" s="34"/>
      <c r="T1303" s="14"/>
      <c r="U1303" s="14"/>
      <c r="V1303" s="14"/>
    </row>
    <row r="1304" spans="1:22">
      <c r="A1304" s="34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267"/>
      <c r="R1304" s="34"/>
      <c r="S1304" s="34"/>
      <c r="T1304" s="14"/>
      <c r="U1304" s="14"/>
      <c r="V1304" s="14"/>
    </row>
    <row r="1305" spans="1:22">
      <c r="A1305" s="34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267"/>
      <c r="R1305" s="34"/>
      <c r="S1305" s="34"/>
      <c r="T1305" s="14"/>
      <c r="U1305" s="14"/>
      <c r="V1305" s="14"/>
    </row>
    <row r="1306" spans="1:22">
      <c r="A1306" s="34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267"/>
      <c r="R1306" s="34"/>
      <c r="S1306" s="34"/>
      <c r="T1306" s="14"/>
      <c r="U1306" s="14"/>
      <c r="V1306" s="14"/>
    </row>
    <row r="1307" spans="1:22">
      <c r="A1307" s="34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267"/>
      <c r="R1307" s="34"/>
      <c r="S1307" s="34"/>
      <c r="T1307" s="14"/>
      <c r="U1307" s="14"/>
      <c r="V1307" s="14"/>
    </row>
    <row r="1308" spans="1:22">
      <c r="A1308" s="34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267"/>
      <c r="R1308" s="34"/>
      <c r="S1308" s="34"/>
      <c r="T1308" s="14"/>
      <c r="U1308" s="14"/>
      <c r="V1308" s="14"/>
    </row>
    <row r="1309" spans="1:22">
      <c r="A1309" s="34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267"/>
      <c r="R1309" s="34"/>
      <c r="S1309" s="34"/>
      <c r="T1309" s="14"/>
      <c r="U1309" s="14"/>
      <c r="V1309" s="14"/>
    </row>
    <row r="1310" spans="1:22">
      <c r="A1310" s="34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267"/>
      <c r="R1310" s="34"/>
      <c r="S1310" s="34"/>
      <c r="T1310" s="14"/>
      <c r="U1310" s="14"/>
      <c r="V1310" s="14"/>
    </row>
    <row r="1311" spans="1:22">
      <c r="A1311" s="34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267"/>
      <c r="R1311" s="34"/>
      <c r="S1311" s="34"/>
      <c r="T1311" s="14"/>
      <c r="U1311" s="14"/>
      <c r="V1311" s="14"/>
    </row>
    <row r="1312" spans="1:22">
      <c r="A1312" s="34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267"/>
      <c r="R1312" s="34"/>
      <c r="S1312" s="34"/>
      <c r="T1312" s="14"/>
      <c r="U1312" s="14"/>
      <c r="V1312" s="14"/>
    </row>
    <row r="1313" spans="1:22">
      <c r="A1313" s="34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267"/>
      <c r="R1313" s="34"/>
      <c r="S1313" s="34"/>
      <c r="T1313" s="14"/>
      <c r="U1313" s="14"/>
      <c r="V1313" s="14"/>
    </row>
    <row r="1314" spans="1:22">
      <c r="A1314" s="34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267"/>
      <c r="R1314" s="34"/>
      <c r="S1314" s="34"/>
      <c r="T1314" s="14"/>
      <c r="U1314" s="14"/>
      <c r="V1314" s="14"/>
    </row>
    <row r="1315" spans="1:22">
      <c r="A1315" s="34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267"/>
      <c r="R1315" s="34"/>
      <c r="S1315" s="34"/>
      <c r="T1315" s="14"/>
      <c r="U1315" s="14"/>
      <c r="V1315" s="14"/>
    </row>
    <row r="1316" spans="1:22">
      <c r="A1316" s="34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267"/>
      <c r="R1316" s="34"/>
      <c r="S1316" s="34"/>
      <c r="T1316" s="14"/>
      <c r="U1316" s="14"/>
      <c r="V1316" s="14"/>
    </row>
    <row r="1317" spans="1:22">
      <c r="A1317" s="34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267"/>
      <c r="R1317" s="34"/>
      <c r="S1317" s="34"/>
      <c r="T1317" s="14"/>
      <c r="U1317" s="14"/>
      <c r="V1317" s="14"/>
    </row>
    <row r="1318" spans="1:22">
      <c r="A1318" s="34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267"/>
      <c r="R1318" s="34"/>
      <c r="S1318" s="34"/>
      <c r="T1318" s="14"/>
      <c r="U1318" s="14"/>
      <c r="V1318" s="14"/>
    </row>
    <row r="1319" spans="1:22">
      <c r="A1319" s="34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267"/>
      <c r="R1319" s="34"/>
      <c r="S1319" s="34"/>
      <c r="T1319" s="14"/>
      <c r="U1319" s="14"/>
      <c r="V1319" s="14"/>
    </row>
    <row r="1320" spans="1:22">
      <c r="A1320" s="34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267"/>
      <c r="R1320" s="34"/>
      <c r="S1320" s="34"/>
      <c r="T1320" s="14"/>
      <c r="U1320" s="14"/>
      <c r="V1320" s="14"/>
    </row>
    <row r="1321" spans="1:22">
      <c r="A1321" s="34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267"/>
      <c r="R1321" s="34"/>
      <c r="S1321" s="34"/>
      <c r="T1321" s="14"/>
      <c r="U1321" s="14"/>
      <c r="V1321" s="14"/>
    </row>
    <row r="1322" spans="1:22">
      <c r="A1322" s="34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267"/>
      <c r="R1322" s="34"/>
      <c r="S1322" s="34"/>
      <c r="T1322" s="14"/>
      <c r="U1322" s="14"/>
      <c r="V1322" s="14"/>
    </row>
    <row r="1323" spans="1:22">
      <c r="A1323" s="34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267"/>
      <c r="R1323" s="34"/>
      <c r="S1323" s="34"/>
      <c r="T1323" s="14"/>
      <c r="U1323" s="14"/>
      <c r="V1323" s="14"/>
    </row>
    <row r="1324" spans="1:22">
      <c r="A1324" s="34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267"/>
      <c r="R1324" s="34"/>
      <c r="S1324" s="34"/>
      <c r="T1324" s="14"/>
      <c r="U1324" s="14"/>
      <c r="V1324" s="14"/>
    </row>
    <row r="1325" spans="1:22">
      <c r="A1325" s="34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267"/>
      <c r="R1325" s="34"/>
      <c r="S1325" s="34"/>
      <c r="T1325" s="14"/>
      <c r="U1325" s="14"/>
      <c r="V1325" s="14"/>
    </row>
    <row r="1326" spans="1:22">
      <c r="A1326" s="34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267"/>
      <c r="R1326" s="34"/>
      <c r="S1326" s="34"/>
      <c r="T1326" s="14"/>
      <c r="U1326" s="14"/>
      <c r="V1326" s="14"/>
    </row>
    <row r="1327" spans="1:22">
      <c r="A1327" s="34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267"/>
      <c r="R1327" s="34"/>
      <c r="S1327" s="34"/>
      <c r="T1327" s="14"/>
      <c r="U1327" s="14"/>
      <c r="V1327" s="14"/>
    </row>
    <row r="1328" spans="1:22">
      <c r="A1328" s="34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267"/>
      <c r="R1328" s="34"/>
      <c r="S1328" s="34"/>
      <c r="T1328" s="14"/>
      <c r="U1328" s="14"/>
      <c r="V1328" s="14"/>
    </row>
    <row r="1329" spans="1:22">
      <c r="A1329" s="34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267"/>
      <c r="R1329" s="34"/>
      <c r="S1329" s="34"/>
      <c r="T1329" s="14"/>
      <c r="U1329" s="14"/>
      <c r="V1329" s="14"/>
    </row>
    <row r="1330" spans="1:22">
      <c r="A1330" s="34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267"/>
      <c r="R1330" s="34"/>
      <c r="S1330" s="34"/>
      <c r="T1330" s="14"/>
      <c r="U1330" s="14"/>
      <c r="V1330" s="14"/>
    </row>
    <row r="1331" spans="1:22">
      <c r="A1331" s="34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267"/>
      <c r="R1331" s="34"/>
      <c r="S1331" s="34"/>
      <c r="T1331" s="14"/>
      <c r="U1331" s="14"/>
      <c r="V1331" s="14"/>
    </row>
    <row r="1332" spans="1:22">
      <c r="A1332" s="34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267"/>
      <c r="R1332" s="34"/>
      <c r="S1332" s="34"/>
      <c r="T1332" s="14"/>
      <c r="U1332" s="14"/>
      <c r="V1332" s="14"/>
    </row>
    <row r="1333" spans="1:22">
      <c r="A1333" s="34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267"/>
      <c r="R1333" s="34"/>
      <c r="S1333" s="34"/>
      <c r="T1333" s="14"/>
      <c r="U1333" s="14"/>
      <c r="V1333" s="14"/>
    </row>
    <row r="1334" spans="1:22">
      <c r="A1334" s="34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267"/>
      <c r="R1334" s="34"/>
      <c r="S1334" s="34"/>
      <c r="T1334" s="14"/>
      <c r="U1334" s="14"/>
      <c r="V1334" s="14"/>
    </row>
    <row r="1335" spans="1:22">
      <c r="A1335" s="34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267"/>
      <c r="R1335" s="34"/>
      <c r="S1335" s="34"/>
      <c r="T1335" s="14"/>
      <c r="U1335" s="14"/>
      <c r="V1335" s="14"/>
    </row>
    <row r="1336" spans="1:22">
      <c r="A1336" s="34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267"/>
      <c r="R1336" s="34"/>
      <c r="S1336" s="34"/>
      <c r="T1336" s="14"/>
      <c r="U1336" s="14"/>
      <c r="V1336" s="14"/>
    </row>
    <row r="1337" spans="1:22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267"/>
      <c r="R1337" s="34"/>
      <c r="S1337" s="34"/>
      <c r="T1337" s="14"/>
      <c r="U1337" s="14"/>
      <c r="V1337" s="14"/>
    </row>
    <row r="1338" spans="1:22">
      <c r="A1338" s="34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267"/>
      <c r="R1338" s="34"/>
      <c r="S1338" s="34"/>
      <c r="T1338" s="14"/>
      <c r="U1338" s="14"/>
      <c r="V1338" s="14"/>
    </row>
    <row r="1339" spans="1:22">
      <c r="A1339" s="34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267"/>
      <c r="R1339" s="34"/>
      <c r="S1339" s="34"/>
      <c r="T1339" s="14"/>
      <c r="U1339" s="14"/>
      <c r="V1339" s="14"/>
    </row>
    <row r="1340" spans="1:22">
      <c r="A1340" s="34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267"/>
      <c r="R1340" s="34"/>
      <c r="S1340" s="34"/>
      <c r="T1340" s="14"/>
      <c r="U1340" s="14"/>
      <c r="V1340" s="14"/>
    </row>
    <row r="1341" spans="1:22">
      <c r="A1341" s="34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267"/>
      <c r="R1341" s="34"/>
      <c r="S1341" s="34"/>
      <c r="T1341" s="14"/>
      <c r="U1341" s="14"/>
      <c r="V1341" s="14"/>
    </row>
    <row r="1342" spans="1:22">
      <c r="A1342" s="34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267"/>
      <c r="R1342" s="34"/>
      <c r="S1342" s="34"/>
      <c r="T1342" s="14"/>
      <c r="U1342" s="14"/>
      <c r="V1342" s="14"/>
    </row>
    <row r="1343" spans="1:22">
      <c r="A1343" s="34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267"/>
      <c r="R1343" s="34"/>
      <c r="S1343" s="34"/>
      <c r="T1343" s="14"/>
      <c r="U1343" s="14"/>
      <c r="V1343" s="14"/>
    </row>
    <row r="1344" spans="1:22">
      <c r="A1344" s="34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267"/>
      <c r="R1344" s="34"/>
      <c r="S1344" s="34"/>
      <c r="T1344" s="14"/>
      <c r="U1344" s="14"/>
      <c r="V1344" s="14"/>
    </row>
    <row r="1345" spans="1:22">
      <c r="A1345" s="34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267"/>
      <c r="R1345" s="34"/>
      <c r="S1345" s="34"/>
      <c r="T1345" s="14"/>
      <c r="U1345" s="14"/>
      <c r="V1345" s="14"/>
    </row>
    <row r="1346" spans="1:22">
      <c r="A1346" s="34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267"/>
      <c r="R1346" s="34"/>
      <c r="S1346" s="34"/>
      <c r="T1346" s="14"/>
      <c r="U1346" s="14"/>
      <c r="V1346" s="14"/>
    </row>
    <row r="1347" spans="1:22">
      <c r="A1347" s="34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267"/>
      <c r="R1347" s="34"/>
      <c r="S1347" s="34"/>
      <c r="T1347" s="14"/>
      <c r="U1347" s="14"/>
      <c r="V1347" s="14"/>
    </row>
    <row r="1348" spans="1:22">
      <c r="A1348" s="34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267"/>
      <c r="R1348" s="34"/>
      <c r="S1348" s="34"/>
      <c r="T1348" s="14"/>
      <c r="U1348" s="14"/>
      <c r="V1348" s="14"/>
    </row>
    <row r="1349" spans="1:22">
      <c r="A1349" s="34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267"/>
      <c r="R1349" s="34"/>
      <c r="S1349" s="34"/>
      <c r="T1349" s="14"/>
      <c r="U1349" s="14"/>
      <c r="V1349" s="14"/>
    </row>
    <row r="1350" spans="1:22">
      <c r="A1350" s="34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267"/>
      <c r="R1350" s="34"/>
      <c r="S1350" s="34"/>
      <c r="T1350" s="14"/>
      <c r="U1350" s="14"/>
      <c r="V1350" s="14"/>
    </row>
    <row r="1351" spans="1:22">
      <c r="A1351" s="34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267"/>
      <c r="R1351" s="34"/>
      <c r="S1351" s="34"/>
      <c r="T1351" s="14"/>
      <c r="U1351" s="14"/>
      <c r="V1351" s="14"/>
    </row>
    <row r="1352" spans="1:22">
      <c r="A1352" s="34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267"/>
      <c r="R1352" s="34"/>
      <c r="S1352" s="34"/>
      <c r="T1352" s="14"/>
      <c r="U1352" s="14"/>
      <c r="V1352" s="14"/>
    </row>
    <row r="1353" spans="1:22">
      <c r="A1353" s="34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267"/>
      <c r="R1353" s="34"/>
      <c r="S1353" s="34"/>
      <c r="T1353" s="14"/>
      <c r="U1353" s="14"/>
      <c r="V1353" s="14"/>
    </row>
    <row r="1354" spans="1:22">
      <c r="A1354" s="34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267"/>
      <c r="R1354" s="34"/>
      <c r="S1354" s="34"/>
      <c r="T1354" s="14"/>
      <c r="U1354" s="14"/>
      <c r="V1354" s="14"/>
    </row>
    <row r="1355" spans="1:22">
      <c r="A1355" s="34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267"/>
      <c r="R1355" s="34"/>
      <c r="S1355" s="34"/>
      <c r="T1355" s="14"/>
      <c r="U1355" s="14"/>
      <c r="V1355" s="14"/>
    </row>
    <row r="1356" spans="1:22">
      <c r="A1356" s="34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267"/>
      <c r="R1356" s="34"/>
      <c r="S1356" s="34"/>
      <c r="T1356" s="14"/>
      <c r="U1356" s="14"/>
      <c r="V1356" s="14"/>
    </row>
    <row r="1357" spans="1:22">
      <c r="A1357" s="34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267"/>
      <c r="R1357" s="34"/>
      <c r="S1357" s="34"/>
      <c r="T1357" s="14"/>
      <c r="U1357" s="14"/>
      <c r="V1357" s="14"/>
    </row>
    <row r="1358" spans="1:22">
      <c r="A1358" s="34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267"/>
      <c r="R1358" s="34"/>
      <c r="S1358" s="34"/>
      <c r="T1358" s="14"/>
      <c r="U1358" s="14"/>
      <c r="V1358" s="14"/>
    </row>
    <row r="1359" spans="1:22">
      <c r="A1359" s="34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267"/>
      <c r="R1359" s="34"/>
      <c r="S1359" s="34"/>
      <c r="T1359" s="14"/>
      <c r="U1359" s="14"/>
      <c r="V1359" s="14"/>
    </row>
    <row r="1360" spans="1:22">
      <c r="A1360" s="34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267"/>
      <c r="R1360" s="34"/>
      <c r="S1360" s="34"/>
      <c r="T1360" s="14"/>
      <c r="U1360" s="14"/>
      <c r="V1360" s="14"/>
    </row>
    <row r="1361" spans="1:22">
      <c r="A1361" s="34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267"/>
      <c r="R1361" s="34"/>
      <c r="S1361" s="34"/>
      <c r="T1361" s="14"/>
      <c r="U1361" s="14"/>
      <c r="V1361" s="14"/>
    </row>
    <row r="1362" spans="1:22">
      <c r="A1362" s="34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267"/>
      <c r="R1362" s="34"/>
      <c r="S1362" s="34"/>
      <c r="T1362" s="14"/>
      <c r="U1362" s="14"/>
      <c r="V1362" s="14"/>
    </row>
    <row r="1363" spans="1:22">
      <c r="A1363" s="34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267"/>
      <c r="R1363" s="34"/>
      <c r="S1363" s="34"/>
      <c r="T1363" s="14"/>
      <c r="U1363" s="14"/>
      <c r="V1363" s="14"/>
    </row>
    <row r="1364" spans="1:22">
      <c r="A1364" s="34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267"/>
      <c r="R1364" s="34"/>
      <c r="S1364" s="34"/>
      <c r="T1364" s="14"/>
      <c r="U1364" s="14"/>
      <c r="V1364" s="14"/>
    </row>
    <row r="1365" spans="1:22">
      <c r="A1365" s="34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267"/>
      <c r="R1365" s="34"/>
      <c r="S1365" s="34"/>
      <c r="T1365" s="14"/>
      <c r="U1365" s="14"/>
      <c r="V1365" s="14"/>
    </row>
    <row r="1366" spans="1:22">
      <c r="A1366" s="34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267"/>
      <c r="R1366" s="34"/>
      <c r="S1366" s="34"/>
      <c r="T1366" s="14"/>
      <c r="U1366" s="14"/>
      <c r="V1366" s="14"/>
    </row>
    <row r="1367" spans="1:22">
      <c r="A1367" s="34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267"/>
      <c r="R1367" s="34"/>
      <c r="S1367" s="34"/>
      <c r="T1367" s="14"/>
      <c r="U1367" s="14"/>
      <c r="V1367" s="14"/>
    </row>
    <row r="1368" spans="1:22">
      <c r="A1368" s="34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267"/>
      <c r="R1368" s="34"/>
      <c r="S1368" s="34"/>
      <c r="T1368" s="14"/>
      <c r="U1368" s="14"/>
      <c r="V1368" s="14"/>
    </row>
    <row r="1369" spans="1:22">
      <c r="A1369" s="34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267"/>
      <c r="R1369" s="34"/>
      <c r="S1369" s="34"/>
      <c r="T1369" s="14"/>
      <c r="U1369" s="14"/>
      <c r="V1369" s="14"/>
    </row>
    <row r="1370" spans="1:22">
      <c r="A1370" s="34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267"/>
      <c r="R1370" s="34"/>
      <c r="S1370" s="34"/>
      <c r="T1370" s="14"/>
      <c r="U1370" s="14"/>
      <c r="V1370" s="14"/>
    </row>
    <row r="1371" spans="1:22">
      <c r="A1371" s="34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267"/>
      <c r="R1371" s="34"/>
      <c r="S1371" s="34"/>
      <c r="T1371" s="14"/>
      <c r="U1371" s="14"/>
      <c r="V1371" s="14"/>
    </row>
    <row r="1372" spans="1:22">
      <c r="A1372" s="34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267"/>
      <c r="R1372" s="34"/>
      <c r="S1372" s="34"/>
      <c r="T1372" s="14"/>
      <c r="U1372" s="14"/>
      <c r="V1372" s="14"/>
    </row>
    <row r="1373" spans="1:22">
      <c r="A1373" s="34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267"/>
      <c r="R1373" s="34"/>
      <c r="S1373" s="34"/>
      <c r="T1373" s="14"/>
      <c r="U1373" s="14"/>
      <c r="V1373" s="14"/>
    </row>
    <row r="1374" spans="1:22">
      <c r="A1374" s="34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267"/>
      <c r="R1374" s="34"/>
      <c r="S1374" s="34"/>
      <c r="T1374" s="14"/>
      <c r="U1374" s="14"/>
      <c r="V1374" s="14"/>
    </row>
    <row r="1375" spans="1:22">
      <c r="A1375" s="34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267"/>
      <c r="R1375" s="34"/>
      <c r="S1375" s="34"/>
      <c r="T1375" s="14"/>
      <c r="U1375" s="14"/>
      <c r="V1375" s="14"/>
    </row>
    <row r="1376" spans="1:22">
      <c r="A1376" s="34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267"/>
      <c r="R1376" s="34"/>
      <c r="S1376" s="34"/>
      <c r="T1376" s="14"/>
      <c r="U1376" s="14"/>
      <c r="V1376" s="14"/>
    </row>
    <row r="1377" spans="1:22">
      <c r="A1377" s="34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267"/>
      <c r="R1377" s="34"/>
      <c r="S1377" s="34"/>
      <c r="T1377" s="14"/>
      <c r="U1377" s="14"/>
      <c r="V1377" s="14"/>
    </row>
    <row r="1378" spans="1:22">
      <c r="A1378" s="34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267"/>
      <c r="R1378" s="34"/>
      <c r="S1378" s="34"/>
      <c r="T1378" s="14"/>
      <c r="U1378" s="14"/>
      <c r="V1378" s="14"/>
    </row>
    <row r="1379" spans="1:22">
      <c r="A1379" s="34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267"/>
      <c r="R1379" s="34"/>
      <c r="S1379" s="34"/>
      <c r="T1379" s="14"/>
      <c r="U1379" s="14"/>
      <c r="V1379" s="14"/>
    </row>
    <row r="1380" spans="1:22">
      <c r="A1380" s="34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267"/>
      <c r="R1380" s="34"/>
      <c r="S1380" s="34"/>
      <c r="T1380" s="14"/>
      <c r="U1380" s="14"/>
      <c r="V1380" s="14"/>
    </row>
    <row r="1381" spans="1:22">
      <c r="A1381" s="34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267"/>
      <c r="R1381" s="34"/>
      <c r="S1381" s="34"/>
      <c r="T1381" s="14"/>
      <c r="U1381" s="14"/>
      <c r="V1381" s="14"/>
    </row>
    <row r="1382" spans="1:22">
      <c r="A1382" s="34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267"/>
      <c r="R1382" s="34"/>
      <c r="S1382" s="34"/>
      <c r="T1382" s="14"/>
      <c r="U1382" s="14"/>
      <c r="V1382" s="14"/>
    </row>
    <row r="1383" spans="1:22">
      <c r="A1383" s="34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267"/>
      <c r="R1383" s="34"/>
      <c r="S1383" s="34"/>
      <c r="T1383" s="14"/>
      <c r="U1383" s="14"/>
      <c r="V1383" s="14"/>
    </row>
    <row r="1384" spans="1:22">
      <c r="A1384" s="34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267"/>
      <c r="R1384" s="34"/>
      <c r="S1384" s="34"/>
      <c r="T1384" s="14"/>
      <c r="U1384" s="14"/>
      <c r="V1384" s="14"/>
    </row>
    <row r="1385" spans="1:22">
      <c r="A1385" s="34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267"/>
      <c r="R1385" s="34"/>
      <c r="S1385" s="34"/>
      <c r="T1385" s="14"/>
      <c r="U1385" s="14"/>
      <c r="V1385" s="14"/>
    </row>
    <row r="1386" spans="1:22">
      <c r="A1386" s="34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267"/>
      <c r="R1386" s="34"/>
      <c r="S1386" s="34"/>
      <c r="T1386" s="14"/>
      <c r="U1386" s="14"/>
      <c r="V1386" s="14"/>
    </row>
    <row r="1387" spans="1:22">
      <c r="A1387" s="34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267"/>
      <c r="R1387" s="34"/>
      <c r="S1387" s="34"/>
      <c r="T1387" s="14"/>
      <c r="U1387" s="14"/>
      <c r="V1387" s="14"/>
    </row>
    <row r="1388" spans="1:22">
      <c r="A1388" s="34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267"/>
      <c r="R1388" s="34"/>
      <c r="S1388" s="34"/>
      <c r="T1388" s="14"/>
      <c r="U1388" s="14"/>
      <c r="V1388" s="14"/>
    </row>
    <row r="1389" spans="1:22">
      <c r="A1389" s="34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267"/>
      <c r="R1389" s="34"/>
      <c r="S1389" s="34"/>
      <c r="T1389" s="14"/>
      <c r="U1389" s="14"/>
      <c r="V1389" s="14"/>
    </row>
    <row r="1390" spans="1:22">
      <c r="A1390" s="34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267"/>
      <c r="R1390" s="34"/>
      <c r="S1390" s="34"/>
      <c r="T1390" s="14"/>
      <c r="U1390" s="14"/>
      <c r="V1390" s="14"/>
    </row>
    <row r="1391" spans="1:22">
      <c r="A1391" s="34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267"/>
      <c r="R1391" s="34"/>
      <c r="S1391" s="34"/>
      <c r="T1391" s="14"/>
      <c r="U1391" s="14"/>
      <c r="V1391" s="14"/>
    </row>
    <row r="1392" spans="1:22">
      <c r="A1392" s="34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267"/>
      <c r="R1392" s="34"/>
      <c r="S1392" s="34"/>
      <c r="T1392" s="14"/>
      <c r="U1392" s="14"/>
      <c r="V1392" s="14"/>
    </row>
    <row r="1393" spans="1:22">
      <c r="A1393" s="34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267"/>
      <c r="R1393" s="34"/>
      <c r="S1393" s="34"/>
      <c r="T1393" s="14"/>
      <c r="U1393" s="14"/>
      <c r="V1393" s="14"/>
    </row>
    <row r="1394" spans="1:22">
      <c r="A1394" s="34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267"/>
      <c r="R1394" s="34"/>
      <c r="S1394" s="34"/>
      <c r="T1394" s="14"/>
      <c r="U1394" s="14"/>
      <c r="V1394" s="14"/>
    </row>
    <row r="1395" spans="1:22">
      <c r="A1395" s="34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267"/>
      <c r="R1395" s="34"/>
      <c r="S1395" s="34"/>
      <c r="T1395" s="14"/>
      <c r="U1395" s="14"/>
      <c r="V1395" s="14"/>
    </row>
    <row r="1396" spans="1:22">
      <c r="A1396" s="34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267"/>
      <c r="R1396" s="34"/>
      <c r="S1396" s="34"/>
      <c r="T1396" s="14"/>
      <c r="U1396" s="14"/>
      <c r="V1396" s="14"/>
    </row>
    <row r="1397" spans="1:22">
      <c r="A1397" s="34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267"/>
      <c r="R1397" s="34"/>
      <c r="S1397" s="34"/>
      <c r="T1397" s="14"/>
      <c r="U1397" s="14"/>
      <c r="V1397" s="14"/>
    </row>
    <row r="1398" spans="1:22">
      <c r="A1398" s="34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267"/>
      <c r="R1398" s="34"/>
      <c r="S1398" s="34"/>
      <c r="T1398" s="14"/>
      <c r="U1398" s="14"/>
      <c r="V1398" s="14"/>
    </row>
    <row r="1399" spans="1:22">
      <c r="A1399" s="34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267"/>
      <c r="R1399" s="34"/>
      <c r="S1399" s="34"/>
      <c r="T1399" s="14"/>
      <c r="U1399" s="14"/>
      <c r="V1399" s="14"/>
    </row>
    <row r="1400" spans="1:22">
      <c r="A1400" s="34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267"/>
      <c r="R1400" s="34"/>
      <c r="S1400" s="34"/>
      <c r="T1400" s="14"/>
      <c r="U1400" s="14"/>
      <c r="V1400" s="14"/>
    </row>
    <row r="1401" spans="1:22">
      <c r="A1401" s="34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267"/>
      <c r="R1401" s="34"/>
      <c r="S1401" s="34"/>
      <c r="T1401" s="14"/>
      <c r="U1401" s="14"/>
      <c r="V1401" s="14"/>
    </row>
    <row r="1402" spans="1:22">
      <c r="A1402" s="34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267"/>
      <c r="R1402" s="34"/>
      <c r="S1402" s="34"/>
      <c r="T1402" s="14"/>
      <c r="U1402" s="14"/>
      <c r="V1402" s="14"/>
    </row>
    <row r="1403" spans="1:22">
      <c r="A1403" s="34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267"/>
      <c r="R1403" s="34"/>
      <c r="S1403" s="34"/>
      <c r="T1403" s="14"/>
      <c r="U1403" s="14"/>
      <c r="V1403" s="14"/>
    </row>
    <row r="1404" spans="1:22">
      <c r="A1404" s="34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267"/>
      <c r="R1404" s="34"/>
      <c r="S1404" s="34"/>
      <c r="T1404" s="14"/>
      <c r="U1404" s="14"/>
      <c r="V1404" s="14"/>
    </row>
    <row r="1405" spans="1:22">
      <c r="A1405" s="34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267"/>
      <c r="R1405" s="34"/>
      <c r="S1405" s="34"/>
      <c r="T1405" s="14"/>
      <c r="U1405" s="14"/>
      <c r="V1405" s="14"/>
    </row>
    <row r="1406" spans="1:22">
      <c r="A1406" s="34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267"/>
      <c r="R1406" s="34"/>
      <c r="S1406" s="34"/>
      <c r="T1406" s="14"/>
      <c r="U1406" s="14"/>
      <c r="V1406" s="14"/>
    </row>
    <row r="1407" spans="1:22">
      <c r="A1407" s="34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267"/>
      <c r="R1407" s="34"/>
      <c r="S1407" s="34"/>
      <c r="T1407" s="14"/>
      <c r="U1407" s="14"/>
      <c r="V1407" s="14"/>
    </row>
    <row r="1408" spans="1:22">
      <c r="A1408" s="34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267"/>
      <c r="R1408" s="34"/>
      <c r="S1408" s="34"/>
      <c r="T1408" s="14"/>
      <c r="U1408" s="14"/>
      <c r="V1408" s="14"/>
    </row>
    <row r="1409" spans="1:22">
      <c r="A1409" s="34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267"/>
      <c r="R1409" s="34"/>
      <c r="S1409" s="34"/>
      <c r="T1409" s="14"/>
      <c r="U1409" s="14"/>
      <c r="V1409" s="14"/>
    </row>
    <row r="1410" spans="1:22">
      <c r="A1410" s="34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267"/>
      <c r="R1410" s="34"/>
      <c r="S1410" s="34"/>
      <c r="T1410" s="14"/>
      <c r="U1410" s="14"/>
      <c r="V1410" s="14"/>
    </row>
    <row r="1411" spans="1:22">
      <c r="A1411" s="34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267"/>
      <c r="R1411" s="34"/>
      <c r="S1411" s="34"/>
      <c r="T1411" s="14"/>
      <c r="U1411" s="14"/>
      <c r="V1411" s="14"/>
    </row>
    <row r="1412" spans="1:22">
      <c r="A1412" s="34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267"/>
      <c r="R1412" s="34"/>
      <c r="S1412" s="34"/>
      <c r="T1412" s="14"/>
      <c r="U1412" s="14"/>
      <c r="V1412" s="14"/>
    </row>
    <row r="1413" spans="1:22">
      <c r="A1413" s="34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267"/>
      <c r="R1413" s="34"/>
      <c r="S1413" s="34"/>
      <c r="T1413" s="14"/>
      <c r="U1413" s="14"/>
      <c r="V1413" s="14"/>
    </row>
    <row r="1414" spans="1:22">
      <c r="A1414" s="34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267"/>
      <c r="R1414" s="34"/>
      <c r="S1414" s="34"/>
      <c r="T1414" s="14"/>
      <c r="U1414" s="14"/>
      <c r="V1414" s="14"/>
    </row>
    <row r="1415" spans="1:22">
      <c r="A1415" s="34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267"/>
      <c r="R1415" s="34"/>
      <c r="S1415" s="34"/>
      <c r="T1415" s="14"/>
      <c r="U1415" s="14"/>
      <c r="V1415" s="14"/>
    </row>
    <row r="1416" spans="1:22">
      <c r="A1416" s="34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267"/>
      <c r="R1416" s="34"/>
      <c r="S1416" s="34"/>
      <c r="T1416" s="14"/>
      <c r="U1416" s="14"/>
      <c r="V1416" s="14"/>
    </row>
    <row r="1417" spans="1:22">
      <c r="A1417" s="34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267"/>
      <c r="R1417" s="34"/>
      <c r="S1417" s="34"/>
      <c r="T1417" s="14"/>
      <c r="U1417" s="14"/>
      <c r="V1417" s="14"/>
    </row>
    <row r="1418" spans="1:22">
      <c r="A1418" s="34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267"/>
      <c r="R1418" s="34"/>
      <c r="S1418" s="34"/>
      <c r="T1418" s="14"/>
      <c r="U1418" s="14"/>
      <c r="V1418" s="14"/>
    </row>
    <row r="1419" spans="1:22">
      <c r="A1419" s="34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267"/>
      <c r="R1419" s="34"/>
      <c r="S1419" s="34"/>
      <c r="T1419" s="14"/>
      <c r="U1419" s="14"/>
      <c r="V1419" s="14"/>
    </row>
    <row r="1420" spans="1:22">
      <c r="A1420" s="34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267"/>
      <c r="R1420" s="34"/>
      <c r="S1420" s="34"/>
      <c r="T1420" s="14"/>
      <c r="U1420" s="14"/>
      <c r="V1420" s="14"/>
    </row>
    <row r="1421" spans="1:22">
      <c r="A1421" s="34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267"/>
      <c r="R1421" s="34"/>
      <c r="S1421" s="34"/>
      <c r="T1421" s="14"/>
      <c r="U1421" s="14"/>
      <c r="V1421" s="14"/>
    </row>
    <row r="1422" spans="1:22">
      <c r="A1422" s="34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267"/>
      <c r="R1422" s="34"/>
      <c r="S1422" s="34"/>
      <c r="T1422" s="14"/>
      <c r="U1422" s="14"/>
      <c r="V1422" s="14"/>
    </row>
    <row r="1423" spans="1:22">
      <c r="A1423" s="34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267"/>
      <c r="R1423" s="34"/>
      <c r="S1423" s="34"/>
      <c r="T1423" s="14"/>
      <c r="U1423" s="14"/>
      <c r="V1423" s="14"/>
    </row>
    <row r="1424" spans="1:22">
      <c r="A1424" s="34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267"/>
      <c r="R1424" s="34"/>
      <c r="S1424" s="34"/>
      <c r="T1424" s="14"/>
      <c r="U1424" s="14"/>
      <c r="V1424" s="14"/>
    </row>
    <row r="1425" spans="1:22">
      <c r="A1425" s="34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267"/>
      <c r="R1425" s="34"/>
      <c r="S1425" s="34"/>
      <c r="T1425" s="14"/>
      <c r="U1425" s="14"/>
      <c r="V1425" s="14"/>
    </row>
    <row r="1426" spans="1:22">
      <c r="A1426" s="34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267"/>
      <c r="R1426" s="34"/>
      <c r="S1426" s="34"/>
      <c r="T1426" s="14"/>
      <c r="U1426" s="14"/>
      <c r="V1426" s="14"/>
    </row>
    <row r="1427" spans="1:22">
      <c r="A1427" s="34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267"/>
      <c r="R1427" s="34"/>
      <c r="S1427" s="34"/>
      <c r="T1427" s="14"/>
      <c r="U1427" s="14"/>
      <c r="V1427" s="14"/>
    </row>
    <row r="1428" spans="1:22">
      <c r="A1428" s="34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267"/>
      <c r="R1428" s="34"/>
      <c r="S1428" s="34"/>
      <c r="T1428" s="14"/>
      <c r="U1428" s="14"/>
      <c r="V1428" s="14"/>
    </row>
    <row r="1429" spans="1:22">
      <c r="A1429" s="34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267"/>
      <c r="R1429" s="34"/>
      <c r="S1429" s="34"/>
      <c r="T1429" s="14"/>
      <c r="U1429" s="14"/>
      <c r="V1429" s="14"/>
    </row>
    <row r="1430" spans="1:22">
      <c r="A1430" s="34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267"/>
      <c r="R1430" s="34"/>
      <c r="S1430" s="34"/>
      <c r="T1430" s="14"/>
      <c r="U1430" s="14"/>
      <c r="V1430" s="14"/>
    </row>
    <row r="1431" spans="1:22">
      <c r="A1431" s="34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267"/>
      <c r="R1431" s="34"/>
      <c r="S1431" s="34"/>
      <c r="T1431" s="14"/>
      <c r="U1431" s="14"/>
      <c r="V1431" s="14"/>
    </row>
    <row r="1432" spans="1:22">
      <c r="A1432" s="34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267"/>
      <c r="R1432" s="34"/>
      <c r="S1432" s="34"/>
      <c r="T1432" s="14"/>
      <c r="U1432" s="14"/>
      <c r="V1432" s="14"/>
    </row>
    <row r="1433" spans="1:22">
      <c r="A1433" s="34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267"/>
      <c r="R1433" s="34"/>
      <c r="S1433" s="34"/>
      <c r="T1433" s="14"/>
      <c r="U1433" s="14"/>
      <c r="V1433" s="14"/>
    </row>
    <row r="1434" spans="1:22">
      <c r="A1434" s="34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267"/>
      <c r="R1434" s="34"/>
      <c r="S1434" s="34"/>
      <c r="T1434" s="14"/>
      <c r="U1434" s="14"/>
      <c r="V1434" s="14"/>
    </row>
    <row r="1435" spans="1:22">
      <c r="A1435" s="34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267"/>
      <c r="R1435" s="34"/>
      <c r="S1435" s="34"/>
      <c r="T1435" s="14"/>
      <c r="U1435" s="14"/>
      <c r="V1435" s="14"/>
    </row>
    <row r="1436" spans="1:22">
      <c r="A1436" s="34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267"/>
      <c r="R1436" s="34"/>
      <c r="S1436" s="34"/>
      <c r="T1436" s="14"/>
      <c r="U1436" s="14"/>
      <c r="V1436" s="14"/>
    </row>
    <row r="1437" spans="1:22">
      <c r="A1437" s="34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267"/>
      <c r="R1437" s="34"/>
      <c r="S1437" s="34"/>
      <c r="T1437" s="14"/>
      <c r="U1437" s="14"/>
      <c r="V1437" s="14"/>
    </row>
    <row r="1438" spans="1:22">
      <c r="A1438" s="34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267"/>
      <c r="R1438" s="34"/>
      <c r="S1438" s="34"/>
      <c r="T1438" s="14"/>
      <c r="U1438" s="14"/>
      <c r="V1438" s="14"/>
    </row>
    <row r="1439" spans="1:22">
      <c r="A1439" s="34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267"/>
      <c r="R1439" s="34"/>
      <c r="S1439" s="34"/>
      <c r="T1439" s="14"/>
      <c r="U1439" s="14"/>
      <c r="V1439" s="14"/>
    </row>
    <row r="1440" spans="1:22">
      <c r="A1440" s="34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267"/>
      <c r="R1440" s="34"/>
      <c r="S1440" s="34"/>
      <c r="T1440" s="14"/>
      <c r="U1440" s="14"/>
      <c r="V1440" s="14"/>
    </row>
    <row r="1441" spans="1:22">
      <c r="A1441" s="34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267"/>
      <c r="R1441" s="34"/>
      <c r="S1441" s="34"/>
      <c r="T1441" s="14"/>
      <c r="U1441" s="14"/>
      <c r="V1441" s="14"/>
    </row>
    <row r="1442" spans="1:22">
      <c r="A1442" s="34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267"/>
      <c r="R1442" s="34"/>
      <c r="S1442" s="34"/>
      <c r="T1442" s="14"/>
      <c r="U1442" s="14"/>
      <c r="V1442" s="14"/>
    </row>
    <row r="1443" spans="1:22">
      <c r="A1443" s="34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267"/>
      <c r="R1443" s="34"/>
      <c r="S1443" s="34"/>
      <c r="T1443" s="14"/>
      <c r="U1443" s="14"/>
      <c r="V1443" s="14"/>
    </row>
    <row r="1444" spans="1:22">
      <c r="A1444" s="34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267"/>
      <c r="R1444" s="34"/>
      <c r="S1444" s="34"/>
      <c r="T1444" s="14"/>
      <c r="U1444" s="14"/>
      <c r="V1444" s="14"/>
    </row>
    <row r="1445" spans="1:22">
      <c r="A1445" s="34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267"/>
      <c r="R1445" s="34"/>
      <c r="S1445" s="34"/>
      <c r="T1445" s="14"/>
      <c r="U1445" s="14"/>
      <c r="V1445" s="14"/>
    </row>
    <row r="1446" spans="1:22">
      <c r="A1446" s="34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267"/>
      <c r="R1446" s="34"/>
      <c r="S1446" s="34"/>
      <c r="T1446" s="14"/>
      <c r="U1446" s="14"/>
      <c r="V1446" s="14"/>
    </row>
    <row r="1447" spans="1:22">
      <c r="A1447" s="34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267"/>
      <c r="R1447" s="34"/>
      <c r="S1447" s="34"/>
      <c r="T1447" s="14"/>
      <c r="U1447" s="14"/>
      <c r="V1447" s="14"/>
    </row>
    <row r="1448" spans="1:22">
      <c r="A1448" s="34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267"/>
      <c r="R1448" s="34"/>
      <c r="S1448" s="34"/>
      <c r="T1448" s="14"/>
      <c r="U1448" s="14"/>
      <c r="V1448" s="14"/>
    </row>
    <row r="1449" spans="1:22">
      <c r="A1449" s="34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267"/>
      <c r="R1449" s="34"/>
      <c r="S1449" s="34"/>
      <c r="T1449" s="14"/>
      <c r="U1449" s="14"/>
      <c r="V1449" s="14"/>
    </row>
    <row r="1450" spans="1:22">
      <c r="A1450" s="34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267"/>
      <c r="R1450" s="34"/>
      <c r="S1450" s="34"/>
      <c r="T1450" s="14"/>
      <c r="U1450" s="14"/>
      <c r="V1450" s="14"/>
    </row>
    <row r="1451" spans="1:22">
      <c r="A1451" s="34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267"/>
      <c r="R1451" s="34"/>
      <c r="S1451" s="34"/>
      <c r="T1451" s="14"/>
      <c r="U1451" s="14"/>
      <c r="V1451" s="14"/>
    </row>
    <row r="1452" spans="1:22">
      <c r="A1452" s="34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267"/>
      <c r="R1452" s="34"/>
      <c r="S1452" s="34"/>
      <c r="T1452" s="14"/>
      <c r="U1452" s="14"/>
      <c r="V1452" s="14"/>
    </row>
    <row r="1453" spans="1:22">
      <c r="A1453" s="34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267"/>
      <c r="R1453" s="34"/>
      <c r="S1453" s="34"/>
      <c r="T1453" s="14"/>
      <c r="U1453" s="14"/>
      <c r="V1453" s="14"/>
    </row>
    <row r="1454" spans="1:22">
      <c r="A1454" s="34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267"/>
      <c r="R1454" s="34"/>
      <c r="S1454" s="34"/>
      <c r="T1454" s="14"/>
      <c r="U1454" s="14"/>
      <c r="V1454" s="14"/>
    </row>
    <row r="1455" spans="1:22">
      <c r="A1455" s="34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267"/>
      <c r="R1455" s="34"/>
      <c r="S1455" s="34"/>
      <c r="T1455" s="14"/>
      <c r="U1455" s="14"/>
      <c r="V1455" s="14"/>
    </row>
    <row r="1456" spans="1:22">
      <c r="A1456" s="34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267"/>
      <c r="R1456" s="34"/>
      <c r="S1456" s="34"/>
      <c r="T1456" s="14"/>
      <c r="U1456" s="14"/>
      <c r="V1456" s="14"/>
    </row>
    <row r="1457" spans="1:22">
      <c r="A1457" s="34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267"/>
      <c r="R1457" s="34"/>
      <c r="S1457" s="34"/>
      <c r="T1457" s="14"/>
      <c r="U1457" s="14"/>
      <c r="V1457" s="14"/>
    </row>
    <row r="1458" spans="1:22">
      <c r="A1458" s="34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267"/>
      <c r="R1458" s="34"/>
      <c r="S1458" s="34"/>
      <c r="T1458" s="14"/>
      <c r="U1458" s="14"/>
      <c r="V1458" s="14"/>
    </row>
    <row r="1459" spans="1:22">
      <c r="A1459" s="34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267"/>
      <c r="R1459" s="34"/>
      <c r="S1459" s="34"/>
      <c r="T1459" s="14"/>
      <c r="U1459" s="14"/>
      <c r="V1459" s="14"/>
    </row>
    <row r="1460" spans="1:22">
      <c r="A1460" s="34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267"/>
      <c r="R1460" s="34"/>
      <c r="S1460" s="34"/>
      <c r="T1460" s="14"/>
      <c r="U1460" s="14"/>
      <c r="V1460" s="14"/>
    </row>
    <row r="1461" spans="1:22">
      <c r="A1461" s="34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267"/>
      <c r="R1461" s="34"/>
      <c r="S1461" s="34"/>
      <c r="T1461" s="14"/>
      <c r="U1461" s="14"/>
      <c r="V1461" s="14"/>
    </row>
    <row r="1462" spans="1:22">
      <c r="A1462" s="34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267"/>
      <c r="R1462" s="34"/>
      <c r="S1462" s="34"/>
      <c r="T1462" s="14"/>
      <c r="U1462" s="14"/>
      <c r="V1462" s="14"/>
    </row>
    <row r="1463" spans="1:22">
      <c r="A1463" s="34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267"/>
      <c r="R1463" s="34"/>
      <c r="S1463" s="34"/>
      <c r="T1463" s="14"/>
      <c r="U1463" s="14"/>
      <c r="V1463" s="14"/>
    </row>
    <row r="1464" spans="1:22">
      <c r="A1464" s="34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267"/>
      <c r="R1464" s="34"/>
      <c r="S1464" s="34"/>
      <c r="T1464" s="14"/>
      <c r="U1464" s="14"/>
      <c r="V1464" s="14"/>
    </row>
    <row r="1465" spans="1:22">
      <c r="A1465" s="34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267"/>
      <c r="R1465" s="34"/>
      <c r="S1465" s="34"/>
      <c r="T1465" s="14"/>
      <c r="U1465" s="14"/>
      <c r="V1465" s="14"/>
    </row>
    <row r="1466" spans="1:22">
      <c r="A1466" s="34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267"/>
      <c r="R1466" s="34"/>
      <c r="S1466" s="34"/>
      <c r="T1466" s="14"/>
      <c r="U1466" s="14"/>
      <c r="V1466" s="14"/>
    </row>
    <row r="1467" spans="1:22">
      <c r="A1467" s="34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267"/>
      <c r="R1467" s="34"/>
      <c r="S1467" s="34"/>
      <c r="T1467" s="14"/>
      <c r="U1467" s="14"/>
      <c r="V1467" s="14"/>
    </row>
    <row r="1468" spans="1:22">
      <c r="A1468" s="34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267"/>
      <c r="R1468" s="34"/>
      <c r="S1468" s="34"/>
      <c r="T1468" s="14"/>
      <c r="U1468" s="14"/>
      <c r="V1468" s="14"/>
    </row>
    <row r="1469" spans="1:22">
      <c r="A1469" s="34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267"/>
      <c r="R1469" s="34"/>
      <c r="S1469" s="34"/>
      <c r="T1469" s="14"/>
      <c r="U1469" s="14"/>
      <c r="V1469" s="14"/>
    </row>
    <row r="1470" spans="1:22">
      <c r="A1470" s="34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267"/>
      <c r="R1470" s="34"/>
      <c r="S1470" s="34"/>
      <c r="T1470" s="14"/>
      <c r="U1470" s="14"/>
      <c r="V1470" s="14"/>
    </row>
    <row r="1471" spans="1:22">
      <c r="A1471" s="34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267"/>
      <c r="R1471" s="34"/>
      <c r="S1471" s="34"/>
      <c r="T1471" s="14"/>
      <c r="U1471" s="14"/>
      <c r="V1471" s="14"/>
    </row>
    <row r="1472" spans="1:22">
      <c r="A1472" s="34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267"/>
      <c r="R1472" s="34"/>
      <c r="S1472" s="34"/>
      <c r="T1472" s="14"/>
      <c r="U1472" s="14"/>
      <c r="V1472" s="14"/>
    </row>
    <row r="1473" spans="1:22">
      <c r="A1473" s="34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267"/>
      <c r="R1473" s="34"/>
      <c r="S1473" s="34"/>
      <c r="T1473" s="14"/>
      <c r="U1473" s="14"/>
      <c r="V1473" s="14"/>
    </row>
    <row r="1474" spans="1:22">
      <c r="A1474" s="34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267"/>
      <c r="R1474" s="34"/>
      <c r="S1474" s="34"/>
      <c r="T1474" s="14"/>
      <c r="U1474" s="14"/>
      <c r="V1474" s="14"/>
    </row>
    <row r="1475" spans="1:22">
      <c r="A1475" s="34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267"/>
      <c r="R1475" s="34"/>
      <c r="S1475" s="34"/>
      <c r="T1475" s="14"/>
      <c r="U1475" s="14"/>
      <c r="V1475" s="14"/>
    </row>
    <row r="1476" spans="1:22">
      <c r="A1476" s="34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267"/>
      <c r="R1476" s="34"/>
      <c r="S1476" s="34"/>
      <c r="T1476" s="14"/>
      <c r="U1476" s="14"/>
      <c r="V1476" s="14"/>
    </row>
    <row r="1477" spans="1:22">
      <c r="A1477" s="34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267"/>
      <c r="R1477" s="34"/>
      <c r="S1477" s="34"/>
      <c r="T1477" s="14"/>
      <c r="U1477" s="14"/>
      <c r="V1477" s="14"/>
    </row>
    <row r="1478" spans="1:22">
      <c r="A1478" s="34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267"/>
      <c r="R1478" s="34"/>
      <c r="S1478" s="34"/>
      <c r="T1478" s="14"/>
      <c r="U1478" s="14"/>
      <c r="V1478" s="14"/>
    </row>
    <row r="1479" spans="1:22">
      <c r="A1479" s="34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267"/>
      <c r="R1479" s="34"/>
      <c r="S1479" s="34"/>
      <c r="T1479" s="14"/>
      <c r="U1479" s="14"/>
      <c r="V1479" s="14"/>
    </row>
    <row r="1480" spans="1:22">
      <c r="A1480" s="34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267"/>
      <c r="R1480" s="34"/>
      <c r="S1480" s="34"/>
      <c r="T1480" s="14"/>
      <c r="U1480" s="14"/>
      <c r="V1480" s="14"/>
    </row>
    <row r="1481" spans="1:22">
      <c r="A1481" s="34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267"/>
      <c r="R1481" s="34"/>
      <c r="S1481" s="34"/>
      <c r="T1481" s="14"/>
      <c r="U1481" s="14"/>
      <c r="V1481" s="14"/>
    </row>
    <row r="1482" spans="1:22">
      <c r="A1482" s="34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267"/>
      <c r="R1482" s="34"/>
      <c r="S1482" s="34"/>
      <c r="T1482" s="14"/>
      <c r="U1482" s="14"/>
      <c r="V1482" s="14"/>
    </row>
    <row r="1483" spans="1:22">
      <c r="A1483" s="34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267"/>
      <c r="R1483" s="34"/>
      <c r="S1483" s="34"/>
      <c r="T1483" s="14"/>
      <c r="U1483" s="14"/>
      <c r="V1483" s="14"/>
    </row>
    <row r="1484" spans="1:22">
      <c r="A1484" s="34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267"/>
      <c r="R1484" s="34"/>
      <c r="S1484" s="34"/>
      <c r="T1484" s="14"/>
      <c r="U1484" s="14"/>
      <c r="V1484" s="14"/>
    </row>
    <row r="1485" spans="1:22">
      <c r="A1485" s="34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267"/>
      <c r="R1485" s="34"/>
      <c r="S1485" s="34"/>
      <c r="T1485" s="14"/>
      <c r="U1485" s="14"/>
      <c r="V1485" s="14"/>
    </row>
    <row r="1486" spans="1:22">
      <c r="A1486" s="34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267"/>
      <c r="R1486" s="34"/>
      <c r="S1486" s="34"/>
      <c r="T1486" s="14"/>
      <c r="U1486" s="14"/>
      <c r="V1486" s="14"/>
    </row>
    <row r="1487" spans="1:22">
      <c r="A1487" s="34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267"/>
      <c r="R1487" s="34"/>
      <c r="S1487" s="34"/>
      <c r="T1487" s="14"/>
      <c r="U1487" s="14"/>
      <c r="V1487" s="14"/>
    </row>
    <row r="1488" spans="1:22">
      <c r="A1488" s="34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267"/>
      <c r="R1488" s="34"/>
      <c r="S1488" s="34"/>
      <c r="T1488" s="14"/>
      <c r="U1488" s="14"/>
      <c r="V1488" s="14"/>
    </row>
    <row r="1489" spans="1:22">
      <c r="A1489" s="34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267"/>
      <c r="R1489" s="34"/>
      <c r="S1489" s="34"/>
      <c r="T1489" s="14"/>
      <c r="U1489" s="14"/>
      <c r="V1489" s="14"/>
    </row>
    <row r="1490" spans="1:22">
      <c r="A1490" s="34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267"/>
      <c r="R1490" s="34"/>
      <c r="S1490" s="34"/>
      <c r="T1490" s="14"/>
      <c r="U1490" s="14"/>
      <c r="V1490" s="14"/>
    </row>
    <row r="1491" spans="1:22">
      <c r="A1491" s="34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267"/>
      <c r="R1491" s="34"/>
      <c r="S1491" s="34"/>
      <c r="T1491" s="14"/>
      <c r="U1491" s="14"/>
      <c r="V1491" s="14"/>
    </row>
    <row r="1492" spans="1:22">
      <c r="A1492" s="34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267"/>
      <c r="R1492" s="34"/>
      <c r="S1492" s="34"/>
      <c r="T1492" s="14"/>
      <c r="U1492" s="14"/>
      <c r="V1492" s="14"/>
    </row>
    <row r="1493" spans="1:22">
      <c r="A1493" s="34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267"/>
      <c r="R1493" s="34"/>
      <c r="S1493" s="34"/>
      <c r="T1493" s="14"/>
      <c r="U1493" s="14"/>
      <c r="V1493" s="14"/>
    </row>
    <row r="1494" spans="1:22">
      <c r="A1494" s="34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267"/>
      <c r="R1494" s="34"/>
      <c r="S1494" s="34"/>
      <c r="T1494" s="14"/>
      <c r="U1494" s="14"/>
      <c r="V1494" s="14"/>
    </row>
    <row r="1495" spans="1:22">
      <c r="A1495" s="34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267"/>
      <c r="R1495" s="34"/>
      <c r="S1495" s="34"/>
      <c r="T1495" s="14"/>
      <c r="U1495" s="14"/>
      <c r="V1495" s="14"/>
    </row>
    <row r="1496" spans="1:22">
      <c r="A1496" s="34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267"/>
      <c r="R1496" s="34"/>
      <c r="S1496" s="34"/>
      <c r="T1496" s="14"/>
      <c r="U1496" s="14"/>
      <c r="V1496" s="14"/>
    </row>
    <row r="1497" spans="1:22">
      <c r="A1497" s="34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267"/>
      <c r="R1497" s="34"/>
      <c r="S1497" s="34"/>
      <c r="T1497" s="14"/>
      <c r="U1497" s="14"/>
      <c r="V1497" s="14"/>
    </row>
    <row r="1498" spans="1:22">
      <c r="A1498" s="34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267"/>
      <c r="R1498" s="34"/>
      <c r="S1498" s="34"/>
      <c r="T1498" s="14"/>
      <c r="U1498" s="14"/>
      <c r="V1498" s="14"/>
    </row>
    <row r="1499" spans="1:22">
      <c r="A1499" s="34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267"/>
      <c r="R1499" s="34"/>
      <c r="S1499" s="34"/>
      <c r="T1499" s="14"/>
      <c r="U1499" s="14"/>
      <c r="V1499" s="14"/>
    </row>
    <row r="1500" spans="1:22">
      <c r="A1500" s="34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267"/>
      <c r="R1500" s="34"/>
      <c r="S1500" s="34"/>
      <c r="T1500" s="14"/>
      <c r="U1500" s="14"/>
      <c r="V1500" s="14"/>
    </row>
    <row r="1501" spans="1:22">
      <c r="A1501" s="34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267"/>
      <c r="R1501" s="34"/>
      <c r="S1501" s="34"/>
      <c r="T1501" s="14"/>
      <c r="U1501" s="14"/>
      <c r="V1501" s="14"/>
    </row>
    <row r="1502" spans="1:22">
      <c r="A1502" s="34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267"/>
      <c r="R1502" s="34"/>
      <c r="S1502" s="34"/>
      <c r="T1502" s="14"/>
      <c r="U1502" s="14"/>
      <c r="V1502" s="14"/>
    </row>
    <row r="1503" spans="1:22">
      <c r="A1503" s="34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267"/>
      <c r="R1503" s="34"/>
      <c r="S1503" s="34"/>
      <c r="T1503" s="14"/>
      <c r="U1503" s="14"/>
      <c r="V1503" s="14"/>
    </row>
    <row r="1504" spans="1:22">
      <c r="A1504" s="34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267"/>
      <c r="R1504" s="34"/>
      <c r="S1504" s="34"/>
      <c r="T1504" s="14"/>
      <c r="U1504" s="14"/>
      <c r="V1504" s="14"/>
    </row>
    <row r="1505" spans="1:22">
      <c r="A1505" s="34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267"/>
      <c r="R1505" s="34"/>
      <c r="S1505" s="34"/>
      <c r="T1505" s="14"/>
      <c r="U1505" s="14"/>
      <c r="V1505" s="14"/>
    </row>
    <row r="1506" spans="1:22">
      <c r="A1506" s="34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267"/>
      <c r="R1506" s="34"/>
      <c r="S1506" s="34"/>
      <c r="T1506" s="14"/>
      <c r="U1506" s="14"/>
      <c r="V1506" s="14"/>
    </row>
    <row r="1507" spans="1:22">
      <c r="A1507" s="34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267"/>
      <c r="R1507" s="34"/>
      <c r="S1507" s="34"/>
      <c r="T1507" s="14"/>
      <c r="U1507" s="14"/>
      <c r="V1507" s="14"/>
    </row>
    <row r="1508" spans="1:22">
      <c r="A1508" s="34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267"/>
      <c r="R1508" s="34"/>
      <c r="S1508" s="34"/>
      <c r="T1508" s="14"/>
      <c r="U1508" s="14"/>
      <c r="V1508" s="14"/>
    </row>
    <row r="1509" spans="1:22">
      <c r="A1509" s="34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267"/>
      <c r="R1509" s="34"/>
      <c r="S1509" s="34"/>
      <c r="T1509" s="14"/>
      <c r="U1509" s="14"/>
      <c r="V1509" s="14"/>
    </row>
    <row r="1510" spans="1:22">
      <c r="A1510" s="34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267"/>
      <c r="R1510" s="34"/>
      <c r="S1510" s="34"/>
      <c r="T1510" s="14"/>
      <c r="U1510" s="14"/>
      <c r="V1510" s="14"/>
    </row>
    <row r="1511" spans="1:22">
      <c r="A1511" s="34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267"/>
      <c r="R1511" s="34"/>
      <c r="S1511" s="34"/>
      <c r="T1511" s="14"/>
      <c r="U1511" s="14"/>
      <c r="V1511" s="14"/>
    </row>
    <row r="1512" spans="1:22">
      <c r="A1512" s="34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267"/>
      <c r="R1512" s="34"/>
      <c r="S1512" s="34"/>
      <c r="T1512" s="14"/>
      <c r="U1512" s="14"/>
      <c r="V1512" s="14"/>
    </row>
    <row r="1513" spans="1:22">
      <c r="A1513" s="34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267"/>
      <c r="R1513" s="34"/>
      <c r="S1513" s="34"/>
      <c r="T1513" s="14"/>
      <c r="U1513" s="14"/>
      <c r="V1513" s="14"/>
    </row>
    <row r="1514" spans="1:22">
      <c r="A1514" s="34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267"/>
      <c r="R1514" s="34"/>
      <c r="S1514" s="34"/>
      <c r="T1514" s="14"/>
      <c r="U1514" s="14"/>
      <c r="V1514" s="14"/>
    </row>
    <row r="1515" spans="1:22">
      <c r="A1515" s="34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267"/>
      <c r="R1515" s="34"/>
      <c r="S1515" s="34"/>
      <c r="T1515" s="14"/>
      <c r="U1515" s="14"/>
      <c r="V1515" s="14"/>
    </row>
    <row r="1516" spans="1:22">
      <c r="A1516" s="34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267"/>
      <c r="R1516" s="34"/>
      <c r="S1516" s="34"/>
      <c r="T1516" s="14"/>
      <c r="U1516" s="14"/>
      <c r="V1516" s="14"/>
    </row>
    <row r="1517" spans="1:22">
      <c r="A1517" s="34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267"/>
      <c r="R1517" s="34"/>
      <c r="S1517" s="34"/>
      <c r="T1517" s="14"/>
      <c r="U1517" s="14"/>
      <c r="V1517" s="14"/>
    </row>
    <row r="1518" spans="1:22">
      <c r="A1518" s="34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267"/>
      <c r="R1518" s="34"/>
      <c r="S1518" s="34"/>
      <c r="T1518" s="14"/>
      <c r="U1518" s="14"/>
      <c r="V1518" s="14"/>
    </row>
    <row r="1519" spans="1:22">
      <c r="A1519" s="34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267"/>
      <c r="R1519" s="34"/>
      <c r="S1519" s="34"/>
      <c r="T1519" s="14"/>
      <c r="U1519" s="14"/>
      <c r="V1519" s="14"/>
    </row>
    <row r="1520" spans="1:22">
      <c r="A1520" s="34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267"/>
      <c r="R1520" s="34"/>
      <c r="S1520" s="34"/>
      <c r="T1520" s="14"/>
      <c r="U1520" s="14"/>
      <c r="V1520" s="14"/>
    </row>
    <row r="1521" spans="1:22">
      <c r="A1521" s="34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267"/>
      <c r="R1521" s="34"/>
      <c r="S1521" s="34"/>
      <c r="T1521" s="14"/>
      <c r="U1521" s="14"/>
      <c r="V1521" s="14"/>
    </row>
    <row r="1522" spans="1:22">
      <c r="A1522" s="34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267"/>
      <c r="R1522" s="34"/>
      <c r="S1522" s="34"/>
      <c r="T1522" s="14"/>
      <c r="U1522" s="14"/>
      <c r="V1522" s="14"/>
    </row>
    <row r="1523" spans="1:22">
      <c r="A1523" s="34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267"/>
      <c r="R1523" s="34"/>
      <c r="S1523" s="34"/>
      <c r="T1523" s="14"/>
      <c r="U1523" s="14"/>
      <c r="V1523" s="14"/>
    </row>
    <row r="1524" spans="1:22">
      <c r="A1524" s="34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267"/>
      <c r="R1524" s="34"/>
      <c r="S1524" s="34"/>
      <c r="T1524" s="14"/>
      <c r="U1524" s="14"/>
      <c r="V1524" s="14"/>
    </row>
    <row r="1525" spans="1:22">
      <c r="A1525" s="34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267"/>
      <c r="R1525" s="34"/>
      <c r="S1525" s="34"/>
      <c r="T1525" s="14"/>
      <c r="U1525" s="14"/>
      <c r="V1525" s="14"/>
    </row>
    <row r="1526" spans="1:22">
      <c r="A1526" s="34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267"/>
      <c r="R1526" s="34"/>
      <c r="S1526" s="34"/>
      <c r="T1526" s="14"/>
      <c r="U1526" s="14"/>
      <c r="V1526" s="14"/>
    </row>
    <row r="1527" spans="1:22">
      <c r="A1527" s="34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267"/>
      <c r="R1527" s="34"/>
      <c r="S1527" s="34"/>
      <c r="T1527" s="14"/>
      <c r="U1527" s="14"/>
      <c r="V1527" s="14"/>
    </row>
    <row r="1528" spans="1:22">
      <c r="A1528" s="34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267"/>
      <c r="R1528" s="34"/>
      <c r="S1528" s="34"/>
      <c r="T1528" s="14"/>
      <c r="U1528" s="14"/>
      <c r="V1528" s="14"/>
    </row>
    <row r="1529" spans="1:22">
      <c r="A1529" s="34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267"/>
      <c r="R1529" s="34"/>
      <c r="S1529" s="34"/>
      <c r="T1529" s="14"/>
      <c r="U1529" s="14"/>
      <c r="V1529" s="14"/>
    </row>
    <row r="1530" spans="1:22">
      <c r="A1530" s="34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267"/>
      <c r="R1530" s="34"/>
      <c r="S1530" s="34"/>
      <c r="T1530" s="14"/>
      <c r="U1530" s="14"/>
      <c r="V1530" s="14"/>
    </row>
    <row r="1531" spans="1:22">
      <c r="A1531" s="34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267"/>
      <c r="R1531" s="34"/>
      <c r="S1531" s="34"/>
      <c r="T1531" s="14"/>
      <c r="U1531" s="14"/>
      <c r="V1531" s="14"/>
    </row>
    <row r="1532" spans="1:22">
      <c r="A1532" s="34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267"/>
      <c r="R1532" s="34"/>
      <c r="S1532" s="34"/>
      <c r="T1532" s="14"/>
      <c r="U1532" s="14"/>
      <c r="V1532" s="14"/>
    </row>
    <row r="1533" spans="1:22">
      <c r="A1533" s="34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267"/>
      <c r="R1533" s="34"/>
      <c r="S1533" s="34"/>
      <c r="T1533" s="14"/>
      <c r="U1533" s="14"/>
      <c r="V1533" s="14"/>
    </row>
    <row r="1534" spans="1:22">
      <c r="A1534" s="34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267"/>
      <c r="R1534" s="34"/>
      <c r="S1534" s="34"/>
      <c r="T1534" s="14"/>
      <c r="U1534" s="14"/>
      <c r="V1534" s="14"/>
    </row>
    <row r="1535" spans="1:22">
      <c r="A1535" s="34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267"/>
      <c r="R1535" s="34"/>
      <c r="S1535" s="34"/>
      <c r="T1535" s="14"/>
      <c r="U1535" s="14"/>
      <c r="V1535" s="14"/>
    </row>
    <row r="1536" spans="1:22">
      <c r="A1536" s="34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267"/>
      <c r="R1536" s="34"/>
      <c r="S1536" s="34"/>
      <c r="T1536" s="14"/>
      <c r="U1536" s="14"/>
      <c r="V1536" s="14"/>
    </row>
    <row r="1537" spans="1:22">
      <c r="A1537" s="34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267"/>
      <c r="R1537" s="34"/>
      <c r="S1537" s="34"/>
      <c r="T1537" s="14"/>
      <c r="U1537" s="14"/>
      <c r="V1537" s="14"/>
    </row>
    <row r="1538" spans="1:22">
      <c r="A1538" s="34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267"/>
      <c r="R1538" s="34"/>
      <c r="S1538" s="34"/>
      <c r="T1538" s="14"/>
      <c r="U1538" s="14"/>
      <c r="V1538" s="14"/>
    </row>
    <row r="1539" spans="1:22">
      <c r="A1539" s="34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267"/>
      <c r="R1539" s="34"/>
      <c r="S1539" s="34"/>
      <c r="T1539" s="14"/>
      <c r="U1539" s="14"/>
      <c r="V1539" s="14"/>
    </row>
    <row r="1540" spans="1:22">
      <c r="A1540" s="34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267"/>
      <c r="R1540" s="34"/>
      <c r="S1540" s="34"/>
      <c r="T1540" s="14"/>
      <c r="U1540" s="14"/>
      <c r="V1540" s="14"/>
    </row>
    <row r="1541" spans="1:22">
      <c r="A1541" s="34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267"/>
      <c r="R1541" s="34"/>
      <c r="S1541" s="34"/>
      <c r="T1541" s="14"/>
      <c r="U1541" s="14"/>
      <c r="V1541" s="14"/>
    </row>
    <row r="1542" spans="1:22">
      <c r="A1542" s="34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267"/>
      <c r="R1542" s="34"/>
      <c r="S1542" s="34"/>
      <c r="T1542" s="14"/>
      <c r="U1542" s="14"/>
      <c r="V1542" s="14"/>
    </row>
    <row r="1543" spans="1:22">
      <c r="A1543" s="34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267"/>
      <c r="R1543" s="34"/>
      <c r="S1543" s="34"/>
      <c r="T1543" s="14"/>
      <c r="U1543" s="14"/>
      <c r="V1543" s="14"/>
    </row>
    <row r="1544" spans="1:22">
      <c r="A1544" s="34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267"/>
      <c r="R1544" s="34"/>
      <c r="S1544" s="34"/>
      <c r="T1544" s="14"/>
      <c r="U1544" s="14"/>
      <c r="V1544" s="14"/>
    </row>
    <row r="1545" spans="1:22">
      <c r="A1545" s="34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267"/>
      <c r="R1545" s="34"/>
      <c r="S1545" s="34"/>
      <c r="T1545" s="14"/>
      <c r="U1545" s="14"/>
      <c r="V1545" s="14"/>
    </row>
    <row r="1546" spans="1:22">
      <c r="A1546" s="34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267"/>
      <c r="R1546" s="34"/>
      <c r="S1546" s="34"/>
      <c r="T1546" s="14"/>
      <c r="U1546" s="14"/>
      <c r="V1546" s="14"/>
    </row>
    <row r="1547" spans="1:22">
      <c r="A1547" s="34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267"/>
      <c r="R1547" s="34"/>
      <c r="S1547" s="34"/>
      <c r="T1547" s="14"/>
      <c r="U1547" s="14"/>
      <c r="V1547" s="14"/>
    </row>
    <row r="1548" spans="1:22">
      <c r="A1548" s="34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267"/>
      <c r="R1548" s="34"/>
      <c r="S1548" s="34"/>
      <c r="T1548" s="14"/>
      <c r="U1548" s="14"/>
      <c r="V1548" s="14"/>
    </row>
    <row r="1549" spans="1:22">
      <c r="A1549" s="34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267"/>
      <c r="R1549" s="34"/>
      <c r="S1549" s="34"/>
      <c r="T1549" s="14"/>
      <c r="U1549" s="14"/>
      <c r="V1549" s="14"/>
    </row>
    <row r="1550" spans="1:22">
      <c r="A1550" s="34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267"/>
      <c r="R1550" s="34"/>
      <c r="S1550" s="34"/>
      <c r="T1550" s="14"/>
      <c r="U1550" s="14"/>
      <c r="V1550" s="14"/>
    </row>
    <row r="1551" spans="1:22">
      <c r="A1551" s="34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267"/>
      <c r="R1551" s="34"/>
      <c r="S1551" s="34"/>
      <c r="T1551" s="14"/>
      <c r="U1551" s="14"/>
      <c r="V1551" s="14"/>
    </row>
    <row r="1552" spans="1:22">
      <c r="A1552" s="34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267"/>
      <c r="R1552" s="34"/>
      <c r="S1552" s="34"/>
      <c r="T1552" s="14"/>
      <c r="U1552" s="14"/>
      <c r="V1552" s="14"/>
    </row>
    <row r="1553" spans="1:22">
      <c r="A1553" s="34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267"/>
      <c r="R1553" s="34"/>
      <c r="S1553" s="34"/>
      <c r="T1553" s="14"/>
      <c r="U1553" s="14"/>
      <c r="V1553" s="14"/>
    </row>
    <row r="1554" spans="1:22">
      <c r="A1554" s="34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267"/>
      <c r="R1554" s="34"/>
      <c r="S1554" s="34"/>
      <c r="T1554" s="14"/>
      <c r="U1554" s="14"/>
      <c r="V1554" s="14"/>
    </row>
    <row r="1555" spans="1:22">
      <c r="A1555" s="34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267"/>
      <c r="R1555" s="34"/>
      <c r="S1555" s="34"/>
      <c r="T1555" s="14"/>
      <c r="U1555" s="14"/>
      <c r="V1555" s="14"/>
    </row>
    <row r="1556" spans="1:22">
      <c r="A1556" s="34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267"/>
      <c r="R1556" s="34"/>
      <c r="S1556" s="34"/>
      <c r="T1556" s="14"/>
      <c r="U1556" s="14"/>
      <c r="V1556" s="14"/>
    </row>
    <row r="1557" spans="1:22">
      <c r="A1557" s="34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267"/>
      <c r="R1557" s="34"/>
      <c r="S1557" s="34"/>
      <c r="T1557" s="14"/>
      <c r="U1557" s="14"/>
      <c r="V1557" s="14"/>
    </row>
    <row r="1558" spans="1:22">
      <c r="A1558" s="34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267"/>
      <c r="R1558" s="34"/>
      <c r="S1558" s="34"/>
      <c r="T1558" s="14"/>
      <c r="U1558" s="14"/>
      <c r="V1558" s="14"/>
    </row>
    <row r="1559" spans="1:22">
      <c r="A1559" s="34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267"/>
      <c r="R1559" s="34"/>
      <c r="S1559" s="34"/>
      <c r="T1559" s="14"/>
      <c r="U1559" s="14"/>
      <c r="V1559" s="14"/>
    </row>
    <row r="1560" spans="1:22">
      <c r="A1560" s="34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267"/>
      <c r="R1560" s="34"/>
      <c r="S1560" s="34"/>
      <c r="T1560" s="14"/>
      <c r="U1560" s="14"/>
      <c r="V1560" s="14"/>
    </row>
    <row r="1561" spans="1:22">
      <c r="A1561" s="34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267"/>
      <c r="R1561" s="34"/>
      <c r="S1561" s="34"/>
      <c r="T1561" s="14"/>
      <c r="U1561" s="14"/>
      <c r="V1561" s="14"/>
    </row>
    <row r="1562" spans="1:22">
      <c r="A1562" s="34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267"/>
      <c r="R1562" s="34"/>
      <c r="S1562" s="34"/>
      <c r="T1562" s="14"/>
      <c r="U1562" s="14"/>
      <c r="V1562" s="14"/>
    </row>
    <row r="1563" spans="1:22">
      <c r="A1563" s="34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267"/>
      <c r="R1563" s="34"/>
      <c r="S1563" s="34"/>
      <c r="T1563" s="14"/>
      <c r="U1563" s="14"/>
      <c r="V1563" s="14"/>
    </row>
    <row r="1564" spans="1:22">
      <c r="A1564" s="34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267"/>
      <c r="R1564" s="34"/>
      <c r="S1564" s="34"/>
      <c r="T1564" s="14"/>
      <c r="U1564" s="14"/>
      <c r="V1564" s="14"/>
    </row>
    <row r="1565" spans="1:22">
      <c r="A1565" s="34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267"/>
      <c r="R1565" s="34"/>
      <c r="S1565" s="34"/>
      <c r="T1565" s="14"/>
      <c r="U1565" s="14"/>
      <c r="V1565" s="14"/>
    </row>
    <row r="1566" spans="1:22">
      <c r="A1566" s="34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267"/>
      <c r="R1566" s="34"/>
      <c r="S1566" s="34"/>
      <c r="T1566" s="14"/>
      <c r="U1566" s="14"/>
      <c r="V1566" s="14"/>
    </row>
    <row r="1567" spans="1:22">
      <c r="A1567" s="34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267"/>
      <c r="R1567" s="34"/>
      <c r="S1567" s="34"/>
      <c r="T1567" s="14"/>
      <c r="U1567" s="14"/>
      <c r="V1567" s="14"/>
    </row>
    <row r="1568" spans="1:22">
      <c r="A1568" s="34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267"/>
      <c r="R1568" s="34"/>
      <c r="S1568" s="34"/>
      <c r="T1568" s="14"/>
      <c r="U1568" s="14"/>
      <c r="V1568" s="14"/>
    </row>
    <row r="1569" spans="1:22">
      <c r="A1569" s="34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267"/>
      <c r="R1569" s="34"/>
      <c r="S1569" s="34"/>
      <c r="T1569" s="14"/>
      <c r="U1569" s="14"/>
      <c r="V1569" s="14"/>
    </row>
    <row r="1570" spans="1:22">
      <c r="A1570" s="34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267"/>
      <c r="R1570" s="34"/>
      <c r="S1570" s="34"/>
      <c r="T1570" s="14"/>
      <c r="U1570" s="14"/>
      <c r="V1570" s="14"/>
    </row>
    <row r="1571" spans="1:22">
      <c r="A1571" s="34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267"/>
      <c r="R1571" s="34"/>
      <c r="S1571" s="34"/>
      <c r="T1571" s="14"/>
      <c r="U1571" s="14"/>
      <c r="V1571" s="14"/>
    </row>
    <row r="1572" spans="1:22">
      <c r="A1572" s="34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267"/>
      <c r="R1572" s="34"/>
      <c r="S1572" s="34"/>
      <c r="T1572" s="14"/>
      <c r="U1572" s="14"/>
      <c r="V1572" s="14"/>
    </row>
    <row r="1573" spans="1:22">
      <c r="A1573" s="34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267"/>
      <c r="R1573" s="34"/>
      <c r="S1573" s="34"/>
      <c r="T1573" s="14"/>
      <c r="U1573" s="14"/>
      <c r="V1573" s="14"/>
    </row>
    <row r="1574" spans="1:22">
      <c r="A1574" s="34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267"/>
      <c r="R1574" s="34"/>
      <c r="S1574" s="34"/>
      <c r="T1574" s="14"/>
      <c r="U1574" s="14"/>
      <c r="V1574" s="14"/>
    </row>
    <row r="1575" spans="1:22">
      <c r="A1575" s="34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267"/>
      <c r="R1575" s="34"/>
      <c r="S1575" s="34"/>
      <c r="T1575" s="14"/>
      <c r="U1575" s="14"/>
      <c r="V1575" s="14"/>
    </row>
    <row r="1576" spans="1:22">
      <c r="A1576" s="34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267"/>
      <c r="R1576" s="34"/>
      <c r="S1576" s="34"/>
      <c r="T1576" s="14"/>
      <c r="U1576" s="14"/>
      <c r="V1576" s="14"/>
    </row>
    <row r="1577" spans="1:22">
      <c r="A1577" s="34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267"/>
      <c r="R1577" s="34"/>
      <c r="S1577" s="34"/>
      <c r="T1577" s="14"/>
      <c r="U1577" s="14"/>
      <c r="V1577" s="14"/>
    </row>
    <row r="1578" spans="1:22">
      <c r="A1578" s="34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267"/>
      <c r="R1578" s="34"/>
      <c r="S1578" s="34"/>
      <c r="T1578" s="14"/>
      <c r="U1578" s="14"/>
      <c r="V1578" s="14"/>
    </row>
    <row r="1579" spans="1:22">
      <c r="A1579" s="34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267"/>
      <c r="R1579" s="34"/>
      <c r="S1579" s="34"/>
      <c r="T1579" s="14"/>
      <c r="U1579" s="14"/>
      <c r="V1579" s="14"/>
    </row>
    <row r="1580" spans="1:22">
      <c r="A1580" s="34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267"/>
      <c r="R1580" s="34"/>
      <c r="S1580" s="34"/>
      <c r="T1580" s="14"/>
      <c r="U1580" s="14"/>
      <c r="V1580" s="14"/>
    </row>
    <row r="1581" spans="1:22">
      <c r="A1581" s="34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267"/>
      <c r="R1581" s="34"/>
      <c r="S1581" s="34"/>
      <c r="T1581" s="14"/>
      <c r="U1581" s="14"/>
      <c r="V1581" s="14"/>
    </row>
    <row r="1582" spans="1:22">
      <c r="A1582" s="34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267"/>
      <c r="R1582" s="34"/>
      <c r="S1582" s="34"/>
      <c r="T1582" s="14"/>
      <c r="U1582" s="14"/>
      <c r="V1582" s="14"/>
    </row>
    <row r="1583" spans="1:22">
      <c r="A1583" s="34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267"/>
      <c r="R1583" s="34"/>
      <c r="S1583" s="34"/>
      <c r="T1583" s="14"/>
      <c r="U1583" s="14"/>
      <c r="V1583" s="14"/>
    </row>
    <row r="1584" spans="1:22">
      <c r="A1584" s="34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267"/>
      <c r="R1584" s="34"/>
      <c r="S1584" s="34"/>
      <c r="T1584" s="14"/>
      <c r="U1584" s="14"/>
      <c r="V1584" s="14"/>
    </row>
    <row r="1585" spans="1:22">
      <c r="A1585" s="34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267"/>
      <c r="R1585" s="34"/>
      <c r="S1585" s="34"/>
      <c r="T1585" s="14"/>
      <c r="U1585" s="14"/>
      <c r="V1585" s="14"/>
    </row>
    <row r="1586" spans="1:22">
      <c r="A1586" s="34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267"/>
      <c r="R1586" s="34"/>
      <c r="S1586" s="34"/>
      <c r="T1586" s="14"/>
      <c r="U1586" s="14"/>
      <c r="V1586" s="14"/>
    </row>
    <row r="1587" spans="1:22">
      <c r="A1587" s="34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267"/>
      <c r="R1587" s="34"/>
      <c r="S1587" s="34"/>
      <c r="T1587" s="14"/>
      <c r="U1587" s="14"/>
      <c r="V1587" s="14"/>
    </row>
    <row r="1588" spans="1:22">
      <c r="A1588" s="34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267"/>
      <c r="R1588" s="34"/>
      <c r="S1588" s="34"/>
      <c r="T1588" s="14"/>
      <c r="U1588" s="14"/>
      <c r="V1588" s="14"/>
    </row>
    <row r="1589" spans="1:22">
      <c r="A1589" s="34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267"/>
      <c r="R1589" s="34"/>
      <c r="S1589" s="34"/>
      <c r="T1589" s="14"/>
      <c r="U1589" s="14"/>
      <c r="V1589" s="14"/>
    </row>
    <row r="1590" spans="1:22">
      <c r="A1590" s="34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267"/>
      <c r="R1590" s="34"/>
      <c r="S1590" s="34"/>
      <c r="T1590" s="14"/>
      <c r="U1590" s="14"/>
      <c r="V1590" s="14"/>
    </row>
    <row r="1591" spans="1:22">
      <c r="A1591" s="34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267"/>
      <c r="R1591" s="34"/>
      <c r="S1591" s="34"/>
      <c r="T1591" s="14"/>
      <c r="U1591" s="14"/>
      <c r="V1591" s="14"/>
    </row>
    <row r="1592" spans="1:22">
      <c r="A1592" s="34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267"/>
      <c r="R1592" s="34"/>
      <c r="S1592" s="34"/>
      <c r="T1592" s="14"/>
      <c r="U1592" s="14"/>
      <c r="V1592" s="14"/>
    </row>
    <row r="1593" spans="1:22">
      <c r="A1593" s="34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267"/>
      <c r="R1593" s="34"/>
      <c r="S1593" s="34"/>
      <c r="T1593" s="14"/>
      <c r="U1593" s="14"/>
      <c r="V1593" s="14"/>
    </row>
    <row r="1594" spans="1:22">
      <c r="A1594" s="34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267"/>
      <c r="R1594" s="34"/>
      <c r="S1594" s="34"/>
      <c r="T1594" s="14"/>
      <c r="U1594" s="14"/>
      <c r="V1594" s="14"/>
    </row>
    <row r="1595" spans="1:22">
      <c r="A1595" s="34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267"/>
      <c r="R1595" s="34"/>
      <c r="S1595" s="34"/>
      <c r="T1595" s="14"/>
      <c r="U1595" s="14"/>
      <c r="V1595" s="14"/>
    </row>
    <row r="1596" spans="1:22">
      <c r="A1596" s="34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267"/>
      <c r="R1596" s="34"/>
      <c r="S1596" s="34"/>
      <c r="T1596" s="14"/>
      <c r="U1596" s="14"/>
      <c r="V1596" s="14"/>
    </row>
    <row r="1597" spans="1:22">
      <c r="A1597" s="34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267"/>
      <c r="R1597" s="34"/>
      <c r="S1597" s="34"/>
      <c r="T1597" s="14"/>
      <c r="U1597" s="14"/>
      <c r="V1597" s="14"/>
    </row>
    <row r="1598" spans="1:22">
      <c r="A1598" s="34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267"/>
      <c r="R1598" s="34"/>
      <c r="S1598" s="34"/>
      <c r="T1598" s="14"/>
      <c r="U1598" s="14"/>
      <c r="V1598" s="14"/>
    </row>
    <row r="1599" spans="1:22">
      <c r="A1599" s="34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267"/>
      <c r="R1599" s="34"/>
      <c r="S1599" s="34"/>
      <c r="T1599" s="14"/>
      <c r="U1599" s="14"/>
      <c r="V1599" s="14"/>
    </row>
    <row r="1600" spans="1:22">
      <c r="A1600" s="34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267"/>
      <c r="R1600" s="34"/>
      <c r="S1600" s="34"/>
      <c r="T1600" s="14"/>
      <c r="U1600" s="14"/>
      <c r="V1600" s="14"/>
    </row>
    <row r="1601" spans="1:22">
      <c r="A1601" s="34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267"/>
      <c r="R1601" s="34"/>
      <c r="S1601" s="34"/>
      <c r="T1601" s="14"/>
      <c r="U1601" s="14"/>
      <c r="V1601" s="14"/>
    </row>
    <row r="1602" spans="1:22">
      <c r="A1602" s="34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267"/>
      <c r="R1602" s="34"/>
      <c r="S1602" s="34"/>
      <c r="T1602" s="14"/>
      <c r="U1602" s="14"/>
      <c r="V1602" s="14"/>
    </row>
    <row r="1603" spans="1:22">
      <c r="A1603" s="34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267"/>
      <c r="R1603" s="34"/>
      <c r="S1603" s="34"/>
      <c r="T1603" s="14"/>
      <c r="U1603" s="14"/>
      <c r="V1603" s="14"/>
    </row>
    <row r="1604" spans="1:22">
      <c r="A1604" s="34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267"/>
      <c r="R1604" s="34"/>
      <c r="S1604" s="34"/>
      <c r="T1604" s="14"/>
      <c r="U1604" s="14"/>
      <c r="V1604" s="14"/>
    </row>
    <row r="1605" spans="1:22">
      <c r="A1605" s="34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267"/>
      <c r="R1605" s="34"/>
      <c r="S1605" s="34"/>
      <c r="T1605" s="14"/>
      <c r="U1605" s="14"/>
      <c r="V1605" s="14"/>
    </row>
    <row r="1606" spans="1:22">
      <c r="A1606" s="34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267"/>
      <c r="R1606" s="34"/>
      <c r="S1606" s="34"/>
      <c r="T1606" s="14"/>
      <c r="U1606" s="14"/>
      <c r="V1606" s="14"/>
    </row>
    <row r="1607" spans="1:22">
      <c r="A1607" s="34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267"/>
      <c r="R1607" s="34"/>
      <c r="S1607" s="34"/>
      <c r="T1607" s="14"/>
      <c r="U1607" s="14"/>
      <c r="V1607" s="14"/>
    </row>
    <row r="1608" spans="1:22">
      <c r="A1608" s="34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267"/>
      <c r="R1608" s="34"/>
      <c r="S1608" s="34"/>
      <c r="T1608" s="14"/>
      <c r="U1608" s="14"/>
      <c r="V1608" s="14"/>
    </row>
    <row r="1609" spans="1:22">
      <c r="A1609" s="34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267"/>
      <c r="R1609" s="34"/>
      <c r="S1609" s="34"/>
      <c r="T1609" s="14"/>
      <c r="U1609" s="14"/>
      <c r="V1609" s="14"/>
    </row>
    <row r="1610" spans="1:22">
      <c r="A1610" s="34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267"/>
      <c r="R1610" s="34"/>
      <c r="S1610" s="34"/>
      <c r="T1610" s="14"/>
      <c r="U1610" s="14"/>
      <c r="V1610" s="14"/>
    </row>
    <row r="1611" spans="1:22">
      <c r="A1611" s="34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267"/>
      <c r="R1611" s="34"/>
      <c r="S1611" s="34"/>
      <c r="T1611" s="14"/>
      <c r="U1611" s="14"/>
      <c r="V1611" s="14"/>
    </row>
    <row r="1612" spans="1:22">
      <c r="A1612" s="34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267"/>
      <c r="R1612" s="34"/>
      <c r="S1612" s="34"/>
      <c r="T1612" s="14"/>
      <c r="U1612" s="14"/>
      <c r="V1612" s="14"/>
    </row>
    <row r="1613" spans="1:22">
      <c r="A1613" s="34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267"/>
      <c r="R1613" s="34"/>
      <c r="S1613" s="34"/>
      <c r="T1613" s="14"/>
      <c r="U1613" s="14"/>
      <c r="V1613" s="14"/>
    </row>
    <row r="1614" spans="1:22">
      <c r="A1614" s="34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267"/>
      <c r="R1614" s="34"/>
      <c r="S1614" s="34"/>
      <c r="T1614" s="14"/>
      <c r="U1614" s="14"/>
      <c r="V1614" s="14"/>
    </row>
    <row r="1615" spans="1:22">
      <c r="A1615" s="34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267"/>
      <c r="R1615" s="34"/>
      <c r="S1615" s="34"/>
      <c r="T1615" s="14"/>
      <c r="U1615" s="14"/>
      <c r="V1615" s="14"/>
    </row>
    <row r="1616" spans="1:22">
      <c r="A1616" s="34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267"/>
      <c r="R1616" s="34"/>
      <c r="S1616" s="34"/>
      <c r="T1616" s="14"/>
      <c r="U1616" s="14"/>
      <c r="V1616" s="14"/>
    </row>
    <row r="1617" spans="1:22">
      <c r="A1617" s="34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267"/>
      <c r="R1617" s="34"/>
      <c r="S1617" s="34"/>
      <c r="T1617" s="14"/>
      <c r="U1617" s="14"/>
      <c r="V1617" s="14"/>
    </row>
    <row r="1618" spans="1:22">
      <c r="A1618" s="34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267"/>
      <c r="R1618" s="34"/>
      <c r="S1618" s="34"/>
      <c r="T1618" s="14"/>
      <c r="U1618" s="14"/>
      <c r="V1618" s="14"/>
    </row>
    <row r="1619" spans="1:22">
      <c r="A1619" s="34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267"/>
      <c r="R1619" s="34"/>
      <c r="S1619" s="34"/>
      <c r="T1619" s="14"/>
      <c r="U1619" s="14"/>
      <c r="V1619" s="14"/>
    </row>
    <row r="1620" spans="1:22">
      <c r="A1620" s="34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267"/>
      <c r="R1620" s="34"/>
      <c r="S1620" s="34"/>
      <c r="T1620" s="14"/>
      <c r="U1620" s="14"/>
      <c r="V1620" s="14"/>
    </row>
    <row r="1621" spans="1:22">
      <c r="A1621" s="34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267"/>
      <c r="R1621" s="34"/>
      <c r="S1621" s="34"/>
      <c r="T1621" s="14"/>
      <c r="U1621" s="14"/>
      <c r="V1621" s="14"/>
    </row>
    <row r="1622" spans="1:22">
      <c r="A1622" s="34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267"/>
      <c r="R1622" s="34"/>
      <c r="S1622" s="34"/>
      <c r="T1622" s="14"/>
      <c r="U1622" s="14"/>
      <c r="V1622" s="14"/>
    </row>
    <row r="1623" spans="1:22">
      <c r="A1623" s="34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267"/>
      <c r="R1623" s="34"/>
      <c r="S1623" s="34"/>
      <c r="T1623" s="14"/>
      <c r="U1623" s="14"/>
      <c r="V1623" s="14"/>
    </row>
    <row r="1624" spans="1:22">
      <c r="A1624" s="34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267"/>
      <c r="R1624" s="34"/>
      <c r="S1624" s="34"/>
      <c r="T1624" s="14"/>
      <c r="U1624" s="14"/>
      <c r="V1624" s="14"/>
    </row>
    <row r="1625" spans="1:22">
      <c r="A1625" s="34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267"/>
      <c r="R1625" s="34"/>
      <c r="S1625" s="34"/>
      <c r="T1625" s="14"/>
      <c r="U1625" s="14"/>
      <c r="V1625" s="14"/>
    </row>
    <row r="1626" spans="1:22">
      <c r="A1626" s="34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267"/>
      <c r="R1626" s="34"/>
      <c r="S1626" s="34"/>
      <c r="T1626" s="14"/>
      <c r="U1626" s="14"/>
      <c r="V1626" s="14"/>
    </row>
    <row r="1627" spans="1:22">
      <c r="A1627" s="34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267"/>
      <c r="R1627" s="34"/>
      <c r="S1627" s="34"/>
      <c r="T1627" s="14"/>
      <c r="U1627" s="14"/>
      <c r="V1627" s="14"/>
    </row>
    <row r="1628" spans="1:22">
      <c r="A1628" s="34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267"/>
      <c r="R1628" s="34"/>
      <c r="S1628" s="34"/>
      <c r="T1628" s="14"/>
      <c r="U1628" s="14"/>
      <c r="V1628" s="14"/>
    </row>
    <row r="1629" spans="1:22">
      <c r="A1629" s="34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267"/>
      <c r="R1629" s="34"/>
      <c r="S1629" s="34"/>
      <c r="T1629" s="14"/>
      <c r="U1629" s="14"/>
      <c r="V1629" s="14"/>
    </row>
    <row r="1630" spans="1:22">
      <c r="A1630" s="34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267"/>
      <c r="R1630" s="34"/>
      <c r="S1630" s="34"/>
      <c r="T1630" s="14"/>
      <c r="U1630" s="14"/>
      <c r="V1630" s="14"/>
    </row>
    <row r="1631" spans="1:22">
      <c r="A1631" s="34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267"/>
      <c r="R1631" s="34"/>
      <c r="S1631" s="34"/>
      <c r="T1631" s="14"/>
      <c r="U1631" s="14"/>
      <c r="V1631" s="14"/>
    </row>
    <row r="1632" spans="1:22">
      <c r="A1632" s="34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267"/>
      <c r="R1632" s="34"/>
      <c r="S1632" s="34"/>
      <c r="T1632" s="14"/>
      <c r="U1632" s="14"/>
      <c r="V1632" s="14"/>
    </row>
    <row r="1633" spans="1:22">
      <c r="A1633" s="34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267"/>
      <c r="R1633" s="34"/>
      <c r="S1633" s="34"/>
      <c r="T1633" s="14"/>
      <c r="U1633" s="14"/>
      <c r="V1633" s="14"/>
    </row>
    <row r="1634" spans="1:22">
      <c r="A1634" s="34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267"/>
      <c r="R1634" s="34"/>
      <c r="S1634" s="34"/>
      <c r="T1634" s="14"/>
      <c r="U1634" s="14"/>
      <c r="V1634" s="14"/>
    </row>
    <row r="1635" spans="1:22">
      <c r="A1635" s="34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267"/>
      <c r="R1635" s="34"/>
      <c r="S1635" s="34"/>
      <c r="T1635" s="14"/>
      <c r="U1635" s="14"/>
      <c r="V1635" s="14"/>
    </row>
    <row r="1636" spans="1:22">
      <c r="A1636" s="34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267"/>
      <c r="R1636" s="34"/>
      <c r="S1636" s="34"/>
      <c r="T1636" s="14"/>
      <c r="U1636" s="14"/>
      <c r="V1636" s="14"/>
    </row>
    <row r="1637" spans="1:22">
      <c r="A1637" s="34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267"/>
      <c r="R1637" s="34"/>
      <c r="S1637" s="34"/>
      <c r="T1637" s="14"/>
      <c r="U1637" s="14"/>
      <c r="V1637" s="14"/>
    </row>
    <row r="1638" spans="1:22">
      <c r="A1638" s="34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267"/>
      <c r="R1638" s="34"/>
      <c r="S1638" s="34"/>
      <c r="T1638" s="14"/>
      <c r="U1638" s="14"/>
      <c r="V1638" s="14"/>
    </row>
    <row r="1639" spans="1:22">
      <c r="A1639" s="34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267"/>
      <c r="R1639" s="34"/>
      <c r="S1639" s="34"/>
      <c r="T1639" s="14"/>
      <c r="U1639" s="14"/>
      <c r="V1639" s="14"/>
    </row>
    <row r="1640" spans="1:22">
      <c r="A1640" s="34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267"/>
      <c r="R1640" s="34"/>
      <c r="S1640" s="34"/>
      <c r="T1640" s="14"/>
      <c r="U1640" s="14"/>
      <c r="V1640" s="14"/>
    </row>
    <row r="1641" spans="1:22">
      <c r="A1641" s="34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267"/>
      <c r="R1641" s="34"/>
      <c r="S1641" s="34"/>
      <c r="T1641" s="14"/>
      <c r="U1641" s="14"/>
      <c r="V1641" s="14"/>
    </row>
    <row r="1642" spans="1:22">
      <c r="A1642" s="34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267"/>
      <c r="R1642" s="34"/>
      <c r="S1642" s="34"/>
      <c r="T1642" s="14"/>
      <c r="U1642" s="14"/>
      <c r="V1642" s="14"/>
    </row>
    <row r="1643" spans="1:22">
      <c r="A1643" s="34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267"/>
      <c r="R1643" s="34"/>
      <c r="S1643" s="34"/>
      <c r="T1643" s="14"/>
      <c r="U1643" s="14"/>
      <c r="V1643" s="14"/>
    </row>
    <row r="1644" spans="1:22">
      <c r="A1644" s="34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267"/>
      <c r="R1644" s="34"/>
      <c r="S1644" s="34"/>
      <c r="T1644" s="14"/>
      <c r="U1644" s="14"/>
      <c r="V1644" s="14"/>
    </row>
    <row r="1645" spans="1:22">
      <c r="A1645" s="34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267"/>
      <c r="R1645" s="34"/>
      <c r="S1645" s="34"/>
      <c r="T1645" s="14"/>
      <c r="U1645" s="14"/>
      <c r="V1645" s="14"/>
    </row>
    <row r="1646" spans="1:22">
      <c r="A1646" s="34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267"/>
      <c r="R1646" s="34"/>
      <c r="S1646" s="34"/>
      <c r="T1646" s="14"/>
      <c r="U1646" s="14"/>
      <c r="V1646" s="14"/>
    </row>
    <row r="1647" spans="1:22">
      <c r="A1647" s="34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267"/>
      <c r="R1647" s="34"/>
      <c r="S1647" s="34"/>
      <c r="T1647" s="14"/>
      <c r="U1647" s="14"/>
      <c r="V1647" s="14"/>
    </row>
    <row r="1648" spans="1:22">
      <c r="A1648" s="34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267"/>
      <c r="R1648" s="34"/>
      <c r="S1648" s="34"/>
      <c r="T1648" s="14"/>
      <c r="U1648" s="14"/>
      <c r="V1648" s="14"/>
    </row>
    <row r="1649" spans="1:22">
      <c r="A1649" s="34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267"/>
      <c r="R1649" s="34"/>
      <c r="S1649" s="34"/>
      <c r="T1649" s="14"/>
      <c r="U1649" s="14"/>
      <c r="V1649" s="14"/>
    </row>
    <row r="1650" spans="1:22">
      <c r="A1650" s="34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267"/>
      <c r="R1650" s="34"/>
      <c r="S1650" s="34"/>
      <c r="T1650" s="14"/>
      <c r="U1650" s="14"/>
      <c r="V1650" s="14"/>
    </row>
    <row r="1651" spans="1:22">
      <c r="A1651" s="34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267"/>
      <c r="R1651" s="34"/>
      <c r="S1651" s="34"/>
      <c r="T1651" s="14"/>
      <c r="U1651" s="14"/>
      <c r="V1651" s="14"/>
    </row>
    <row r="1652" spans="1:22">
      <c r="A1652" s="34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267"/>
      <c r="R1652" s="34"/>
      <c r="S1652" s="34"/>
      <c r="T1652" s="14"/>
      <c r="U1652" s="14"/>
      <c r="V1652" s="14"/>
    </row>
    <row r="1653" spans="1:22">
      <c r="A1653" s="34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267"/>
      <c r="R1653" s="34"/>
      <c r="S1653" s="34"/>
      <c r="T1653" s="14"/>
      <c r="U1653" s="14"/>
      <c r="V1653" s="14"/>
    </row>
    <row r="1654" spans="1:22">
      <c r="A1654" s="34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267"/>
      <c r="R1654" s="34"/>
      <c r="S1654" s="34"/>
      <c r="T1654" s="14"/>
      <c r="U1654" s="14"/>
      <c r="V1654" s="14"/>
    </row>
    <row r="1655" spans="1:22">
      <c r="A1655" s="34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267"/>
      <c r="R1655" s="34"/>
      <c r="S1655" s="34"/>
      <c r="T1655" s="14"/>
      <c r="U1655" s="14"/>
      <c r="V1655" s="14"/>
    </row>
    <row r="1656" spans="1:22">
      <c r="A1656" s="34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267"/>
      <c r="R1656" s="34"/>
      <c r="S1656" s="34"/>
      <c r="T1656" s="14"/>
      <c r="U1656" s="14"/>
      <c r="V1656" s="14"/>
    </row>
    <row r="1657" spans="1:22">
      <c r="A1657" s="34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267"/>
      <c r="R1657" s="34"/>
      <c r="S1657" s="34"/>
      <c r="T1657" s="14"/>
      <c r="U1657" s="14"/>
      <c r="V1657" s="14"/>
    </row>
    <row r="1658" spans="1:22">
      <c r="A1658" s="34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267"/>
      <c r="R1658" s="34"/>
      <c r="S1658" s="34"/>
      <c r="T1658" s="14"/>
      <c r="U1658" s="14"/>
      <c r="V1658" s="14"/>
    </row>
    <row r="1659" spans="1:22">
      <c r="A1659" s="34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267"/>
      <c r="R1659" s="34"/>
      <c r="S1659" s="34"/>
      <c r="T1659" s="14"/>
      <c r="U1659" s="14"/>
      <c r="V1659" s="14"/>
    </row>
    <row r="1660" spans="1:22">
      <c r="A1660" s="34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267"/>
      <c r="R1660" s="34"/>
      <c r="S1660" s="34"/>
      <c r="T1660" s="14"/>
      <c r="U1660" s="14"/>
      <c r="V1660" s="14"/>
    </row>
    <row r="1661" spans="1:22">
      <c r="A1661" s="34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267"/>
      <c r="R1661" s="34"/>
      <c r="S1661" s="34"/>
      <c r="T1661" s="14"/>
      <c r="U1661" s="14"/>
      <c r="V1661" s="14"/>
    </row>
    <row r="1662" spans="1:22">
      <c r="A1662" s="34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267"/>
      <c r="R1662" s="34"/>
      <c r="S1662" s="34"/>
      <c r="T1662" s="14"/>
      <c r="U1662" s="14"/>
      <c r="V1662" s="14"/>
    </row>
    <row r="1663" spans="1:22">
      <c r="A1663" s="34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267"/>
      <c r="R1663" s="34"/>
      <c r="S1663" s="34"/>
      <c r="T1663" s="14"/>
      <c r="U1663" s="14"/>
      <c r="V1663" s="14"/>
    </row>
    <row r="1664" spans="1:22">
      <c r="A1664" s="34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267"/>
      <c r="R1664" s="34"/>
      <c r="S1664" s="34"/>
      <c r="T1664" s="14"/>
      <c r="U1664" s="14"/>
      <c r="V1664" s="14"/>
    </row>
    <row r="1665" spans="1:22">
      <c r="A1665" s="34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267"/>
      <c r="R1665" s="34"/>
      <c r="S1665" s="34"/>
      <c r="T1665" s="14"/>
      <c r="U1665" s="14"/>
      <c r="V1665" s="14"/>
    </row>
    <row r="1666" spans="1:22">
      <c r="A1666" s="34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267"/>
      <c r="R1666" s="34"/>
      <c r="S1666" s="34"/>
      <c r="T1666" s="14"/>
      <c r="U1666" s="14"/>
      <c r="V1666" s="14"/>
    </row>
    <row r="1667" spans="1:22">
      <c r="A1667" s="34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267"/>
      <c r="R1667" s="34"/>
      <c r="S1667" s="34"/>
      <c r="T1667" s="14"/>
      <c r="U1667" s="14"/>
      <c r="V1667" s="14"/>
    </row>
    <row r="1668" spans="1:22">
      <c r="A1668" s="34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267"/>
      <c r="R1668" s="34"/>
      <c r="S1668" s="34"/>
      <c r="T1668" s="14"/>
      <c r="U1668" s="14"/>
      <c r="V1668" s="14"/>
    </row>
    <row r="1669" spans="1:22">
      <c r="A1669" s="34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267"/>
      <c r="R1669" s="34"/>
      <c r="S1669" s="34"/>
      <c r="T1669" s="14"/>
      <c r="U1669" s="14"/>
      <c r="V1669" s="14"/>
    </row>
    <row r="1670" spans="1:22">
      <c r="A1670" s="34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267"/>
      <c r="R1670" s="34"/>
      <c r="S1670" s="34"/>
      <c r="T1670" s="14"/>
      <c r="U1670" s="14"/>
      <c r="V1670" s="14"/>
    </row>
    <row r="1671" spans="1:22">
      <c r="A1671" s="34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267"/>
      <c r="R1671" s="34"/>
      <c r="S1671" s="34"/>
      <c r="T1671" s="14"/>
      <c r="U1671" s="14"/>
      <c r="V1671" s="14"/>
    </row>
    <row r="1672" spans="1:22">
      <c r="A1672" s="34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267"/>
      <c r="R1672" s="34"/>
      <c r="S1672" s="34"/>
      <c r="T1672" s="14"/>
      <c r="U1672" s="14"/>
      <c r="V1672" s="14"/>
    </row>
    <row r="1673" spans="1:22">
      <c r="A1673" s="34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267"/>
      <c r="R1673" s="34"/>
      <c r="S1673" s="34"/>
      <c r="T1673" s="14"/>
      <c r="U1673" s="14"/>
      <c r="V1673" s="14"/>
    </row>
    <row r="1674" spans="1:22">
      <c r="A1674" s="34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267"/>
      <c r="R1674" s="34"/>
      <c r="S1674" s="34"/>
      <c r="T1674" s="14"/>
      <c r="U1674" s="14"/>
      <c r="V1674" s="14"/>
    </row>
    <row r="1675" spans="1:22">
      <c r="A1675" s="34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267"/>
      <c r="R1675" s="34"/>
      <c r="S1675" s="34"/>
      <c r="T1675" s="14"/>
      <c r="U1675" s="14"/>
      <c r="V1675" s="14"/>
    </row>
    <row r="1676" spans="1:22">
      <c r="A1676" s="34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267"/>
      <c r="R1676" s="34"/>
      <c r="S1676" s="34"/>
      <c r="T1676" s="14"/>
      <c r="U1676" s="14"/>
      <c r="V1676" s="14"/>
    </row>
    <row r="1677" spans="1:22">
      <c r="A1677" s="34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267"/>
      <c r="R1677" s="34"/>
      <c r="S1677" s="34"/>
      <c r="T1677" s="14"/>
      <c r="U1677" s="14"/>
      <c r="V1677" s="14"/>
    </row>
    <row r="1678" spans="1:22">
      <c r="A1678" s="34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267"/>
      <c r="R1678" s="34"/>
      <c r="S1678" s="34"/>
      <c r="T1678" s="14"/>
      <c r="U1678" s="14"/>
      <c r="V1678" s="14"/>
    </row>
    <row r="1679" spans="1:22">
      <c r="A1679" s="34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267"/>
      <c r="R1679" s="34"/>
      <c r="S1679" s="34"/>
      <c r="T1679" s="14"/>
      <c r="U1679" s="14"/>
      <c r="V1679" s="14"/>
    </row>
    <row r="1680" spans="1:22">
      <c r="A1680" s="34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267"/>
      <c r="R1680" s="34"/>
      <c r="S1680" s="34"/>
      <c r="T1680" s="14"/>
      <c r="U1680" s="14"/>
      <c r="V1680" s="14"/>
    </row>
    <row r="1681" spans="1:22">
      <c r="A1681" s="34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267"/>
      <c r="R1681" s="34"/>
      <c r="S1681" s="34"/>
      <c r="T1681" s="14"/>
      <c r="U1681" s="14"/>
      <c r="V1681" s="14"/>
    </row>
    <row r="1682" spans="1:22">
      <c r="A1682" s="34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267"/>
      <c r="R1682" s="34"/>
      <c r="S1682" s="34"/>
      <c r="T1682" s="14"/>
      <c r="U1682" s="14"/>
      <c r="V1682" s="14"/>
    </row>
    <row r="1683" spans="1:22">
      <c r="A1683" s="34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267"/>
      <c r="R1683" s="34"/>
      <c r="S1683" s="34"/>
      <c r="T1683" s="14"/>
      <c r="U1683" s="14"/>
      <c r="V1683" s="14"/>
    </row>
    <row r="1684" spans="1:22">
      <c r="A1684" s="34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267"/>
      <c r="R1684" s="34"/>
      <c r="S1684" s="34"/>
      <c r="T1684" s="14"/>
      <c r="U1684" s="14"/>
      <c r="V1684" s="14"/>
    </row>
    <row r="1685" spans="1:22">
      <c r="A1685" s="34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267"/>
      <c r="R1685" s="34"/>
      <c r="S1685" s="34"/>
      <c r="T1685" s="14"/>
      <c r="U1685" s="14"/>
      <c r="V1685" s="14"/>
    </row>
    <row r="1686" spans="1:22">
      <c r="A1686" s="34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267"/>
      <c r="R1686" s="34"/>
      <c r="S1686" s="34"/>
      <c r="T1686" s="14"/>
      <c r="U1686" s="14"/>
      <c r="V1686" s="14"/>
    </row>
    <row r="1687" spans="1:22">
      <c r="A1687" s="34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267"/>
      <c r="R1687" s="34"/>
      <c r="S1687" s="34"/>
      <c r="T1687" s="14"/>
      <c r="U1687" s="14"/>
      <c r="V1687" s="14"/>
    </row>
    <row r="1688" spans="1:22">
      <c r="A1688" s="34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267"/>
      <c r="R1688" s="34"/>
      <c r="S1688" s="34"/>
      <c r="T1688" s="14"/>
      <c r="U1688" s="14"/>
      <c r="V1688" s="14"/>
    </row>
    <row r="1689" spans="1:22">
      <c r="A1689" s="34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267"/>
      <c r="R1689" s="34"/>
      <c r="S1689" s="34"/>
      <c r="T1689" s="14"/>
      <c r="U1689" s="14"/>
      <c r="V1689" s="14"/>
    </row>
    <row r="1690" spans="1:22">
      <c r="A1690" s="34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267"/>
      <c r="R1690" s="34"/>
      <c r="S1690" s="34"/>
      <c r="T1690" s="14"/>
      <c r="U1690" s="14"/>
      <c r="V1690" s="14"/>
    </row>
    <row r="1691" spans="1:22">
      <c r="A1691" s="34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267"/>
      <c r="R1691" s="34"/>
      <c r="S1691" s="34"/>
      <c r="T1691" s="14"/>
      <c r="U1691" s="14"/>
      <c r="V1691" s="14"/>
    </row>
    <row r="1692" spans="1:22">
      <c r="A1692" s="34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267"/>
      <c r="R1692" s="34"/>
      <c r="S1692" s="34"/>
      <c r="T1692" s="14"/>
      <c r="U1692" s="14"/>
      <c r="V1692" s="14"/>
    </row>
    <row r="1693" spans="1:22">
      <c r="A1693" s="34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267"/>
      <c r="R1693" s="34"/>
      <c r="S1693" s="34"/>
      <c r="T1693" s="14"/>
      <c r="U1693" s="14"/>
      <c r="V1693" s="14"/>
    </row>
    <row r="1694" spans="1:22">
      <c r="A1694" s="34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267"/>
      <c r="R1694" s="34"/>
      <c r="S1694" s="34"/>
      <c r="T1694" s="14"/>
      <c r="U1694" s="14"/>
      <c r="V1694" s="14"/>
    </row>
    <row r="1695" spans="1:22">
      <c r="A1695" s="34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267"/>
      <c r="R1695" s="34"/>
      <c r="S1695" s="34"/>
      <c r="T1695" s="14"/>
      <c r="U1695" s="14"/>
      <c r="V1695" s="14"/>
    </row>
    <row r="1696" spans="1:22">
      <c r="A1696" s="34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267"/>
      <c r="R1696" s="34"/>
      <c r="S1696" s="34"/>
      <c r="T1696" s="14"/>
      <c r="U1696" s="14"/>
      <c r="V1696" s="14"/>
    </row>
    <row r="1697" spans="1:22">
      <c r="A1697" s="34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267"/>
      <c r="R1697" s="34"/>
      <c r="S1697" s="34"/>
      <c r="T1697" s="14"/>
      <c r="U1697" s="14"/>
      <c r="V1697" s="14"/>
    </row>
    <row r="1698" spans="1:22">
      <c r="A1698" s="34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267"/>
      <c r="R1698" s="34"/>
      <c r="S1698" s="34"/>
      <c r="T1698" s="14"/>
      <c r="U1698" s="14"/>
      <c r="V1698" s="14"/>
    </row>
    <row r="1699" spans="1:22">
      <c r="A1699" s="34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267"/>
      <c r="R1699" s="34"/>
      <c r="S1699" s="34"/>
      <c r="T1699" s="14"/>
      <c r="U1699" s="14"/>
      <c r="V1699" s="14"/>
    </row>
    <row r="1700" spans="1:22">
      <c r="A1700" s="34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267"/>
      <c r="R1700" s="34"/>
      <c r="S1700" s="34"/>
      <c r="T1700" s="14"/>
      <c r="U1700" s="14"/>
      <c r="V1700" s="14"/>
    </row>
    <row r="1701" spans="1:22">
      <c r="A1701" s="34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267"/>
      <c r="R1701" s="34"/>
      <c r="S1701" s="34"/>
      <c r="T1701" s="14"/>
      <c r="U1701" s="14"/>
      <c r="V1701" s="14"/>
    </row>
    <row r="1702" spans="1:22">
      <c r="A1702" s="34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267"/>
      <c r="R1702" s="34"/>
      <c r="S1702" s="34"/>
      <c r="T1702" s="14"/>
      <c r="U1702" s="14"/>
      <c r="V1702" s="14"/>
    </row>
    <row r="1703" spans="1:22">
      <c r="A1703" s="34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267"/>
      <c r="R1703" s="34"/>
      <c r="S1703" s="34"/>
      <c r="T1703" s="14"/>
      <c r="U1703" s="14"/>
      <c r="V1703" s="14"/>
    </row>
    <row r="1704" spans="1:22">
      <c r="A1704" s="34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267"/>
      <c r="R1704" s="34"/>
      <c r="S1704" s="34"/>
      <c r="T1704" s="14"/>
      <c r="U1704" s="14"/>
      <c r="V1704" s="14"/>
    </row>
    <row r="1705" spans="1:22">
      <c r="A1705" s="34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267"/>
      <c r="R1705" s="34"/>
      <c r="S1705" s="34"/>
      <c r="T1705" s="14"/>
      <c r="U1705" s="14"/>
      <c r="V1705" s="14"/>
    </row>
    <row r="1706" spans="1:22">
      <c r="A1706" s="34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267"/>
      <c r="R1706" s="34"/>
      <c r="S1706" s="34"/>
      <c r="T1706" s="14"/>
      <c r="U1706" s="14"/>
      <c r="V1706" s="14"/>
    </row>
    <row r="1707" spans="1:22">
      <c r="A1707" s="34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267"/>
      <c r="R1707" s="34"/>
      <c r="S1707" s="34"/>
      <c r="T1707" s="14"/>
      <c r="U1707" s="14"/>
      <c r="V1707" s="14"/>
    </row>
    <row r="1708" spans="1:22">
      <c r="A1708" s="34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267"/>
      <c r="R1708" s="34"/>
      <c r="S1708" s="34"/>
      <c r="T1708" s="14"/>
      <c r="U1708" s="14"/>
      <c r="V1708" s="14"/>
    </row>
    <row r="1709" spans="1:22">
      <c r="A1709" s="34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267"/>
      <c r="R1709" s="34"/>
      <c r="S1709" s="34"/>
      <c r="T1709" s="14"/>
      <c r="U1709" s="14"/>
      <c r="V1709" s="14"/>
    </row>
    <row r="1710" spans="1:22">
      <c r="A1710" s="34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267"/>
      <c r="R1710" s="34"/>
      <c r="S1710" s="34"/>
      <c r="T1710" s="14"/>
      <c r="U1710" s="14"/>
      <c r="V1710" s="14"/>
    </row>
    <row r="1711" spans="1:22">
      <c r="A1711" s="34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267"/>
      <c r="R1711" s="34"/>
      <c r="S1711" s="34"/>
      <c r="T1711" s="14"/>
      <c r="U1711" s="14"/>
      <c r="V1711" s="14"/>
    </row>
    <row r="1712" spans="1:22">
      <c r="A1712" s="34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267"/>
      <c r="R1712" s="34"/>
      <c r="S1712" s="34"/>
      <c r="T1712" s="14"/>
      <c r="U1712" s="14"/>
      <c r="V1712" s="14"/>
    </row>
    <row r="1713" spans="1:22">
      <c r="A1713" s="34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267"/>
      <c r="R1713" s="34"/>
      <c r="S1713" s="34"/>
      <c r="T1713" s="14"/>
      <c r="U1713" s="14"/>
      <c r="V1713" s="14"/>
    </row>
    <row r="1714" spans="1:22">
      <c r="A1714" s="34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267"/>
      <c r="R1714" s="34"/>
      <c r="S1714" s="34"/>
      <c r="T1714" s="14"/>
      <c r="U1714" s="14"/>
      <c r="V1714" s="14"/>
    </row>
    <row r="1715" spans="1:22">
      <c r="A1715" s="34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267"/>
      <c r="R1715" s="34"/>
      <c r="S1715" s="34"/>
      <c r="T1715" s="14"/>
      <c r="U1715" s="14"/>
      <c r="V1715" s="14"/>
    </row>
    <row r="1716" spans="1:22">
      <c r="A1716" s="34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267"/>
      <c r="R1716" s="34"/>
      <c r="S1716" s="34"/>
      <c r="T1716" s="14"/>
      <c r="U1716" s="14"/>
      <c r="V1716" s="14"/>
    </row>
    <row r="1717" spans="1:22">
      <c r="A1717" s="34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267"/>
      <c r="R1717" s="34"/>
      <c r="S1717" s="34"/>
      <c r="T1717" s="14"/>
      <c r="U1717" s="14"/>
      <c r="V1717" s="14"/>
    </row>
    <row r="1718" spans="1:22">
      <c r="A1718" s="34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267"/>
      <c r="R1718" s="34"/>
      <c r="S1718" s="34"/>
      <c r="T1718" s="14"/>
      <c r="U1718" s="14"/>
      <c r="V1718" s="14"/>
    </row>
    <row r="1719" spans="1:22">
      <c r="A1719" s="34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267"/>
      <c r="R1719" s="34"/>
      <c r="S1719" s="34"/>
      <c r="T1719" s="14"/>
      <c r="U1719" s="14"/>
      <c r="V1719" s="14"/>
    </row>
    <row r="1720" spans="1:22">
      <c r="A1720" s="34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267"/>
      <c r="R1720" s="34"/>
      <c r="S1720" s="34"/>
      <c r="T1720" s="14"/>
      <c r="U1720" s="14"/>
      <c r="V1720" s="14"/>
    </row>
    <row r="1721" spans="1:22">
      <c r="A1721" s="34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267"/>
      <c r="R1721" s="34"/>
      <c r="S1721" s="34"/>
      <c r="T1721" s="14"/>
      <c r="U1721" s="14"/>
      <c r="V1721" s="14"/>
    </row>
    <row r="1722" spans="1:22">
      <c r="A1722" s="34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267"/>
      <c r="R1722" s="34"/>
      <c r="S1722" s="34"/>
      <c r="T1722" s="14"/>
      <c r="U1722" s="14"/>
      <c r="V1722" s="14"/>
    </row>
    <row r="1723" spans="1:22">
      <c r="A1723" s="34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267"/>
      <c r="R1723" s="34"/>
      <c r="S1723" s="34"/>
      <c r="T1723" s="14"/>
      <c r="U1723" s="14"/>
      <c r="V1723" s="14"/>
    </row>
    <row r="1724" spans="1:22">
      <c r="A1724" s="34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267"/>
      <c r="R1724" s="34"/>
      <c r="S1724" s="34"/>
      <c r="T1724" s="14"/>
      <c r="U1724" s="14"/>
      <c r="V1724" s="14"/>
    </row>
    <row r="1725" spans="1:22">
      <c r="A1725" s="34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267"/>
      <c r="R1725" s="34"/>
      <c r="S1725" s="34"/>
      <c r="T1725" s="14"/>
      <c r="U1725" s="14"/>
      <c r="V1725" s="14"/>
    </row>
    <row r="1726" spans="1:22">
      <c r="A1726" s="34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267"/>
      <c r="R1726" s="34"/>
      <c r="S1726" s="34"/>
      <c r="T1726" s="14"/>
      <c r="U1726" s="14"/>
      <c r="V1726" s="14"/>
    </row>
    <row r="1727" spans="1:22">
      <c r="A1727" s="34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267"/>
      <c r="R1727" s="34"/>
      <c r="S1727" s="34"/>
      <c r="T1727" s="14"/>
      <c r="U1727" s="14"/>
      <c r="V1727" s="14"/>
    </row>
    <row r="1728" spans="1:22">
      <c r="A1728" s="34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267"/>
      <c r="R1728" s="34"/>
      <c r="S1728" s="34"/>
      <c r="T1728" s="14"/>
      <c r="U1728" s="14"/>
      <c r="V1728" s="14"/>
    </row>
    <row r="1729" spans="1:22">
      <c r="A1729" s="34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267"/>
      <c r="R1729" s="34"/>
      <c r="S1729" s="34"/>
      <c r="T1729" s="14"/>
      <c r="U1729" s="14"/>
      <c r="V1729" s="14"/>
    </row>
    <row r="1730" spans="1:22">
      <c r="A1730" s="34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267"/>
      <c r="R1730" s="34"/>
      <c r="S1730" s="34"/>
      <c r="T1730" s="14"/>
      <c r="U1730" s="14"/>
      <c r="V1730" s="14"/>
    </row>
    <row r="1731" spans="1:22">
      <c r="A1731" s="34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267"/>
      <c r="R1731" s="34"/>
      <c r="S1731" s="34"/>
      <c r="T1731" s="14"/>
      <c r="U1731" s="14"/>
      <c r="V1731" s="14"/>
    </row>
    <row r="1732" spans="1:22">
      <c r="A1732" s="34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267"/>
      <c r="R1732" s="34"/>
      <c r="S1732" s="34"/>
      <c r="T1732" s="14"/>
      <c r="U1732" s="14"/>
      <c r="V1732" s="14"/>
    </row>
    <row r="1733" spans="1:22">
      <c r="A1733" s="34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267"/>
      <c r="R1733" s="34"/>
      <c r="S1733" s="34"/>
      <c r="T1733" s="14"/>
      <c r="U1733" s="14"/>
      <c r="V1733" s="14"/>
    </row>
    <row r="1734" spans="1:22">
      <c r="A1734" s="34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267"/>
      <c r="R1734" s="34"/>
      <c r="S1734" s="34"/>
      <c r="T1734" s="14"/>
      <c r="U1734" s="14"/>
      <c r="V1734" s="14"/>
    </row>
    <row r="1735" spans="1:22">
      <c r="A1735" s="34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267"/>
      <c r="R1735" s="34"/>
      <c r="S1735" s="34"/>
      <c r="T1735" s="14"/>
      <c r="U1735" s="14"/>
      <c r="V1735" s="14"/>
    </row>
    <row r="1736" spans="1:22">
      <c r="A1736" s="34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267"/>
      <c r="R1736" s="34"/>
      <c r="S1736" s="34"/>
      <c r="T1736" s="14"/>
      <c r="U1736" s="14"/>
      <c r="V1736" s="14"/>
    </row>
    <row r="1737" spans="1:22">
      <c r="A1737" s="34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267"/>
      <c r="R1737" s="34"/>
      <c r="S1737" s="34"/>
      <c r="T1737" s="14"/>
      <c r="U1737" s="14"/>
      <c r="V1737" s="14"/>
    </row>
    <row r="1738" spans="1:22">
      <c r="A1738" s="34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267"/>
      <c r="R1738" s="34"/>
      <c r="S1738" s="34"/>
      <c r="T1738" s="14"/>
      <c r="U1738" s="14"/>
      <c r="V1738" s="14"/>
    </row>
    <row r="1739" spans="1:22">
      <c r="A1739" s="34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267"/>
      <c r="R1739" s="34"/>
      <c r="S1739" s="34"/>
      <c r="T1739" s="14"/>
      <c r="U1739" s="14"/>
      <c r="V1739" s="14"/>
    </row>
    <row r="1740" spans="1:22">
      <c r="A1740" s="34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267"/>
      <c r="R1740" s="34"/>
      <c r="S1740" s="34"/>
      <c r="T1740" s="14"/>
      <c r="U1740" s="14"/>
      <c r="V1740" s="14"/>
    </row>
    <row r="1741" spans="1:22">
      <c r="A1741" s="34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267"/>
      <c r="R1741" s="34"/>
      <c r="S1741" s="34"/>
      <c r="T1741" s="14"/>
      <c r="U1741" s="14"/>
      <c r="V1741" s="14"/>
    </row>
    <row r="1742" spans="1:22">
      <c r="A1742" s="34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267"/>
      <c r="R1742" s="34"/>
      <c r="S1742" s="34"/>
      <c r="T1742" s="14"/>
      <c r="U1742" s="14"/>
      <c r="V1742" s="14"/>
    </row>
    <row r="1743" spans="1:22">
      <c r="A1743" s="34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267"/>
      <c r="R1743" s="34"/>
      <c r="S1743" s="34"/>
      <c r="T1743" s="14"/>
      <c r="U1743" s="14"/>
      <c r="V1743" s="14"/>
    </row>
    <row r="1744" spans="1:22">
      <c r="A1744" s="34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267"/>
      <c r="R1744" s="34"/>
      <c r="S1744" s="34"/>
      <c r="T1744" s="14"/>
      <c r="U1744" s="14"/>
      <c r="V1744" s="14"/>
    </row>
    <row r="1745" spans="1:22">
      <c r="A1745" s="34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267"/>
      <c r="R1745" s="34"/>
      <c r="S1745" s="34"/>
      <c r="T1745" s="14"/>
      <c r="U1745" s="14"/>
      <c r="V1745" s="14"/>
    </row>
    <row r="1746" spans="1:22">
      <c r="A1746" s="34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267"/>
      <c r="R1746" s="34"/>
      <c r="S1746" s="34"/>
      <c r="T1746" s="14"/>
      <c r="U1746" s="14"/>
      <c r="V1746" s="14"/>
    </row>
    <row r="1747" spans="1:22">
      <c r="A1747" s="34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267"/>
      <c r="R1747" s="34"/>
      <c r="S1747" s="34"/>
      <c r="T1747" s="14"/>
      <c r="U1747" s="14"/>
      <c r="V1747" s="14"/>
    </row>
    <row r="1748" spans="1:22">
      <c r="A1748" s="34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267"/>
      <c r="R1748" s="34"/>
      <c r="S1748" s="34"/>
      <c r="T1748" s="14"/>
      <c r="U1748" s="14"/>
      <c r="V1748" s="14"/>
    </row>
    <row r="1749" spans="1:22">
      <c r="A1749" s="34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267"/>
      <c r="R1749" s="34"/>
      <c r="S1749" s="34"/>
      <c r="T1749" s="14"/>
      <c r="U1749" s="14"/>
      <c r="V1749" s="14"/>
    </row>
    <row r="1750" spans="1:22">
      <c r="A1750" s="34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267"/>
      <c r="R1750" s="34"/>
      <c r="S1750" s="34"/>
      <c r="T1750" s="14"/>
      <c r="U1750" s="14"/>
      <c r="V1750" s="14"/>
    </row>
    <row r="1751" spans="1:22">
      <c r="A1751" s="34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267"/>
      <c r="R1751" s="34"/>
      <c r="S1751" s="34"/>
      <c r="T1751" s="14"/>
      <c r="U1751" s="14"/>
      <c r="V1751" s="14"/>
    </row>
    <row r="1752" spans="1:22">
      <c r="A1752" s="34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267"/>
      <c r="R1752" s="34"/>
      <c r="S1752" s="34"/>
      <c r="T1752" s="14"/>
      <c r="U1752" s="14"/>
      <c r="V1752" s="14"/>
    </row>
    <row r="1753" spans="1:22">
      <c r="A1753" s="34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267"/>
      <c r="R1753" s="34"/>
      <c r="S1753" s="34"/>
      <c r="T1753" s="14"/>
      <c r="U1753" s="14"/>
      <c r="V1753" s="14"/>
    </row>
    <row r="1754" spans="1:22">
      <c r="A1754" s="34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267"/>
      <c r="R1754" s="34"/>
      <c r="S1754" s="34"/>
      <c r="T1754" s="14"/>
      <c r="U1754" s="14"/>
      <c r="V1754" s="14"/>
    </row>
    <row r="1755" spans="1:22">
      <c r="A1755" s="34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267"/>
      <c r="R1755" s="34"/>
      <c r="S1755" s="34"/>
      <c r="T1755" s="14"/>
      <c r="U1755" s="14"/>
      <c r="V1755" s="14"/>
    </row>
    <row r="1756" spans="1:22">
      <c r="A1756" s="34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267"/>
      <c r="R1756" s="34"/>
      <c r="S1756" s="34"/>
      <c r="T1756" s="14"/>
      <c r="U1756" s="14"/>
      <c r="V1756" s="14"/>
    </row>
    <row r="1757" spans="1:22">
      <c r="A1757" s="34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267"/>
      <c r="R1757" s="34"/>
      <c r="S1757" s="34"/>
      <c r="T1757" s="14"/>
      <c r="U1757" s="14"/>
      <c r="V1757" s="14"/>
    </row>
    <row r="1758" spans="1:22">
      <c r="A1758" s="34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267"/>
      <c r="R1758" s="34"/>
      <c r="S1758" s="34"/>
      <c r="T1758" s="14"/>
      <c r="U1758" s="14"/>
      <c r="V1758" s="14"/>
    </row>
    <row r="1759" spans="1:22">
      <c r="A1759" s="34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267"/>
      <c r="R1759" s="34"/>
      <c r="S1759" s="34"/>
      <c r="T1759" s="14"/>
      <c r="U1759" s="14"/>
      <c r="V1759" s="14"/>
    </row>
    <row r="1760" spans="1:22">
      <c r="A1760" s="34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267"/>
      <c r="R1760" s="34"/>
      <c r="S1760" s="34"/>
      <c r="T1760" s="14"/>
      <c r="U1760" s="14"/>
      <c r="V1760" s="14"/>
    </row>
    <row r="1761" spans="1:22">
      <c r="A1761" s="34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267"/>
      <c r="R1761" s="34"/>
      <c r="S1761" s="34"/>
      <c r="T1761" s="14"/>
      <c r="U1761" s="14"/>
      <c r="V1761" s="14"/>
    </row>
    <row r="1762" spans="1:22">
      <c r="A1762" s="34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267"/>
      <c r="R1762" s="34"/>
      <c r="S1762" s="34"/>
      <c r="T1762" s="14"/>
      <c r="U1762" s="14"/>
      <c r="V1762" s="14"/>
    </row>
    <row r="1763" spans="1:22">
      <c r="A1763" s="34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267"/>
      <c r="R1763" s="34"/>
      <c r="S1763" s="34"/>
      <c r="T1763" s="14"/>
      <c r="U1763" s="14"/>
      <c r="V1763" s="14"/>
    </row>
    <row r="1764" spans="1:22">
      <c r="A1764" s="34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267"/>
      <c r="R1764" s="34"/>
      <c r="S1764" s="34"/>
      <c r="T1764" s="14"/>
      <c r="U1764" s="14"/>
      <c r="V1764" s="14"/>
    </row>
    <row r="1765" spans="1:22">
      <c r="A1765" s="34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267"/>
      <c r="R1765" s="34"/>
      <c r="S1765" s="34"/>
      <c r="T1765" s="14"/>
      <c r="U1765" s="14"/>
      <c r="V1765" s="14"/>
    </row>
    <row r="1766" spans="1:22">
      <c r="A1766" s="34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267"/>
      <c r="R1766" s="34"/>
      <c r="S1766" s="34"/>
      <c r="T1766" s="14"/>
      <c r="U1766" s="14"/>
      <c r="V1766" s="14"/>
    </row>
    <row r="1767" spans="1:22">
      <c r="A1767" s="34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267"/>
      <c r="R1767" s="34"/>
      <c r="S1767" s="34"/>
      <c r="T1767" s="14"/>
      <c r="U1767" s="14"/>
      <c r="V1767" s="14"/>
    </row>
    <row r="1768" spans="1:22">
      <c r="A1768" s="34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267"/>
      <c r="R1768" s="34"/>
      <c r="S1768" s="34"/>
      <c r="T1768" s="14"/>
      <c r="U1768" s="14"/>
      <c r="V1768" s="14"/>
    </row>
    <row r="1769" spans="1:22">
      <c r="A1769" s="34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267"/>
      <c r="R1769" s="34"/>
      <c r="S1769" s="34"/>
      <c r="T1769" s="14"/>
      <c r="U1769" s="14"/>
      <c r="V1769" s="14"/>
    </row>
    <row r="1770" spans="1:22">
      <c r="A1770" s="34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267"/>
      <c r="R1770" s="34"/>
      <c r="S1770" s="34"/>
      <c r="T1770" s="14"/>
      <c r="U1770" s="14"/>
      <c r="V1770" s="14"/>
    </row>
    <row r="1771" spans="1:22">
      <c r="A1771" s="34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267"/>
      <c r="R1771" s="34"/>
      <c r="S1771" s="34"/>
      <c r="T1771" s="14"/>
      <c r="U1771" s="14"/>
      <c r="V1771" s="14"/>
    </row>
    <row r="1772" spans="1:22">
      <c r="A1772" s="34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267"/>
      <c r="R1772" s="34"/>
      <c r="S1772" s="34"/>
      <c r="T1772" s="14"/>
      <c r="U1772" s="14"/>
      <c r="V1772" s="14"/>
    </row>
    <row r="1773" spans="1:22">
      <c r="A1773" s="34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267"/>
      <c r="R1773" s="34"/>
      <c r="S1773" s="34"/>
      <c r="T1773" s="14"/>
      <c r="U1773" s="14"/>
      <c r="V1773" s="14"/>
    </row>
    <row r="1774" spans="1:22">
      <c r="A1774" s="34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267"/>
      <c r="R1774" s="34"/>
      <c r="S1774" s="34"/>
      <c r="T1774" s="14"/>
      <c r="U1774" s="14"/>
      <c r="V1774" s="14"/>
    </row>
    <row r="1775" spans="1:22">
      <c r="A1775" s="34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267"/>
      <c r="R1775" s="34"/>
      <c r="S1775" s="34"/>
      <c r="T1775" s="14"/>
      <c r="U1775" s="14"/>
      <c r="V1775" s="14"/>
    </row>
    <row r="1776" spans="1:22">
      <c r="A1776" s="34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267"/>
      <c r="R1776" s="34"/>
      <c r="S1776" s="34"/>
      <c r="T1776" s="14"/>
      <c r="U1776" s="14"/>
      <c r="V1776" s="14"/>
    </row>
    <row r="1777" spans="1:22">
      <c r="A1777" s="34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267"/>
      <c r="R1777" s="34"/>
      <c r="S1777" s="34"/>
      <c r="T1777" s="14"/>
      <c r="U1777" s="14"/>
      <c r="V1777" s="14"/>
    </row>
    <row r="1778" spans="1:22">
      <c r="A1778" s="34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267"/>
      <c r="R1778" s="34"/>
      <c r="S1778" s="34"/>
      <c r="T1778" s="14"/>
      <c r="U1778" s="14"/>
      <c r="V1778" s="14"/>
    </row>
    <row r="1779" spans="1:22">
      <c r="A1779" s="34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267"/>
      <c r="R1779" s="34"/>
      <c r="S1779" s="34"/>
      <c r="T1779" s="14"/>
      <c r="U1779" s="14"/>
      <c r="V1779" s="14"/>
    </row>
    <row r="1780" spans="1:22">
      <c r="A1780" s="34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267"/>
      <c r="R1780" s="34"/>
      <c r="S1780" s="34"/>
      <c r="T1780" s="14"/>
      <c r="U1780" s="14"/>
      <c r="V1780" s="14"/>
    </row>
    <row r="1781" spans="1:22">
      <c r="A1781" s="34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267"/>
      <c r="R1781" s="34"/>
      <c r="S1781" s="34"/>
      <c r="T1781" s="14"/>
      <c r="U1781" s="14"/>
      <c r="V1781" s="14"/>
    </row>
    <row r="1782" spans="1:22">
      <c r="A1782" s="34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267"/>
      <c r="R1782" s="34"/>
      <c r="S1782" s="34"/>
      <c r="T1782" s="14"/>
      <c r="U1782" s="14"/>
      <c r="V1782" s="14"/>
    </row>
    <row r="1783" spans="1:22">
      <c r="A1783" s="34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267"/>
      <c r="R1783" s="34"/>
      <c r="S1783" s="34"/>
      <c r="T1783" s="14"/>
      <c r="U1783" s="14"/>
      <c r="V1783" s="14"/>
    </row>
    <row r="1784" spans="1:22">
      <c r="A1784" s="34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267"/>
      <c r="R1784" s="34"/>
      <c r="S1784" s="34"/>
      <c r="T1784" s="14"/>
      <c r="U1784" s="14"/>
      <c r="V1784" s="14"/>
    </row>
    <row r="1785" spans="1:22">
      <c r="A1785" s="34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267"/>
      <c r="R1785" s="34"/>
      <c r="S1785" s="34"/>
      <c r="T1785" s="14"/>
      <c r="U1785" s="14"/>
      <c r="V1785" s="14"/>
    </row>
    <row r="1786" spans="1:22">
      <c r="A1786" s="34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267"/>
      <c r="R1786" s="34"/>
      <c r="S1786" s="34"/>
      <c r="T1786" s="14"/>
      <c r="U1786" s="14"/>
      <c r="V1786" s="14"/>
    </row>
    <row r="1787" spans="1:22">
      <c r="A1787" s="34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267"/>
      <c r="R1787" s="34"/>
      <c r="S1787" s="34"/>
      <c r="T1787" s="14"/>
      <c r="U1787" s="14"/>
      <c r="V1787" s="14"/>
    </row>
    <row r="1788" spans="1:22">
      <c r="A1788" s="34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267"/>
      <c r="R1788" s="34"/>
      <c r="S1788" s="34"/>
      <c r="T1788" s="14"/>
      <c r="U1788" s="14"/>
      <c r="V1788" s="14"/>
    </row>
    <row r="1789" spans="1:22">
      <c r="A1789" s="34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267"/>
      <c r="R1789" s="34"/>
      <c r="S1789" s="34"/>
      <c r="T1789" s="14"/>
      <c r="U1789" s="14"/>
      <c r="V1789" s="14"/>
    </row>
    <row r="1790" spans="1:22">
      <c r="A1790" s="34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267"/>
      <c r="R1790" s="34"/>
      <c r="S1790" s="34"/>
      <c r="T1790" s="14"/>
      <c r="U1790" s="14"/>
      <c r="V1790" s="14"/>
    </row>
    <row r="1791" spans="1:22">
      <c r="A1791" s="34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267"/>
      <c r="R1791" s="34"/>
      <c r="S1791" s="34"/>
      <c r="T1791" s="14"/>
      <c r="U1791" s="14"/>
      <c r="V1791" s="14"/>
    </row>
    <row r="1792" spans="1:22">
      <c r="A1792" s="34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267"/>
      <c r="R1792" s="34"/>
      <c r="S1792" s="34"/>
      <c r="T1792" s="14"/>
      <c r="U1792" s="14"/>
      <c r="V1792" s="14"/>
    </row>
    <row r="1793" spans="1:22">
      <c r="A1793" s="34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267"/>
      <c r="R1793" s="34"/>
      <c r="S1793" s="34"/>
      <c r="T1793" s="14"/>
      <c r="U1793" s="14"/>
      <c r="V1793" s="14"/>
    </row>
    <row r="1794" spans="1:22">
      <c r="A1794" s="34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267"/>
      <c r="R1794" s="34"/>
      <c r="S1794" s="34"/>
      <c r="T1794" s="14"/>
      <c r="U1794" s="14"/>
      <c r="V1794" s="14"/>
    </row>
    <row r="1795" spans="1:22">
      <c r="A1795" s="34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267"/>
      <c r="R1795" s="34"/>
      <c r="S1795" s="34"/>
      <c r="T1795" s="14"/>
      <c r="U1795" s="14"/>
      <c r="V1795" s="14"/>
    </row>
    <row r="1796" spans="1:22">
      <c r="A1796" s="34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267"/>
      <c r="R1796" s="34"/>
      <c r="S1796" s="34"/>
      <c r="T1796" s="14"/>
      <c r="U1796" s="14"/>
      <c r="V1796" s="14"/>
    </row>
    <row r="1797" spans="1:22">
      <c r="A1797" s="34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267"/>
      <c r="R1797" s="34"/>
      <c r="S1797" s="34"/>
      <c r="T1797" s="14"/>
      <c r="U1797" s="14"/>
      <c r="V1797" s="14"/>
    </row>
    <row r="1798" spans="1:22">
      <c r="A1798" s="34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267"/>
      <c r="R1798" s="34"/>
      <c r="S1798" s="34"/>
      <c r="T1798" s="14"/>
      <c r="U1798" s="14"/>
      <c r="V1798" s="14"/>
    </row>
    <row r="1799" spans="1:22">
      <c r="A1799" s="34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267"/>
      <c r="R1799" s="34"/>
      <c r="S1799" s="34"/>
      <c r="T1799" s="14"/>
      <c r="U1799" s="14"/>
      <c r="V1799" s="14"/>
    </row>
    <row r="1800" spans="1:22">
      <c r="A1800" s="34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267"/>
      <c r="R1800" s="34"/>
      <c r="S1800" s="34"/>
      <c r="T1800" s="14"/>
      <c r="U1800" s="14"/>
      <c r="V1800" s="14"/>
    </row>
    <row r="1801" spans="1:22">
      <c r="A1801" s="34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267"/>
      <c r="R1801" s="34"/>
      <c r="S1801" s="34"/>
      <c r="T1801" s="14"/>
      <c r="U1801" s="14"/>
      <c r="V1801" s="14"/>
    </row>
    <row r="1802" spans="1:22">
      <c r="A1802" s="34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267"/>
      <c r="R1802" s="34"/>
      <c r="S1802" s="34"/>
      <c r="T1802" s="14"/>
      <c r="U1802" s="14"/>
      <c r="V1802" s="14"/>
    </row>
    <row r="1803" spans="1:22">
      <c r="A1803" s="34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267"/>
      <c r="R1803" s="34"/>
      <c r="S1803" s="34"/>
      <c r="T1803" s="14"/>
      <c r="U1803" s="14"/>
      <c r="V1803" s="14"/>
    </row>
    <row r="1804" spans="1:22">
      <c r="A1804" s="34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267"/>
      <c r="R1804" s="34"/>
      <c r="S1804" s="34"/>
      <c r="T1804" s="14"/>
      <c r="U1804" s="14"/>
      <c r="V1804" s="14"/>
    </row>
    <row r="1805" spans="1:22">
      <c r="A1805" s="34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267"/>
      <c r="R1805" s="34"/>
      <c r="S1805" s="34"/>
      <c r="T1805" s="14"/>
      <c r="U1805" s="14"/>
      <c r="V1805" s="14"/>
    </row>
    <row r="1806" spans="1:22">
      <c r="A1806" s="34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267"/>
      <c r="R1806" s="34"/>
      <c r="S1806" s="34"/>
      <c r="T1806" s="14"/>
      <c r="U1806" s="14"/>
      <c r="V1806" s="14"/>
    </row>
    <row r="1807" spans="1:22">
      <c r="A1807" s="34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267"/>
      <c r="R1807" s="34"/>
      <c r="S1807" s="34"/>
      <c r="T1807" s="14"/>
      <c r="U1807" s="14"/>
      <c r="V1807" s="14"/>
    </row>
    <row r="1808" spans="1:22">
      <c r="A1808" s="34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267"/>
      <c r="R1808" s="34"/>
      <c r="S1808" s="34"/>
      <c r="T1808" s="14"/>
      <c r="U1808" s="14"/>
      <c r="V1808" s="14"/>
    </row>
    <row r="1809" spans="1:22">
      <c r="A1809" s="34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267"/>
      <c r="R1809" s="34"/>
      <c r="S1809" s="34"/>
      <c r="T1809" s="14"/>
      <c r="U1809" s="14"/>
      <c r="V1809" s="14"/>
    </row>
    <row r="1810" spans="1:22">
      <c r="A1810" s="34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267"/>
      <c r="R1810" s="34"/>
      <c r="S1810" s="34"/>
      <c r="T1810" s="14"/>
      <c r="U1810" s="14"/>
      <c r="V1810" s="14"/>
    </row>
    <row r="1811" spans="1:22">
      <c r="A1811" s="34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267"/>
      <c r="R1811" s="34"/>
      <c r="S1811" s="34"/>
      <c r="T1811" s="14"/>
      <c r="U1811" s="14"/>
      <c r="V1811" s="14"/>
    </row>
    <row r="1812" spans="1:22">
      <c r="A1812" s="34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267"/>
      <c r="R1812" s="34"/>
      <c r="S1812" s="34"/>
      <c r="T1812" s="14"/>
      <c r="U1812" s="14"/>
      <c r="V1812" s="14"/>
    </row>
    <row r="1813" spans="1:22">
      <c r="A1813" s="34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267"/>
      <c r="R1813" s="34"/>
      <c r="S1813" s="34"/>
      <c r="T1813" s="14"/>
      <c r="U1813" s="14"/>
      <c r="V1813" s="14"/>
    </row>
    <row r="1814" spans="1:22">
      <c r="A1814" s="34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267"/>
      <c r="R1814" s="34"/>
      <c r="S1814" s="34"/>
      <c r="T1814" s="14"/>
      <c r="U1814" s="14"/>
      <c r="V1814" s="14"/>
    </row>
    <row r="1815" spans="1:22">
      <c r="A1815" s="34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267"/>
      <c r="R1815" s="34"/>
      <c r="S1815" s="34"/>
      <c r="T1815" s="14"/>
      <c r="U1815" s="14"/>
      <c r="V1815" s="14"/>
    </row>
    <row r="1816" spans="1:22">
      <c r="A1816" s="34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267"/>
      <c r="R1816" s="34"/>
      <c r="S1816" s="34"/>
      <c r="T1816" s="14"/>
      <c r="U1816" s="14"/>
      <c r="V1816" s="14"/>
    </row>
    <row r="1817" spans="1:22">
      <c r="A1817" s="34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267"/>
      <c r="R1817" s="34"/>
      <c r="S1817" s="34"/>
      <c r="T1817" s="14"/>
      <c r="U1817" s="14"/>
      <c r="V1817" s="14"/>
    </row>
    <row r="1818" spans="1:22">
      <c r="A1818" s="34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267"/>
      <c r="R1818" s="34"/>
      <c r="S1818" s="34"/>
      <c r="T1818" s="14"/>
      <c r="U1818" s="14"/>
      <c r="V1818" s="14"/>
    </row>
    <row r="1819" spans="1:22">
      <c r="A1819" s="34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267"/>
      <c r="R1819" s="34"/>
      <c r="S1819" s="34"/>
      <c r="T1819" s="14"/>
      <c r="U1819" s="14"/>
      <c r="V1819" s="14"/>
    </row>
    <row r="1820" spans="1:22">
      <c r="A1820" s="34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267"/>
      <c r="R1820" s="34"/>
      <c r="S1820" s="34"/>
      <c r="T1820" s="14"/>
      <c r="U1820" s="14"/>
      <c r="V1820" s="14"/>
    </row>
    <row r="1821" spans="1:22">
      <c r="A1821" s="34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267"/>
      <c r="R1821" s="34"/>
      <c r="S1821" s="34"/>
      <c r="T1821" s="14"/>
      <c r="U1821" s="14"/>
      <c r="V1821" s="14"/>
    </row>
    <row r="1822" spans="1:22">
      <c r="A1822" s="34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267"/>
      <c r="R1822" s="34"/>
      <c r="S1822" s="34"/>
      <c r="T1822" s="14"/>
      <c r="U1822" s="14"/>
      <c r="V1822" s="14"/>
    </row>
    <row r="1823" spans="1:22">
      <c r="A1823" s="34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267"/>
      <c r="R1823" s="34"/>
      <c r="S1823" s="34"/>
      <c r="T1823" s="14"/>
      <c r="U1823" s="14"/>
      <c r="V1823" s="14"/>
    </row>
    <row r="1824" spans="1:22">
      <c r="A1824" s="34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267"/>
      <c r="R1824" s="34"/>
      <c r="S1824" s="34"/>
      <c r="T1824" s="14"/>
      <c r="U1824" s="14"/>
      <c r="V1824" s="14"/>
    </row>
    <row r="1825" spans="1:22">
      <c r="A1825" s="34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267"/>
      <c r="R1825" s="34"/>
      <c r="S1825" s="34"/>
      <c r="T1825" s="14"/>
      <c r="U1825" s="14"/>
      <c r="V1825" s="14"/>
    </row>
    <row r="1826" spans="1:22">
      <c r="A1826" s="34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267"/>
      <c r="R1826" s="34"/>
      <c r="S1826" s="34"/>
      <c r="T1826" s="14"/>
      <c r="U1826" s="14"/>
      <c r="V1826" s="14"/>
    </row>
    <row r="1827" spans="1:22">
      <c r="A1827" s="34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267"/>
      <c r="R1827" s="34"/>
      <c r="S1827" s="34"/>
      <c r="T1827" s="14"/>
      <c r="U1827" s="14"/>
      <c r="V1827" s="14"/>
    </row>
    <row r="1828" spans="1:22">
      <c r="A1828" s="34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267"/>
      <c r="R1828" s="34"/>
      <c r="S1828" s="34"/>
      <c r="T1828" s="14"/>
      <c r="U1828" s="14"/>
      <c r="V1828" s="14"/>
    </row>
    <row r="1829" spans="1:22">
      <c r="A1829" s="34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267"/>
      <c r="R1829" s="34"/>
      <c r="S1829" s="34"/>
      <c r="T1829" s="14"/>
      <c r="U1829" s="14"/>
      <c r="V1829" s="14"/>
    </row>
    <row r="1830" spans="1:22">
      <c r="A1830" s="34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267"/>
      <c r="R1830" s="34"/>
      <c r="S1830" s="34"/>
      <c r="T1830" s="14"/>
      <c r="U1830" s="14"/>
      <c r="V1830" s="14"/>
    </row>
    <row r="1831" spans="1:22">
      <c r="A1831" s="34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267"/>
      <c r="R1831" s="34"/>
      <c r="S1831" s="34"/>
      <c r="T1831" s="14"/>
      <c r="U1831" s="14"/>
      <c r="V1831" s="14"/>
    </row>
    <row r="1832" spans="1:22">
      <c r="A1832" s="34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267"/>
      <c r="R1832" s="34"/>
      <c r="S1832" s="34"/>
      <c r="T1832" s="14"/>
      <c r="U1832" s="14"/>
      <c r="V1832" s="14"/>
    </row>
    <row r="1833" spans="1:22">
      <c r="A1833" s="34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267"/>
      <c r="R1833" s="34"/>
      <c r="S1833" s="34"/>
      <c r="T1833" s="14"/>
      <c r="U1833" s="14"/>
      <c r="V1833" s="14"/>
    </row>
    <row r="1834" spans="1:22">
      <c r="A1834" s="34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267"/>
      <c r="R1834" s="34"/>
      <c r="S1834" s="34"/>
      <c r="T1834" s="14"/>
      <c r="U1834" s="14"/>
      <c r="V1834" s="14"/>
    </row>
    <row r="1835" spans="1:22">
      <c r="A1835" s="34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267"/>
      <c r="R1835" s="34"/>
      <c r="S1835" s="34"/>
      <c r="T1835" s="14"/>
      <c r="U1835" s="14"/>
      <c r="V1835" s="14"/>
    </row>
    <row r="1836" spans="1:22">
      <c r="A1836" s="34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267"/>
      <c r="R1836" s="34"/>
      <c r="S1836" s="34"/>
      <c r="T1836" s="14"/>
      <c r="U1836" s="14"/>
      <c r="V1836" s="14"/>
    </row>
    <row r="1837" spans="1:22">
      <c r="A1837" s="34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267"/>
      <c r="R1837" s="34"/>
      <c r="S1837" s="34"/>
      <c r="T1837" s="14"/>
      <c r="U1837" s="14"/>
      <c r="V1837" s="14"/>
    </row>
    <row r="1838" spans="1:22">
      <c r="A1838" s="34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267"/>
      <c r="R1838" s="34"/>
      <c r="S1838" s="34"/>
      <c r="T1838" s="14"/>
      <c r="U1838" s="14"/>
      <c r="V1838" s="14"/>
    </row>
    <row r="1839" spans="1:22">
      <c r="A1839" s="34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267"/>
      <c r="R1839" s="34"/>
      <c r="S1839" s="34"/>
      <c r="T1839" s="14"/>
      <c r="U1839" s="14"/>
      <c r="V1839" s="14"/>
    </row>
    <row r="1840" spans="1:22">
      <c r="A1840" s="34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267"/>
      <c r="R1840" s="34"/>
      <c r="S1840" s="34"/>
      <c r="T1840" s="14"/>
      <c r="U1840" s="14"/>
      <c r="V1840" s="14"/>
    </row>
    <row r="1841" spans="1:22">
      <c r="A1841" s="34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267"/>
      <c r="R1841" s="34"/>
      <c r="S1841" s="34"/>
      <c r="T1841" s="14"/>
      <c r="U1841" s="14"/>
      <c r="V1841" s="14"/>
    </row>
    <row r="1842" spans="1:22">
      <c r="A1842" s="34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267"/>
      <c r="R1842" s="34"/>
      <c r="S1842" s="34"/>
      <c r="T1842" s="14"/>
      <c r="U1842" s="14"/>
      <c r="V1842" s="14"/>
    </row>
    <row r="1843" spans="1:22">
      <c r="A1843" s="34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267"/>
      <c r="R1843" s="34"/>
      <c r="S1843" s="34"/>
      <c r="T1843" s="14"/>
      <c r="U1843" s="14"/>
      <c r="V1843" s="14"/>
    </row>
    <row r="1844" spans="1:22">
      <c r="A1844" s="34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267"/>
      <c r="R1844" s="34"/>
      <c r="S1844" s="34"/>
      <c r="T1844" s="14"/>
      <c r="U1844" s="14"/>
      <c r="V1844" s="14"/>
    </row>
    <row r="1845" spans="1:22">
      <c r="A1845" s="34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267"/>
      <c r="R1845" s="34"/>
      <c r="S1845" s="34"/>
      <c r="T1845" s="14"/>
      <c r="U1845" s="14"/>
      <c r="V1845" s="14"/>
    </row>
    <row r="1846" spans="1:22">
      <c r="A1846" s="34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267"/>
      <c r="R1846" s="34"/>
      <c r="S1846" s="34"/>
      <c r="T1846" s="14"/>
      <c r="U1846" s="14"/>
      <c r="V1846" s="14"/>
    </row>
    <row r="1847" spans="1:22">
      <c r="A1847" s="34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267"/>
      <c r="R1847" s="34"/>
      <c r="S1847" s="34"/>
      <c r="T1847" s="14"/>
      <c r="U1847" s="14"/>
      <c r="V1847" s="14"/>
    </row>
    <row r="1848" spans="1:22">
      <c r="A1848" s="34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267"/>
      <c r="R1848" s="34"/>
      <c r="S1848" s="34"/>
      <c r="T1848" s="14"/>
      <c r="U1848" s="14"/>
      <c r="V1848" s="14"/>
    </row>
    <row r="1849" spans="1:22">
      <c r="A1849" s="34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267"/>
      <c r="R1849" s="34"/>
      <c r="S1849" s="34"/>
      <c r="T1849" s="14"/>
      <c r="U1849" s="14"/>
      <c r="V1849" s="14"/>
    </row>
    <row r="1850" spans="1:22">
      <c r="A1850" s="34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267"/>
      <c r="R1850" s="34"/>
      <c r="S1850" s="34"/>
      <c r="T1850" s="14"/>
      <c r="U1850" s="14"/>
      <c r="V1850" s="14"/>
    </row>
    <row r="1851" spans="1:22">
      <c r="A1851" s="34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267"/>
      <c r="R1851" s="34"/>
      <c r="S1851" s="34"/>
      <c r="T1851" s="14"/>
      <c r="U1851" s="14"/>
      <c r="V1851" s="14"/>
    </row>
    <row r="1852" spans="1:22">
      <c r="A1852" s="34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267"/>
      <c r="R1852" s="34"/>
      <c r="S1852" s="34"/>
      <c r="T1852" s="14"/>
      <c r="U1852" s="14"/>
      <c r="V1852" s="14"/>
    </row>
    <row r="1853" spans="1:22">
      <c r="A1853" s="34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267"/>
      <c r="R1853" s="34"/>
      <c r="S1853" s="34"/>
      <c r="T1853" s="14"/>
      <c r="U1853" s="14"/>
      <c r="V1853" s="14"/>
    </row>
    <row r="1854" spans="1:22">
      <c r="A1854" s="34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267"/>
      <c r="R1854" s="34"/>
      <c r="S1854" s="34"/>
      <c r="T1854" s="14"/>
      <c r="U1854" s="14"/>
      <c r="V1854" s="14"/>
    </row>
    <row r="1855" spans="1:22">
      <c r="A1855" s="34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267"/>
      <c r="R1855" s="34"/>
      <c r="S1855" s="34"/>
      <c r="T1855" s="14"/>
      <c r="U1855" s="14"/>
      <c r="V1855" s="14"/>
    </row>
    <row r="1856" spans="1:22">
      <c r="A1856" s="34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267"/>
      <c r="R1856" s="34"/>
      <c r="S1856" s="34"/>
      <c r="T1856" s="14"/>
      <c r="U1856" s="14"/>
      <c r="V1856" s="14"/>
    </row>
    <row r="1857" spans="1:22">
      <c r="A1857" s="34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267"/>
      <c r="R1857" s="34"/>
      <c r="S1857" s="34"/>
      <c r="T1857" s="14"/>
      <c r="U1857" s="14"/>
      <c r="V1857" s="14"/>
    </row>
    <row r="1858" spans="1:22">
      <c r="A1858" s="34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267"/>
      <c r="R1858" s="34"/>
      <c r="S1858" s="34"/>
      <c r="T1858" s="14"/>
      <c r="U1858" s="14"/>
      <c r="V1858" s="14"/>
    </row>
    <row r="1859" spans="1:22">
      <c r="A1859" s="34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267"/>
      <c r="R1859" s="34"/>
      <c r="S1859" s="34"/>
      <c r="T1859" s="14"/>
      <c r="U1859" s="14"/>
      <c r="V1859" s="14"/>
    </row>
    <row r="1860" spans="1:22">
      <c r="A1860" s="34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267"/>
      <c r="R1860" s="34"/>
      <c r="S1860" s="34"/>
      <c r="T1860" s="14"/>
      <c r="U1860" s="14"/>
      <c r="V1860" s="14"/>
    </row>
    <row r="1861" spans="1:22">
      <c r="A1861" s="34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267"/>
      <c r="R1861" s="34"/>
      <c r="S1861" s="34"/>
      <c r="T1861" s="14"/>
      <c r="U1861" s="14"/>
      <c r="V1861" s="14"/>
    </row>
    <row r="1862" spans="1:22">
      <c r="A1862" s="34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267"/>
      <c r="R1862" s="34"/>
      <c r="S1862" s="34"/>
      <c r="T1862" s="14"/>
      <c r="U1862" s="14"/>
      <c r="V1862" s="14"/>
    </row>
    <row r="1863" spans="1:22">
      <c r="A1863" s="34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267"/>
      <c r="R1863" s="34"/>
      <c r="S1863" s="34"/>
      <c r="T1863" s="14"/>
      <c r="U1863" s="14"/>
      <c r="V1863" s="14"/>
    </row>
    <row r="1864" spans="1:22">
      <c r="A1864" s="34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267"/>
      <c r="R1864" s="34"/>
      <c r="S1864" s="34"/>
      <c r="T1864" s="14"/>
      <c r="U1864" s="14"/>
      <c r="V1864" s="14"/>
    </row>
    <row r="1865" spans="1:22">
      <c r="A1865" s="34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267"/>
      <c r="R1865" s="34"/>
      <c r="S1865" s="34"/>
      <c r="T1865" s="14"/>
      <c r="U1865" s="14"/>
      <c r="V1865" s="14"/>
    </row>
    <row r="1866" spans="1:22">
      <c r="A1866" s="34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267"/>
      <c r="R1866" s="34"/>
      <c r="S1866" s="34"/>
      <c r="T1866" s="14"/>
      <c r="U1866" s="14"/>
      <c r="V1866" s="14"/>
    </row>
    <row r="1867" spans="1:22">
      <c r="A1867" s="34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267"/>
      <c r="R1867" s="34"/>
      <c r="S1867" s="34"/>
      <c r="T1867" s="14"/>
      <c r="U1867" s="14"/>
      <c r="V1867" s="14"/>
    </row>
    <row r="1868" spans="1:22">
      <c r="A1868" s="34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267"/>
      <c r="R1868" s="34"/>
      <c r="S1868" s="34"/>
      <c r="T1868" s="14"/>
      <c r="U1868" s="14"/>
      <c r="V1868" s="14"/>
    </row>
    <row r="1869" spans="1:22">
      <c r="A1869" s="34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267"/>
      <c r="R1869" s="34"/>
      <c r="S1869" s="34"/>
      <c r="T1869" s="14"/>
      <c r="U1869" s="14"/>
      <c r="V1869" s="14"/>
    </row>
    <row r="1870" spans="1:22">
      <c r="A1870" s="34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267"/>
      <c r="R1870" s="34"/>
      <c r="S1870" s="34"/>
      <c r="T1870" s="14"/>
      <c r="U1870" s="14"/>
      <c r="V1870" s="14"/>
    </row>
    <row r="1871" spans="1:22">
      <c r="A1871" s="34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267"/>
      <c r="R1871" s="34"/>
      <c r="S1871" s="34"/>
      <c r="T1871" s="14"/>
      <c r="U1871" s="14"/>
      <c r="V1871" s="14"/>
    </row>
    <row r="1872" spans="1:22">
      <c r="A1872" s="34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267"/>
      <c r="R1872" s="34"/>
      <c r="S1872" s="34"/>
      <c r="T1872" s="14"/>
      <c r="U1872" s="14"/>
      <c r="V1872" s="14"/>
    </row>
    <row r="1873" spans="1:22">
      <c r="A1873" s="34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267"/>
      <c r="R1873" s="34"/>
      <c r="S1873" s="34"/>
      <c r="T1873" s="14"/>
      <c r="U1873" s="14"/>
      <c r="V1873" s="14"/>
    </row>
    <row r="1874" spans="1:22">
      <c r="A1874" s="34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267"/>
      <c r="R1874" s="34"/>
      <c r="S1874" s="34"/>
      <c r="T1874" s="14"/>
      <c r="U1874" s="14"/>
      <c r="V1874" s="14"/>
    </row>
    <row r="1875" spans="1:22">
      <c r="A1875" s="34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267"/>
      <c r="R1875" s="34"/>
      <c r="S1875" s="34"/>
      <c r="T1875" s="14"/>
      <c r="U1875" s="14"/>
      <c r="V1875" s="14"/>
    </row>
    <row r="1876" spans="1:22">
      <c r="A1876" s="34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267"/>
      <c r="R1876" s="34"/>
      <c r="S1876" s="34"/>
      <c r="T1876" s="14"/>
      <c r="U1876" s="14"/>
      <c r="V1876" s="14"/>
    </row>
    <row r="1877" spans="1:22">
      <c r="A1877" s="34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267"/>
      <c r="R1877" s="34"/>
      <c r="S1877" s="34"/>
      <c r="T1877" s="14"/>
      <c r="U1877" s="14"/>
      <c r="V1877" s="14"/>
    </row>
    <row r="1878" spans="1:22">
      <c r="A1878" s="34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267"/>
      <c r="R1878" s="34"/>
      <c r="S1878" s="34"/>
      <c r="T1878" s="14"/>
      <c r="U1878" s="14"/>
      <c r="V1878" s="14"/>
    </row>
    <row r="1879" spans="1:22">
      <c r="A1879" s="34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267"/>
      <c r="R1879" s="34"/>
      <c r="S1879" s="34"/>
      <c r="T1879" s="14"/>
      <c r="U1879" s="14"/>
      <c r="V1879" s="14"/>
    </row>
    <row r="1880" spans="1:22">
      <c r="A1880" s="34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267"/>
      <c r="R1880" s="34"/>
      <c r="S1880" s="34"/>
      <c r="T1880" s="14"/>
      <c r="U1880" s="14"/>
      <c r="V1880" s="14"/>
    </row>
    <row r="1881" spans="1:22">
      <c r="A1881" s="34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267"/>
      <c r="R1881" s="34"/>
      <c r="S1881" s="34"/>
      <c r="T1881" s="14"/>
      <c r="U1881" s="14"/>
      <c r="V1881" s="14"/>
    </row>
    <row r="1882" spans="1:22">
      <c r="A1882" s="34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267"/>
      <c r="R1882" s="34"/>
      <c r="S1882" s="34"/>
      <c r="T1882" s="14"/>
      <c r="U1882" s="14"/>
      <c r="V1882" s="14"/>
    </row>
    <row r="1883" spans="1:22">
      <c r="A1883" s="34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267"/>
      <c r="R1883" s="34"/>
      <c r="S1883" s="34"/>
      <c r="T1883" s="14"/>
      <c r="U1883" s="14"/>
      <c r="V1883" s="14"/>
    </row>
    <row r="1884" spans="1:22">
      <c r="A1884" s="34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267"/>
      <c r="R1884" s="34"/>
      <c r="S1884" s="34"/>
      <c r="T1884" s="14"/>
      <c r="U1884" s="14"/>
      <c r="V1884" s="14"/>
    </row>
    <row r="1885" spans="1:22">
      <c r="A1885" s="34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267"/>
      <c r="R1885" s="34"/>
      <c r="S1885" s="34"/>
      <c r="T1885" s="14"/>
      <c r="U1885" s="14"/>
      <c r="V1885" s="14"/>
    </row>
    <row r="1886" spans="1:22">
      <c r="A1886" s="34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267"/>
      <c r="R1886" s="34"/>
      <c r="S1886" s="34"/>
      <c r="T1886" s="14"/>
      <c r="U1886" s="14"/>
      <c r="V1886" s="14"/>
    </row>
    <row r="1887" spans="1:22">
      <c r="A1887" s="34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267"/>
      <c r="R1887" s="34"/>
      <c r="S1887" s="34"/>
      <c r="T1887" s="14"/>
      <c r="U1887" s="14"/>
      <c r="V1887" s="14"/>
    </row>
    <row r="1888" spans="1:22">
      <c r="A1888" s="34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267"/>
      <c r="R1888" s="34"/>
      <c r="S1888" s="34"/>
      <c r="T1888" s="14"/>
      <c r="U1888" s="14"/>
      <c r="V1888" s="14"/>
    </row>
    <row r="1889" spans="1:22">
      <c r="A1889" s="34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267"/>
      <c r="R1889" s="34"/>
      <c r="S1889" s="34"/>
      <c r="T1889" s="14"/>
      <c r="U1889" s="14"/>
      <c r="V1889" s="14"/>
    </row>
    <row r="1890" spans="1:22">
      <c r="A1890" s="34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267"/>
      <c r="R1890" s="34"/>
      <c r="S1890" s="34"/>
      <c r="T1890" s="14"/>
      <c r="U1890" s="14"/>
      <c r="V1890" s="14"/>
    </row>
    <row r="1891" spans="1:22">
      <c r="A1891" s="34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267"/>
      <c r="R1891" s="34"/>
      <c r="S1891" s="34"/>
      <c r="T1891" s="14"/>
      <c r="U1891" s="14"/>
      <c r="V1891" s="14"/>
    </row>
    <row r="1892" spans="1:22">
      <c r="A1892" s="34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267"/>
      <c r="R1892" s="34"/>
      <c r="S1892" s="34"/>
      <c r="T1892" s="14"/>
      <c r="U1892" s="14"/>
      <c r="V1892" s="14"/>
    </row>
    <row r="1893" spans="1:22">
      <c r="A1893" s="34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267"/>
      <c r="R1893" s="34"/>
      <c r="S1893" s="34"/>
      <c r="T1893" s="14"/>
      <c r="U1893" s="14"/>
      <c r="V1893" s="14"/>
    </row>
    <row r="1894" spans="1:22">
      <c r="A1894" s="34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267"/>
      <c r="R1894" s="34"/>
      <c r="S1894" s="34"/>
      <c r="T1894" s="14"/>
      <c r="U1894" s="14"/>
      <c r="V1894" s="14"/>
    </row>
    <row r="1895" spans="1:22">
      <c r="A1895" s="34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267"/>
      <c r="R1895" s="34"/>
      <c r="S1895" s="34"/>
      <c r="T1895" s="14"/>
      <c r="U1895" s="14"/>
      <c r="V1895" s="14"/>
    </row>
    <row r="1896" spans="1:22">
      <c r="A1896" s="34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267"/>
      <c r="R1896" s="34"/>
      <c r="S1896" s="34"/>
      <c r="T1896" s="14"/>
      <c r="U1896" s="14"/>
      <c r="V1896" s="14"/>
    </row>
    <row r="1897" spans="1:22">
      <c r="A1897" s="34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267"/>
      <c r="R1897" s="34"/>
      <c r="S1897" s="34"/>
      <c r="T1897" s="14"/>
      <c r="U1897" s="14"/>
      <c r="V1897" s="14"/>
    </row>
    <row r="1898" spans="1:22">
      <c r="A1898" s="34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267"/>
      <c r="R1898" s="34"/>
      <c r="S1898" s="34"/>
      <c r="T1898" s="14"/>
      <c r="U1898" s="14"/>
      <c r="V1898" s="14"/>
    </row>
    <row r="1899" spans="1:22">
      <c r="A1899" s="34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267"/>
      <c r="R1899" s="34"/>
      <c r="S1899" s="34"/>
      <c r="T1899" s="14"/>
      <c r="U1899" s="14"/>
      <c r="V1899" s="14"/>
    </row>
    <row r="1900" spans="1:22">
      <c r="A1900" s="34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267"/>
      <c r="R1900" s="34"/>
      <c r="S1900" s="34"/>
      <c r="T1900" s="14"/>
      <c r="U1900" s="14"/>
      <c r="V1900" s="14"/>
    </row>
    <row r="1901" spans="1:22">
      <c r="A1901" s="34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267"/>
      <c r="R1901" s="34"/>
      <c r="S1901" s="34"/>
      <c r="T1901" s="14"/>
      <c r="U1901" s="14"/>
      <c r="V1901" s="14"/>
    </row>
    <row r="1902" spans="1:22">
      <c r="A1902" s="34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267"/>
      <c r="R1902" s="34"/>
      <c r="S1902" s="34"/>
      <c r="T1902" s="14"/>
      <c r="U1902" s="14"/>
      <c r="V1902" s="14"/>
    </row>
    <row r="1903" spans="1:22">
      <c r="A1903" s="34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267"/>
      <c r="R1903" s="34"/>
      <c r="S1903" s="34"/>
      <c r="T1903" s="14"/>
      <c r="U1903" s="14"/>
      <c r="V1903" s="14"/>
    </row>
    <row r="1904" spans="1:22">
      <c r="A1904" s="34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267"/>
      <c r="R1904" s="34"/>
      <c r="S1904" s="34"/>
      <c r="T1904" s="14"/>
      <c r="U1904" s="14"/>
      <c r="V1904" s="14"/>
    </row>
    <row r="1905" spans="1:22">
      <c r="A1905" s="34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267"/>
      <c r="R1905" s="34"/>
      <c r="S1905" s="34"/>
      <c r="T1905" s="14"/>
      <c r="U1905" s="14"/>
      <c r="V1905" s="14"/>
    </row>
    <row r="1906" spans="1:22">
      <c r="A1906" s="34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267"/>
      <c r="R1906" s="34"/>
      <c r="S1906" s="34"/>
      <c r="T1906" s="14"/>
      <c r="U1906" s="14"/>
      <c r="V1906" s="14"/>
    </row>
    <row r="1907" spans="1:22">
      <c r="A1907" s="34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267"/>
      <c r="R1907" s="34"/>
      <c r="S1907" s="34"/>
      <c r="T1907" s="14"/>
      <c r="U1907" s="14"/>
      <c r="V1907" s="14"/>
    </row>
    <row r="1908" spans="1:22">
      <c r="A1908" s="34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267"/>
      <c r="R1908" s="34"/>
      <c r="S1908" s="34"/>
      <c r="T1908" s="14"/>
      <c r="U1908" s="14"/>
      <c r="V1908" s="14"/>
    </row>
    <row r="1909" spans="1:22">
      <c r="A1909" s="34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267"/>
      <c r="R1909" s="34"/>
      <c r="S1909" s="34"/>
      <c r="T1909" s="14"/>
      <c r="U1909" s="14"/>
      <c r="V1909" s="14"/>
    </row>
    <row r="1910" spans="1:22">
      <c r="A1910" s="34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267"/>
      <c r="R1910" s="34"/>
      <c r="S1910" s="34"/>
      <c r="T1910" s="14"/>
      <c r="U1910" s="14"/>
      <c r="V1910" s="14"/>
    </row>
    <row r="1911" spans="1:22">
      <c r="A1911" s="34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267"/>
      <c r="R1911" s="34"/>
      <c r="S1911" s="34"/>
      <c r="T1911" s="14"/>
      <c r="U1911" s="14"/>
      <c r="V1911" s="14"/>
    </row>
    <row r="1912" spans="1:22">
      <c r="A1912" s="34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267"/>
      <c r="R1912" s="34"/>
      <c r="S1912" s="34"/>
      <c r="T1912" s="14"/>
      <c r="U1912" s="14"/>
      <c r="V1912" s="14"/>
    </row>
    <row r="1913" spans="1:22">
      <c r="A1913" s="34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267"/>
      <c r="R1913" s="34"/>
      <c r="S1913" s="34"/>
      <c r="T1913" s="14"/>
      <c r="U1913" s="14"/>
      <c r="V1913" s="14"/>
    </row>
    <row r="1914" spans="1:22">
      <c r="A1914" s="34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267"/>
      <c r="R1914" s="34"/>
      <c r="S1914" s="34"/>
      <c r="T1914" s="14"/>
      <c r="U1914" s="14"/>
      <c r="V1914" s="14"/>
    </row>
    <row r="1915" spans="1:22">
      <c r="A1915" s="34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267"/>
      <c r="R1915" s="34"/>
      <c r="S1915" s="34"/>
      <c r="T1915" s="14"/>
      <c r="U1915" s="14"/>
      <c r="V1915" s="14"/>
    </row>
    <row r="1916" spans="1:22">
      <c r="A1916" s="34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267"/>
      <c r="R1916" s="34"/>
      <c r="S1916" s="34"/>
      <c r="T1916" s="14"/>
      <c r="U1916" s="14"/>
      <c r="V1916" s="14"/>
    </row>
    <row r="1917" spans="1:22">
      <c r="A1917" s="34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267"/>
      <c r="R1917" s="34"/>
      <c r="S1917" s="34"/>
      <c r="T1917" s="14"/>
      <c r="U1917" s="14"/>
      <c r="V1917" s="14"/>
    </row>
    <row r="1918" spans="1:22">
      <c r="A1918" s="34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267"/>
      <c r="R1918" s="34"/>
      <c r="S1918" s="34"/>
      <c r="T1918" s="14"/>
      <c r="U1918" s="14"/>
      <c r="V1918" s="14"/>
    </row>
    <row r="1919" spans="1:22">
      <c r="A1919" s="34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267"/>
      <c r="R1919" s="34"/>
      <c r="S1919" s="34"/>
      <c r="T1919" s="14"/>
      <c r="U1919" s="14"/>
      <c r="V1919" s="14"/>
    </row>
    <row r="1920" spans="1:22">
      <c r="A1920" s="34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267"/>
      <c r="R1920" s="34"/>
      <c r="S1920" s="34"/>
      <c r="T1920" s="14"/>
      <c r="U1920" s="14"/>
      <c r="V1920" s="14"/>
    </row>
    <row r="1921" spans="1:22">
      <c r="A1921" s="34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267"/>
      <c r="R1921" s="34"/>
      <c r="S1921" s="34"/>
      <c r="T1921" s="14"/>
      <c r="U1921" s="14"/>
      <c r="V1921" s="14"/>
    </row>
    <row r="1922" spans="1:22">
      <c r="A1922" s="34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267"/>
      <c r="R1922" s="34"/>
      <c r="S1922" s="34"/>
      <c r="T1922" s="14"/>
      <c r="U1922" s="14"/>
      <c r="V1922" s="14"/>
    </row>
    <row r="1923" spans="1:22">
      <c r="A1923" s="34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267"/>
      <c r="R1923" s="34"/>
      <c r="S1923" s="34"/>
      <c r="T1923" s="14"/>
      <c r="U1923" s="14"/>
      <c r="V1923" s="14"/>
    </row>
    <row r="1924" spans="1:22">
      <c r="A1924" s="34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267"/>
      <c r="R1924" s="34"/>
      <c r="S1924" s="34"/>
      <c r="T1924" s="14"/>
      <c r="U1924" s="14"/>
      <c r="V1924" s="14"/>
    </row>
    <row r="1925" spans="1:22">
      <c r="A1925" s="34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267"/>
      <c r="R1925" s="34"/>
      <c r="S1925" s="34"/>
      <c r="T1925" s="14"/>
      <c r="U1925" s="14"/>
      <c r="V1925" s="14"/>
    </row>
    <row r="1926" spans="1:22">
      <c r="A1926" s="34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267"/>
      <c r="R1926" s="34"/>
      <c r="S1926" s="34"/>
      <c r="T1926" s="14"/>
      <c r="U1926" s="14"/>
      <c r="V1926" s="14"/>
    </row>
    <row r="1927" spans="1:22">
      <c r="A1927" s="34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267"/>
      <c r="R1927" s="34"/>
      <c r="S1927" s="34"/>
      <c r="T1927" s="14"/>
      <c r="U1927" s="14"/>
      <c r="V1927" s="14"/>
    </row>
    <row r="1928" spans="1:22">
      <c r="A1928" s="34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267"/>
      <c r="R1928" s="34"/>
      <c r="S1928" s="34"/>
      <c r="T1928" s="14"/>
      <c r="U1928" s="14"/>
      <c r="V1928" s="14"/>
    </row>
    <row r="1929" spans="1:22">
      <c r="A1929" s="34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267"/>
      <c r="R1929" s="34"/>
      <c r="S1929" s="34"/>
      <c r="T1929" s="14"/>
      <c r="U1929" s="14"/>
      <c r="V1929" s="14"/>
    </row>
    <row r="1930" spans="1:22">
      <c r="A1930" s="34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267"/>
      <c r="R1930" s="34"/>
      <c r="S1930" s="34"/>
      <c r="T1930" s="14"/>
      <c r="U1930" s="14"/>
      <c r="V1930" s="14"/>
    </row>
    <row r="1931" spans="1:22">
      <c r="A1931" s="34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267"/>
      <c r="R1931" s="34"/>
      <c r="S1931" s="34"/>
      <c r="T1931" s="14"/>
      <c r="U1931" s="14"/>
      <c r="V1931" s="14"/>
    </row>
    <row r="1932" spans="1:22">
      <c r="A1932" s="34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267"/>
      <c r="R1932" s="34"/>
      <c r="S1932" s="34"/>
      <c r="T1932" s="14"/>
      <c r="U1932" s="14"/>
      <c r="V1932" s="14"/>
    </row>
    <row r="1933" spans="1:22">
      <c r="A1933" s="34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267"/>
      <c r="R1933" s="34"/>
      <c r="S1933" s="34"/>
      <c r="T1933" s="14"/>
      <c r="U1933" s="14"/>
      <c r="V1933" s="14"/>
    </row>
    <row r="1934" spans="1:22">
      <c r="A1934" s="34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267"/>
      <c r="R1934" s="34"/>
      <c r="S1934" s="34"/>
      <c r="T1934" s="14"/>
      <c r="U1934" s="14"/>
      <c r="V1934" s="14"/>
    </row>
    <row r="1935" spans="1:22">
      <c r="A1935" s="34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267"/>
      <c r="R1935" s="34"/>
      <c r="S1935" s="34"/>
      <c r="T1935" s="14"/>
      <c r="U1935" s="14"/>
      <c r="V1935" s="14"/>
    </row>
    <row r="1936" spans="1:22">
      <c r="A1936" s="34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267"/>
      <c r="R1936" s="34"/>
      <c r="S1936" s="34"/>
      <c r="T1936" s="14"/>
      <c r="U1936" s="14"/>
      <c r="V1936" s="14"/>
    </row>
    <row r="1937" spans="1:22">
      <c r="A1937" s="34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267"/>
      <c r="R1937" s="34"/>
      <c r="S1937" s="34"/>
      <c r="T1937" s="14"/>
      <c r="U1937" s="14"/>
      <c r="V1937" s="14"/>
    </row>
    <row r="1938" spans="1:22">
      <c r="A1938" s="34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267"/>
      <c r="R1938" s="34"/>
      <c r="S1938" s="34"/>
      <c r="T1938" s="14"/>
      <c r="U1938" s="14"/>
      <c r="V1938" s="14"/>
    </row>
    <row r="1939" spans="1:22">
      <c r="A1939" s="34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267"/>
      <c r="R1939" s="34"/>
      <c r="S1939" s="34"/>
      <c r="T1939" s="14"/>
      <c r="U1939" s="14"/>
      <c r="V1939" s="14"/>
    </row>
    <row r="1940" spans="1:22">
      <c r="A1940" s="34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267"/>
      <c r="R1940" s="34"/>
      <c r="S1940" s="34"/>
      <c r="T1940" s="14"/>
      <c r="U1940" s="14"/>
      <c r="V1940" s="14"/>
    </row>
    <row r="1941" spans="1:22">
      <c r="A1941" s="34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267"/>
      <c r="R1941" s="34"/>
      <c r="S1941" s="34"/>
      <c r="T1941" s="14"/>
      <c r="U1941" s="14"/>
      <c r="V1941" s="14"/>
    </row>
    <row r="1942" spans="1:22">
      <c r="A1942" s="34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267"/>
      <c r="R1942" s="34"/>
      <c r="S1942" s="34"/>
      <c r="T1942" s="14"/>
      <c r="U1942" s="14"/>
      <c r="V1942" s="14"/>
    </row>
    <row r="1943" spans="1:22">
      <c r="A1943" s="34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267"/>
      <c r="R1943" s="34"/>
      <c r="S1943" s="34"/>
      <c r="T1943" s="14"/>
      <c r="U1943" s="14"/>
      <c r="V1943" s="14"/>
    </row>
    <row r="1944" spans="1:22">
      <c r="A1944" s="34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267"/>
      <c r="R1944" s="34"/>
      <c r="S1944" s="34"/>
      <c r="T1944" s="14"/>
      <c r="U1944" s="14"/>
      <c r="V1944" s="14"/>
    </row>
    <row r="1945" spans="1:22">
      <c r="A1945" s="34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267"/>
      <c r="R1945" s="34"/>
      <c r="S1945" s="34"/>
      <c r="T1945" s="14"/>
      <c r="U1945" s="14"/>
      <c r="V1945" s="14"/>
    </row>
    <row r="1946" spans="1:22">
      <c r="A1946" s="34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267"/>
      <c r="R1946" s="34"/>
      <c r="S1946" s="34"/>
      <c r="T1946" s="14"/>
      <c r="U1946" s="14"/>
      <c r="V1946" s="14"/>
    </row>
    <row r="1947" spans="1:22">
      <c r="A1947" s="34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267"/>
      <c r="R1947" s="34"/>
      <c r="S1947" s="34"/>
      <c r="T1947" s="14"/>
      <c r="U1947" s="14"/>
      <c r="V1947" s="14"/>
    </row>
    <row r="1948" spans="1:22">
      <c r="A1948" s="34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267"/>
      <c r="R1948" s="34"/>
      <c r="S1948" s="34"/>
      <c r="T1948" s="14"/>
      <c r="U1948" s="14"/>
      <c r="V1948" s="14"/>
    </row>
    <row r="1949" spans="1:22">
      <c r="A1949" s="34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267"/>
      <c r="R1949" s="34"/>
      <c r="S1949" s="34"/>
      <c r="T1949" s="14"/>
      <c r="U1949" s="14"/>
      <c r="V1949" s="14"/>
    </row>
    <row r="1950" spans="1:22">
      <c r="A1950" s="34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267"/>
      <c r="R1950" s="34"/>
      <c r="S1950" s="34"/>
      <c r="T1950" s="14"/>
      <c r="U1950" s="14"/>
      <c r="V1950" s="14"/>
    </row>
    <row r="1951" spans="1:22">
      <c r="A1951" s="34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267"/>
      <c r="R1951" s="34"/>
      <c r="S1951" s="34"/>
      <c r="T1951" s="14"/>
      <c r="U1951" s="14"/>
      <c r="V1951" s="14"/>
    </row>
    <row r="1952" spans="1:22">
      <c r="A1952" s="34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267"/>
      <c r="R1952" s="34"/>
      <c r="S1952" s="34"/>
      <c r="T1952" s="14"/>
      <c r="U1952" s="14"/>
      <c r="V1952" s="14"/>
    </row>
    <row r="1953" spans="1:22">
      <c r="A1953" s="34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267"/>
      <c r="R1953" s="34"/>
      <c r="S1953" s="34"/>
      <c r="T1953" s="14"/>
      <c r="U1953" s="14"/>
      <c r="V1953" s="14"/>
    </row>
    <row r="1954" spans="1:22">
      <c r="A1954" s="34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267"/>
      <c r="R1954" s="34"/>
      <c r="S1954" s="34"/>
      <c r="T1954" s="14"/>
      <c r="U1954" s="14"/>
      <c r="V1954" s="14"/>
    </row>
    <row r="1955" spans="1:22">
      <c r="A1955" s="34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267"/>
      <c r="R1955" s="34"/>
      <c r="S1955" s="34"/>
      <c r="T1955" s="14"/>
      <c r="U1955" s="14"/>
      <c r="V1955" s="14"/>
    </row>
    <row r="1956" spans="1:22">
      <c r="A1956" s="34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267"/>
      <c r="R1956" s="34"/>
      <c r="S1956" s="34"/>
      <c r="T1956" s="14"/>
      <c r="U1956" s="14"/>
      <c r="V1956" s="14"/>
    </row>
    <row r="1957" spans="1:22">
      <c r="A1957" s="34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267"/>
      <c r="R1957" s="34"/>
      <c r="S1957" s="34"/>
      <c r="T1957" s="14"/>
      <c r="U1957" s="14"/>
      <c r="V1957" s="14"/>
    </row>
    <row r="1958" spans="1:22">
      <c r="A1958" s="34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267"/>
      <c r="R1958" s="34"/>
      <c r="S1958" s="34"/>
      <c r="T1958" s="14"/>
      <c r="U1958" s="14"/>
      <c r="V1958" s="14"/>
    </row>
    <row r="1959" spans="1:22">
      <c r="A1959" s="34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267"/>
      <c r="R1959" s="34"/>
      <c r="S1959" s="34"/>
      <c r="T1959" s="14"/>
      <c r="U1959" s="14"/>
      <c r="V1959" s="14"/>
    </row>
    <row r="1960" spans="1:22">
      <c r="A1960" s="34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267"/>
      <c r="R1960" s="34"/>
      <c r="S1960" s="34"/>
      <c r="T1960" s="14"/>
      <c r="U1960" s="14"/>
      <c r="V1960" s="14"/>
    </row>
    <row r="1961" spans="1:22">
      <c r="A1961" s="34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267"/>
      <c r="R1961" s="34"/>
      <c r="S1961" s="34"/>
      <c r="T1961" s="14"/>
      <c r="U1961" s="14"/>
      <c r="V1961" s="14"/>
    </row>
    <row r="1962" spans="1:22">
      <c r="A1962" s="34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267"/>
      <c r="R1962" s="34"/>
      <c r="S1962" s="34"/>
      <c r="T1962" s="14"/>
      <c r="U1962" s="14"/>
      <c r="V1962" s="14"/>
    </row>
    <row r="1963" spans="1:22">
      <c r="A1963" s="34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267"/>
      <c r="R1963" s="34"/>
      <c r="S1963" s="34"/>
      <c r="T1963" s="14"/>
      <c r="U1963" s="14"/>
      <c r="V1963" s="14"/>
    </row>
    <row r="1964" spans="1:22">
      <c r="A1964" s="34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267"/>
      <c r="R1964" s="34"/>
      <c r="S1964" s="34"/>
      <c r="T1964" s="14"/>
      <c r="U1964" s="14"/>
      <c r="V1964" s="14"/>
    </row>
    <row r="1965" spans="1:22">
      <c r="A1965" s="34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267"/>
      <c r="R1965" s="34"/>
      <c r="S1965" s="34"/>
      <c r="T1965" s="14"/>
      <c r="U1965" s="14"/>
      <c r="V1965" s="14"/>
    </row>
    <row r="1966" spans="1:22">
      <c r="A1966" s="34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267"/>
      <c r="R1966" s="34"/>
      <c r="S1966" s="34"/>
      <c r="T1966" s="14"/>
      <c r="U1966" s="14"/>
      <c r="V1966" s="14"/>
    </row>
    <row r="1967" spans="1:22">
      <c r="A1967" s="34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267"/>
      <c r="R1967" s="34"/>
      <c r="S1967" s="34"/>
      <c r="T1967" s="14"/>
      <c r="U1967" s="14"/>
      <c r="V1967" s="14"/>
    </row>
    <row r="1968" spans="1:22">
      <c r="A1968" s="34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267"/>
      <c r="R1968" s="34"/>
      <c r="S1968" s="34"/>
      <c r="T1968" s="14"/>
      <c r="U1968" s="14"/>
      <c r="V1968" s="14"/>
    </row>
    <row r="1969" spans="1:22">
      <c r="A1969" s="34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267"/>
      <c r="R1969" s="34"/>
      <c r="S1969" s="34"/>
      <c r="T1969" s="14"/>
      <c r="U1969" s="14"/>
      <c r="V1969" s="14"/>
    </row>
    <row r="1970" spans="1:22">
      <c r="A1970" s="34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267"/>
      <c r="R1970" s="34"/>
      <c r="S1970" s="34"/>
      <c r="T1970" s="14"/>
      <c r="U1970" s="14"/>
      <c r="V1970" s="14"/>
    </row>
    <row r="1971" spans="1:22">
      <c r="A1971" s="34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267"/>
      <c r="R1971" s="34"/>
      <c r="S1971" s="34"/>
      <c r="T1971" s="14"/>
      <c r="U1971" s="14"/>
      <c r="V1971" s="14"/>
    </row>
    <row r="1972" spans="1:22">
      <c r="A1972" s="34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267"/>
      <c r="R1972" s="34"/>
      <c r="S1972" s="34"/>
      <c r="T1972" s="14"/>
      <c r="U1972" s="14"/>
      <c r="V1972" s="14"/>
    </row>
    <row r="1973" spans="1:22">
      <c r="A1973" s="34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267"/>
      <c r="R1973" s="34"/>
      <c r="S1973" s="34"/>
      <c r="T1973" s="14"/>
      <c r="U1973" s="14"/>
      <c r="V1973" s="14"/>
    </row>
    <row r="1974" spans="1:22">
      <c r="A1974" s="34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267"/>
      <c r="R1974" s="34"/>
      <c r="S1974" s="34"/>
      <c r="T1974" s="14"/>
      <c r="U1974" s="14"/>
      <c r="V1974" s="14"/>
    </row>
    <row r="1975" spans="1:22">
      <c r="A1975" s="34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267"/>
      <c r="R1975" s="34"/>
      <c r="S1975" s="34"/>
      <c r="T1975" s="14"/>
      <c r="U1975" s="14"/>
      <c r="V1975" s="14"/>
    </row>
    <row r="1976" spans="1:22">
      <c r="A1976" s="34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267"/>
      <c r="R1976" s="34"/>
      <c r="S1976" s="34"/>
      <c r="T1976" s="14"/>
      <c r="U1976" s="14"/>
      <c r="V1976" s="14"/>
    </row>
    <row r="1977" spans="1:22">
      <c r="A1977" s="34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267"/>
      <c r="R1977" s="34"/>
      <c r="S1977" s="34"/>
      <c r="T1977" s="14"/>
      <c r="U1977" s="14"/>
      <c r="V1977" s="14"/>
    </row>
    <row r="1978" spans="1:22">
      <c r="A1978" s="34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267"/>
      <c r="R1978" s="34"/>
      <c r="S1978" s="34"/>
      <c r="T1978" s="14"/>
      <c r="U1978" s="14"/>
      <c r="V1978" s="14"/>
    </row>
    <row r="1979" spans="1:22">
      <c r="A1979" s="34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267"/>
      <c r="R1979" s="34"/>
      <c r="S1979" s="34"/>
      <c r="T1979" s="14"/>
      <c r="U1979" s="14"/>
      <c r="V1979" s="14"/>
    </row>
    <row r="1980" spans="1:22">
      <c r="A1980" s="34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267"/>
      <c r="R1980" s="34"/>
      <c r="S1980" s="34"/>
      <c r="T1980" s="14"/>
      <c r="U1980" s="14"/>
      <c r="V1980" s="14"/>
    </row>
    <row r="1981" spans="1:22">
      <c r="A1981" s="34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267"/>
      <c r="R1981" s="34"/>
      <c r="S1981" s="34"/>
      <c r="T1981" s="14"/>
      <c r="U1981" s="14"/>
      <c r="V1981" s="14"/>
    </row>
    <row r="1982" spans="1:22">
      <c r="A1982" s="34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267"/>
      <c r="R1982" s="34"/>
      <c r="S1982" s="34"/>
      <c r="T1982" s="14"/>
      <c r="U1982" s="14"/>
      <c r="V1982" s="14"/>
    </row>
    <row r="1983" spans="1:22">
      <c r="A1983" s="34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267"/>
      <c r="R1983" s="34"/>
      <c r="S1983" s="34"/>
      <c r="T1983" s="14"/>
      <c r="U1983" s="14"/>
      <c r="V1983" s="14"/>
    </row>
    <row r="1984" spans="1:22">
      <c r="A1984" s="34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267"/>
      <c r="R1984" s="34"/>
      <c r="S1984" s="34"/>
      <c r="T1984" s="14"/>
      <c r="U1984" s="14"/>
      <c r="V1984" s="14"/>
    </row>
    <row r="1985" spans="1:22">
      <c r="A1985" s="34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267"/>
      <c r="R1985" s="34"/>
      <c r="S1985" s="34"/>
      <c r="T1985" s="14"/>
      <c r="U1985" s="14"/>
      <c r="V1985" s="14"/>
    </row>
    <row r="1986" spans="1:22">
      <c r="A1986" s="34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267"/>
      <c r="R1986" s="34"/>
      <c r="S1986" s="34"/>
      <c r="T1986" s="14"/>
      <c r="U1986" s="14"/>
      <c r="V1986" s="14"/>
    </row>
    <row r="1987" spans="1:22">
      <c r="A1987" s="34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267"/>
      <c r="R1987" s="34"/>
      <c r="S1987" s="34"/>
      <c r="T1987" s="14"/>
      <c r="U1987" s="14"/>
      <c r="V1987" s="14"/>
    </row>
    <row r="1988" spans="1:22">
      <c r="A1988" s="34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267"/>
      <c r="R1988" s="34"/>
      <c r="S1988" s="34"/>
      <c r="T1988" s="14"/>
      <c r="U1988" s="14"/>
      <c r="V1988" s="14"/>
    </row>
    <row r="1989" spans="1:22">
      <c r="A1989" s="34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267"/>
      <c r="R1989" s="34"/>
      <c r="S1989" s="34"/>
      <c r="T1989" s="14"/>
      <c r="U1989" s="14"/>
      <c r="V1989" s="14"/>
    </row>
    <row r="1990" spans="1:22">
      <c r="A1990" s="34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267"/>
      <c r="R1990" s="34"/>
      <c r="S1990" s="34"/>
      <c r="T1990" s="14"/>
      <c r="U1990" s="14"/>
      <c r="V1990" s="14"/>
    </row>
    <row r="1991" spans="1:22">
      <c r="A1991" s="34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267"/>
      <c r="R1991" s="34"/>
      <c r="S1991" s="34"/>
      <c r="T1991" s="14"/>
      <c r="U1991" s="14"/>
      <c r="V1991" s="14"/>
    </row>
    <row r="1992" spans="1:22">
      <c r="A1992" s="34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267"/>
      <c r="R1992" s="34"/>
      <c r="S1992" s="34"/>
      <c r="T1992" s="14"/>
      <c r="U1992" s="14"/>
      <c r="V1992" s="14"/>
    </row>
    <row r="1993" spans="1:22">
      <c r="A1993" s="34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267"/>
      <c r="R1993" s="34"/>
      <c r="S1993" s="34"/>
      <c r="T1993" s="14"/>
      <c r="U1993" s="14"/>
      <c r="V1993" s="14"/>
    </row>
    <row r="1994" spans="1:22">
      <c r="A1994" s="34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267"/>
      <c r="R1994" s="34"/>
      <c r="S1994" s="34"/>
      <c r="T1994" s="14"/>
      <c r="U1994" s="14"/>
      <c r="V1994" s="14"/>
    </row>
    <row r="1995" spans="1:22">
      <c r="A1995" s="34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267"/>
      <c r="R1995" s="34"/>
      <c r="S1995" s="34"/>
      <c r="T1995" s="14"/>
      <c r="U1995" s="14"/>
      <c r="V1995" s="14"/>
    </row>
    <row r="1996" spans="1:22">
      <c r="A1996" s="34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267"/>
      <c r="R1996" s="34"/>
      <c r="S1996" s="34"/>
      <c r="T1996" s="14"/>
      <c r="U1996" s="14"/>
      <c r="V1996" s="14"/>
    </row>
    <row r="1997" spans="1:22">
      <c r="A1997" s="34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267"/>
      <c r="R1997" s="34"/>
      <c r="S1997" s="34"/>
      <c r="T1997" s="14"/>
      <c r="U1997" s="14"/>
      <c r="V1997" s="14"/>
    </row>
    <row r="1998" spans="1:22">
      <c r="A1998" s="34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267"/>
      <c r="R1998" s="34"/>
      <c r="S1998" s="34"/>
      <c r="T1998" s="14"/>
      <c r="U1998" s="14"/>
      <c r="V1998" s="14"/>
    </row>
    <row r="1999" spans="1:22">
      <c r="A1999" s="34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267"/>
      <c r="R1999" s="34"/>
      <c r="S1999" s="34"/>
      <c r="T1999" s="14"/>
      <c r="U1999" s="14"/>
      <c r="V1999" s="14"/>
    </row>
    <row r="2000" spans="1:22">
      <c r="A2000" s="34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267"/>
      <c r="R2000" s="34"/>
      <c r="S2000" s="34"/>
      <c r="T2000" s="14"/>
      <c r="U2000" s="14"/>
      <c r="V2000" s="14"/>
    </row>
    <row r="2001" spans="1:22">
      <c r="A2001" s="34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267"/>
      <c r="R2001" s="34"/>
      <c r="S2001" s="34"/>
      <c r="T2001" s="14"/>
      <c r="U2001" s="14"/>
      <c r="V2001" s="14"/>
    </row>
    <row r="2002" spans="1:22">
      <c r="A2002" s="34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267"/>
      <c r="R2002" s="34"/>
      <c r="S2002" s="34"/>
      <c r="T2002" s="14"/>
      <c r="U2002" s="14"/>
      <c r="V2002" s="14"/>
    </row>
    <row r="2003" spans="1:22">
      <c r="A2003" s="34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267"/>
      <c r="R2003" s="34"/>
      <c r="S2003" s="34"/>
      <c r="T2003" s="14"/>
      <c r="U2003" s="14"/>
      <c r="V2003" s="14"/>
    </row>
    <row r="2004" spans="1:22">
      <c r="A2004" s="34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267"/>
      <c r="R2004" s="34"/>
      <c r="S2004" s="34"/>
      <c r="T2004" s="14"/>
      <c r="U2004" s="14"/>
      <c r="V2004" s="14"/>
    </row>
    <row r="2005" spans="1:22">
      <c r="A2005" s="34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267"/>
      <c r="R2005" s="34"/>
      <c r="S2005" s="34"/>
      <c r="T2005" s="14"/>
      <c r="U2005" s="14"/>
      <c r="V2005" s="14"/>
    </row>
    <row r="2006" spans="1:22">
      <c r="A2006" s="34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267"/>
      <c r="R2006" s="34"/>
      <c r="S2006" s="34"/>
      <c r="T2006" s="14"/>
      <c r="U2006" s="14"/>
      <c r="V2006" s="14"/>
    </row>
    <row r="2007" spans="1:22">
      <c r="A2007" s="34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267"/>
      <c r="R2007" s="34"/>
      <c r="S2007" s="34"/>
      <c r="T2007" s="14"/>
      <c r="U2007" s="14"/>
      <c r="V2007" s="14"/>
    </row>
    <row r="2008" spans="1:22">
      <c r="A2008" s="34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267"/>
      <c r="R2008" s="34"/>
      <c r="S2008" s="34"/>
      <c r="T2008" s="14"/>
      <c r="U2008" s="14"/>
      <c r="V2008" s="14"/>
    </row>
    <row r="2009" spans="1:22">
      <c r="A2009" s="34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267"/>
      <c r="R2009" s="34"/>
      <c r="S2009" s="34"/>
      <c r="T2009" s="14"/>
      <c r="U2009" s="14"/>
      <c r="V2009" s="14"/>
    </row>
    <row r="2010" spans="1:22">
      <c r="A2010" s="34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267"/>
      <c r="R2010" s="34"/>
      <c r="S2010" s="34"/>
      <c r="T2010" s="14"/>
      <c r="U2010" s="14"/>
      <c r="V2010" s="14"/>
    </row>
    <row r="2011" spans="1:22">
      <c r="A2011" s="34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267"/>
      <c r="R2011" s="34"/>
      <c r="S2011" s="34"/>
      <c r="T2011" s="14"/>
      <c r="U2011" s="14"/>
      <c r="V2011" s="14"/>
    </row>
    <row r="2012" spans="1:22">
      <c r="A2012" s="34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267"/>
      <c r="R2012" s="34"/>
      <c r="S2012" s="34"/>
      <c r="T2012" s="14"/>
      <c r="U2012" s="14"/>
      <c r="V2012" s="14"/>
    </row>
    <row r="2013" spans="1:22">
      <c r="A2013" s="34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267"/>
      <c r="R2013" s="34"/>
      <c r="S2013" s="34"/>
      <c r="T2013" s="14"/>
      <c r="U2013" s="14"/>
      <c r="V2013" s="14"/>
    </row>
    <row r="2014" spans="1:22">
      <c r="A2014" s="34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267"/>
      <c r="R2014" s="34"/>
      <c r="S2014" s="34"/>
      <c r="T2014" s="14"/>
      <c r="U2014" s="14"/>
      <c r="V2014" s="14"/>
    </row>
    <row r="2015" spans="1:22">
      <c r="A2015" s="34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267"/>
      <c r="R2015" s="34"/>
      <c r="S2015" s="34"/>
      <c r="T2015" s="14"/>
      <c r="U2015" s="14"/>
      <c r="V2015" s="14"/>
    </row>
    <row r="2016" spans="1:22">
      <c r="A2016" s="34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267"/>
      <c r="R2016" s="34"/>
      <c r="S2016" s="34"/>
      <c r="T2016" s="14"/>
      <c r="U2016" s="14"/>
      <c r="V2016" s="14"/>
    </row>
    <row r="2017" spans="1:22">
      <c r="A2017" s="34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267"/>
      <c r="R2017" s="34"/>
      <c r="S2017" s="34"/>
      <c r="T2017" s="14"/>
      <c r="U2017" s="14"/>
      <c r="V2017" s="14"/>
    </row>
    <row r="2018" spans="1:22">
      <c r="A2018" s="34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267"/>
      <c r="R2018" s="34"/>
      <c r="S2018" s="34"/>
      <c r="T2018" s="14"/>
      <c r="U2018" s="14"/>
      <c r="V2018" s="14"/>
    </row>
    <row r="2019" spans="1:22">
      <c r="A2019" s="34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267"/>
      <c r="R2019" s="34"/>
      <c r="S2019" s="34"/>
      <c r="T2019" s="14"/>
      <c r="U2019" s="14"/>
      <c r="V2019" s="14"/>
    </row>
    <row r="2020" spans="1:22">
      <c r="A2020" s="34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267"/>
      <c r="R2020" s="34"/>
      <c r="S2020" s="34"/>
      <c r="T2020" s="14"/>
      <c r="U2020" s="14"/>
      <c r="V2020" s="14"/>
    </row>
    <row r="2021" spans="1:22">
      <c r="A2021" s="34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267"/>
      <c r="R2021" s="34"/>
      <c r="S2021" s="34"/>
      <c r="T2021" s="14"/>
      <c r="U2021" s="14"/>
      <c r="V2021" s="14"/>
    </row>
    <row r="2022" spans="1:22">
      <c r="A2022" s="34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267"/>
      <c r="R2022" s="34"/>
      <c r="S2022" s="34"/>
      <c r="T2022" s="14"/>
      <c r="U2022" s="14"/>
      <c r="V2022" s="14"/>
    </row>
    <row r="2023" spans="1:22">
      <c r="A2023" s="34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267"/>
      <c r="R2023" s="34"/>
      <c r="S2023" s="34"/>
      <c r="T2023" s="14"/>
      <c r="U2023" s="14"/>
      <c r="V2023" s="14"/>
    </row>
    <row r="2024" spans="1:22">
      <c r="A2024" s="34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267"/>
      <c r="R2024" s="34"/>
      <c r="S2024" s="34"/>
      <c r="T2024" s="14"/>
      <c r="U2024" s="14"/>
      <c r="V2024" s="14"/>
    </row>
    <row r="2025" spans="1:22">
      <c r="A2025" s="34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267"/>
      <c r="R2025" s="34"/>
      <c r="S2025" s="34"/>
      <c r="T2025" s="14"/>
      <c r="U2025" s="14"/>
      <c r="V2025" s="14"/>
    </row>
    <row r="2026" spans="1:22">
      <c r="A2026" s="34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267"/>
      <c r="R2026" s="34"/>
      <c r="S2026" s="34"/>
      <c r="T2026" s="14"/>
      <c r="U2026" s="14"/>
      <c r="V2026" s="14"/>
    </row>
    <row r="2027" spans="1:22">
      <c r="A2027" s="34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267"/>
      <c r="R2027" s="34"/>
      <c r="S2027" s="34"/>
      <c r="T2027" s="14"/>
      <c r="U2027" s="14"/>
      <c r="V2027" s="14"/>
    </row>
    <row r="2028" spans="1:22">
      <c r="A2028" s="34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267"/>
      <c r="R2028" s="34"/>
      <c r="S2028" s="34"/>
      <c r="T2028" s="14"/>
      <c r="U2028" s="14"/>
      <c r="V2028" s="14"/>
    </row>
    <row r="2029" spans="1:22">
      <c r="A2029" s="34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267"/>
      <c r="R2029" s="34"/>
      <c r="S2029" s="34"/>
      <c r="T2029" s="14"/>
      <c r="U2029" s="14"/>
      <c r="V2029" s="14"/>
    </row>
    <row r="2030" spans="1:22">
      <c r="A2030" s="34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267"/>
      <c r="R2030" s="34"/>
      <c r="S2030" s="34"/>
      <c r="T2030" s="14"/>
      <c r="U2030" s="14"/>
      <c r="V2030" s="14"/>
    </row>
    <row r="2031" spans="1:22">
      <c r="A2031" s="34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267"/>
      <c r="R2031" s="34"/>
      <c r="S2031" s="34"/>
      <c r="T2031" s="14"/>
      <c r="U2031" s="14"/>
      <c r="V2031" s="14"/>
    </row>
    <row r="2032" spans="1:22">
      <c r="A2032" s="34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267"/>
      <c r="R2032" s="34"/>
      <c r="S2032" s="34"/>
      <c r="T2032" s="14"/>
      <c r="U2032" s="14"/>
      <c r="V2032" s="14"/>
    </row>
    <row r="2033" spans="1:22">
      <c r="A2033" s="34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267"/>
      <c r="R2033" s="34"/>
      <c r="S2033" s="34"/>
      <c r="T2033" s="14"/>
      <c r="U2033" s="14"/>
      <c r="V2033" s="14"/>
    </row>
    <row r="2034" spans="1:22">
      <c r="A2034" s="34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267"/>
      <c r="R2034" s="34"/>
      <c r="S2034" s="34"/>
      <c r="T2034" s="14"/>
      <c r="U2034" s="14"/>
      <c r="V2034" s="14"/>
    </row>
    <row r="2035" spans="1:22">
      <c r="A2035" s="34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267"/>
      <c r="R2035" s="34"/>
      <c r="S2035" s="34"/>
      <c r="T2035" s="14"/>
      <c r="U2035" s="14"/>
      <c r="V2035" s="14"/>
    </row>
    <row r="2036" spans="1:22">
      <c r="A2036" s="34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267"/>
      <c r="R2036" s="34"/>
      <c r="S2036" s="34"/>
      <c r="T2036" s="14"/>
      <c r="U2036" s="14"/>
      <c r="V2036" s="14"/>
    </row>
    <row r="2037" spans="1:22">
      <c r="A2037" s="34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267"/>
      <c r="R2037" s="34"/>
      <c r="S2037" s="34"/>
      <c r="T2037" s="14"/>
      <c r="U2037" s="14"/>
      <c r="V2037" s="14"/>
    </row>
    <row r="2038" spans="1:22">
      <c r="A2038" s="34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267"/>
      <c r="R2038" s="34"/>
      <c r="S2038" s="34"/>
      <c r="T2038" s="14"/>
      <c r="U2038" s="14"/>
      <c r="V2038" s="14"/>
    </row>
    <row r="2039" spans="1:22">
      <c r="A2039" s="34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267"/>
      <c r="R2039" s="34"/>
      <c r="S2039" s="34"/>
      <c r="T2039" s="14"/>
      <c r="U2039" s="14"/>
      <c r="V2039" s="14"/>
    </row>
    <row r="2040" spans="1:22">
      <c r="A2040" s="34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267"/>
      <c r="R2040" s="34"/>
      <c r="S2040" s="34"/>
      <c r="T2040" s="14"/>
      <c r="U2040" s="14"/>
      <c r="V2040" s="14"/>
    </row>
    <row r="2041" spans="1:22">
      <c r="A2041" s="34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267"/>
      <c r="R2041" s="34"/>
      <c r="S2041" s="34"/>
      <c r="T2041" s="14"/>
      <c r="U2041" s="14"/>
      <c r="V2041" s="14"/>
    </row>
    <row r="2042" spans="1:22">
      <c r="A2042" s="34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267"/>
      <c r="R2042" s="34"/>
      <c r="S2042" s="34"/>
      <c r="T2042" s="14"/>
      <c r="U2042" s="14"/>
      <c r="V2042" s="14"/>
    </row>
    <row r="2043" spans="1:22">
      <c r="A2043" s="34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267"/>
      <c r="R2043" s="34"/>
      <c r="S2043" s="34"/>
      <c r="T2043" s="14"/>
      <c r="U2043" s="14"/>
      <c r="V2043" s="14"/>
    </row>
    <row r="2044" spans="1:22">
      <c r="A2044" s="34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267"/>
      <c r="R2044" s="34"/>
      <c r="S2044" s="34"/>
      <c r="T2044" s="14"/>
      <c r="U2044" s="14"/>
      <c r="V2044" s="14"/>
    </row>
    <row r="2045" spans="1:22">
      <c r="A2045" s="34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267"/>
      <c r="R2045" s="34"/>
      <c r="S2045" s="34"/>
      <c r="T2045" s="14"/>
      <c r="U2045" s="14"/>
      <c r="V2045" s="14"/>
    </row>
    <row r="2046" spans="1:22">
      <c r="A2046" s="34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267"/>
      <c r="R2046" s="34"/>
      <c r="S2046" s="34"/>
      <c r="T2046" s="14"/>
      <c r="U2046" s="14"/>
      <c r="V2046" s="14"/>
    </row>
    <row r="2047" spans="1:22">
      <c r="A2047" s="34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267"/>
      <c r="R2047" s="34"/>
      <c r="S2047" s="34"/>
      <c r="T2047" s="14"/>
      <c r="U2047" s="14"/>
      <c r="V2047" s="14"/>
    </row>
    <row r="2048" spans="1:22">
      <c r="A2048" s="34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267"/>
      <c r="R2048" s="34"/>
      <c r="S2048" s="34"/>
      <c r="T2048" s="14"/>
      <c r="U2048" s="14"/>
      <c r="V2048" s="14"/>
    </row>
    <row r="2049" spans="1:22">
      <c r="A2049" s="34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267"/>
      <c r="R2049" s="34"/>
      <c r="S2049" s="34"/>
      <c r="T2049" s="14"/>
      <c r="U2049" s="14"/>
      <c r="V2049" s="14"/>
    </row>
    <row r="2050" spans="1:22">
      <c r="A2050" s="34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267"/>
      <c r="R2050" s="34"/>
      <c r="S2050" s="34"/>
      <c r="T2050" s="14"/>
      <c r="U2050" s="14"/>
      <c r="V2050" s="14"/>
    </row>
    <row r="2051" spans="1:22">
      <c r="A2051" s="34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267"/>
      <c r="R2051" s="34"/>
      <c r="S2051" s="34"/>
      <c r="T2051" s="14"/>
      <c r="U2051" s="14"/>
      <c r="V2051" s="14"/>
    </row>
    <row r="2052" spans="1:22">
      <c r="A2052" s="34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267"/>
      <c r="R2052" s="34"/>
      <c r="S2052" s="34"/>
      <c r="T2052" s="14"/>
      <c r="U2052" s="14"/>
      <c r="V2052" s="14"/>
    </row>
    <row r="2053" spans="1:22">
      <c r="A2053" s="34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267"/>
      <c r="R2053" s="34"/>
      <c r="S2053" s="34"/>
      <c r="T2053" s="14"/>
      <c r="U2053" s="14"/>
      <c r="V2053" s="14"/>
    </row>
    <row r="2054" spans="1:22">
      <c r="A2054" s="34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267"/>
      <c r="R2054" s="34"/>
      <c r="S2054" s="34"/>
      <c r="T2054" s="14"/>
      <c r="U2054" s="14"/>
      <c r="V2054" s="14"/>
    </row>
    <row r="2055" spans="1:22">
      <c r="A2055" s="34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267"/>
      <c r="R2055" s="34"/>
      <c r="S2055" s="34"/>
      <c r="T2055" s="14"/>
      <c r="U2055" s="14"/>
      <c r="V2055" s="14"/>
    </row>
    <row r="2056" spans="1:22">
      <c r="A2056" s="34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267"/>
      <c r="R2056" s="34"/>
      <c r="S2056" s="34"/>
      <c r="T2056" s="14"/>
      <c r="U2056" s="14"/>
      <c r="V2056" s="14"/>
    </row>
    <row r="2057" spans="1:22">
      <c r="A2057" s="34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267"/>
      <c r="R2057" s="34"/>
      <c r="S2057" s="34"/>
      <c r="T2057" s="14"/>
      <c r="U2057" s="14"/>
      <c r="V2057" s="14"/>
    </row>
    <row r="2058" spans="1:22">
      <c r="A2058" s="34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267"/>
      <c r="R2058" s="34"/>
      <c r="S2058" s="34"/>
      <c r="T2058" s="14"/>
      <c r="U2058" s="14"/>
      <c r="V2058" s="14"/>
    </row>
    <row r="2059" spans="1:22">
      <c r="A2059" s="34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267"/>
      <c r="R2059" s="34"/>
      <c r="S2059" s="34"/>
      <c r="T2059" s="14"/>
      <c r="U2059" s="14"/>
      <c r="V2059" s="14"/>
    </row>
    <row r="2060" spans="1:22">
      <c r="A2060" s="34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267"/>
      <c r="R2060" s="34"/>
      <c r="S2060" s="34"/>
      <c r="T2060" s="14"/>
      <c r="U2060" s="14"/>
      <c r="V2060" s="14"/>
    </row>
    <row r="2061" spans="1:22">
      <c r="A2061" s="34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267"/>
      <c r="R2061" s="34"/>
      <c r="S2061" s="34"/>
      <c r="T2061" s="14"/>
      <c r="U2061" s="14"/>
      <c r="V2061" s="14"/>
    </row>
    <row r="2062" spans="1:22">
      <c r="A2062" s="34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267"/>
      <c r="R2062" s="34"/>
      <c r="S2062" s="34"/>
      <c r="T2062" s="14"/>
      <c r="U2062" s="14"/>
      <c r="V2062" s="14"/>
    </row>
    <row r="2063" spans="1:22">
      <c r="A2063" s="34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267"/>
      <c r="R2063" s="34"/>
      <c r="S2063" s="34"/>
      <c r="T2063" s="14"/>
      <c r="U2063" s="14"/>
      <c r="V2063" s="14"/>
    </row>
    <row r="2064" spans="1:22">
      <c r="A2064" s="34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267"/>
      <c r="R2064" s="34"/>
      <c r="S2064" s="34"/>
      <c r="T2064" s="14"/>
      <c r="U2064" s="14"/>
      <c r="V2064" s="14"/>
    </row>
    <row r="2065" spans="1:22">
      <c r="A2065" s="34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267"/>
      <c r="R2065" s="34"/>
      <c r="S2065" s="34"/>
      <c r="T2065" s="14"/>
      <c r="U2065" s="14"/>
      <c r="V2065" s="14"/>
    </row>
    <row r="2066" spans="1:22">
      <c r="A2066" s="34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267"/>
      <c r="R2066" s="34"/>
      <c r="S2066" s="34"/>
      <c r="T2066" s="14"/>
      <c r="U2066" s="14"/>
      <c r="V2066" s="14"/>
    </row>
    <row r="2067" spans="1:22">
      <c r="A2067" s="34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267"/>
      <c r="R2067" s="34"/>
      <c r="S2067" s="34"/>
      <c r="T2067" s="14"/>
      <c r="U2067" s="14"/>
      <c r="V2067" s="14"/>
    </row>
    <row r="2068" spans="1:22">
      <c r="A2068" s="34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267"/>
      <c r="R2068" s="34"/>
      <c r="S2068" s="34"/>
      <c r="T2068" s="14"/>
      <c r="U2068" s="14"/>
      <c r="V2068" s="14"/>
    </row>
    <row r="2069" spans="1:22">
      <c r="A2069" s="34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267"/>
      <c r="R2069" s="34"/>
      <c r="S2069" s="34"/>
      <c r="T2069" s="14"/>
      <c r="U2069" s="14"/>
      <c r="V2069" s="14"/>
    </row>
    <row r="2070" spans="1:22">
      <c r="A2070" s="34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267"/>
      <c r="R2070" s="34"/>
      <c r="S2070" s="34"/>
      <c r="T2070" s="14"/>
      <c r="U2070" s="14"/>
      <c r="V2070" s="14"/>
    </row>
    <row r="2071" spans="1:22">
      <c r="A2071" s="34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267"/>
      <c r="R2071" s="34"/>
      <c r="S2071" s="34"/>
      <c r="T2071" s="14"/>
      <c r="U2071" s="14"/>
      <c r="V2071" s="14"/>
    </row>
    <row r="2072" spans="1:22">
      <c r="A2072" s="34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267"/>
      <c r="R2072" s="34"/>
      <c r="S2072" s="34"/>
      <c r="T2072" s="14"/>
      <c r="U2072" s="14"/>
      <c r="V2072" s="14"/>
    </row>
    <row r="2073" spans="1:22">
      <c r="A2073" s="34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267"/>
      <c r="R2073" s="34"/>
      <c r="S2073" s="34"/>
      <c r="T2073" s="14"/>
      <c r="U2073" s="14"/>
      <c r="V2073" s="14"/>
    </row>
    <row r="2074" spans="1:22">
      <c r="A2074" s="34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267"/>
      <c r="R2074" s="34"/>
      <c r="S2074" s="34"/>
      <c r="T2074" s="14"/>
      <c r="U2074" s="14"/>
      <c r="V2074" s="14"/>
    </row>
    <row r="2075" spans="1:22">
      <c r="A2075" s="34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267"/>
      <c r="R2075" s="34"/>
      <c r="S2075" s="34"/>
      <c r="T2075" s="14"/>
      <c r="U2075" s="14"/>
      <c r="V2075" s="14"/>
    </row>
    <row r="2076" spans="1:22">
      <c r="A2076" s="34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267"/>
      <c r="R2076" s="34"/>
      <c r="S2076" s="34"/>
      <c r="T2076" s="14"/>
      <c r="U2076" s="14"/>
      <c r="V2076" s="14"/>
    </row>
    <row r="2077" spans="1:22">
      <c r="A2077" s="34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267"/>
      <c r="R2077" s="34"/>
      <c r="S2077" s="34"/>
      <c r="T2077" s="14"/>
      <c r="U2077" s="14"/>
      <c r="V2077" s="14"/>
    </row>
    <row r="2078" spans="1:22">
      <c r="A2078" s="34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267"/>
      <c r="R2078" s="34"/>
      <c r="S2078" s="34"/>
      <c r="T2078" s="14"/>
      <c r="U2078" s="14"/>
      <c r="V2078" s="14"/>
    </row>
    <row r="2079" spans="1:22">
      <c r="A2079" s="34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267"/>
      <c r="R2079" s="34"/>
      <c r="S2079" s="34"/>
      <c r="T2079" s="14"/>
      <c r="U2079" s="14"/>
      <c r="V2079" s="14"/>
    </row>
    <row r="2080" spans="1:22">
      <c r="A2080" s="34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267"/>
      <c r="R2080" s="34"/>
      <c r="S2080" s="34"/>
      <c r="T2080" s="14"/>
      <c r="U2080" s="14"/>
      <c r="V2080" s="14"/>
    </row>
    <row r="2081" spans="1:22">
      <c r="A2081" s="34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267"/>
      <c r="R2081" s="34"/>
      <c r="S2081" s="34"/>
      <c r="T2081" s="14"/>
      <c r="U2081" s="14"/>
      <c r="V2081" s="14"/>
    </row>
    <row r="2082" spans="1:22">
      <c r="A2082" s="34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267"/>
      <c r="R2082" s="34"/>
      <c r="S2082" s="34"/>
      <c r="T2082" s="14"/>
      <c r="U2082" s="14"/>
      <c r="V2082" s="14"/>
    </row>
    <row r="2083" spans="1:22">
      <c r="A2083" s="34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267"/>
      <c r="R2083" s="34"/>
      <c r="S2083" s="34"/>
      <c r="T2083" s="14"/>
      <c r="U2083" s="14"/>
      <c r="V2083" s="14"/>
    </row>
    <row r="2084" spans="1:22">
      <c r="A2084" s="34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267"/>
      <c r="R2084" s="34"/>
      <c r="S2084" s="34"/>
      <c r="T2084" s="14"/>
      <c r="U2084" s="14"/>
      <c r="V2084" s="14"/>
    </row>
    <row r="2085" spans="1:22">
      <c r="A2085" s="34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267"/>
      <c r="R2085" s="34"/>
      <c r="S2085" s="34"/>
      <c r="T2085" s="14"/>
      <c r="U2085" s="14"/>
      <c r="V2085" s="14"/>
    </row>
    <row r="2086" spans="1:22">
      <c r="A2086" s="34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267"/>
      <c r="R2086" s="34"/>
      <c r="S2086" s="34"/>
      <c r="T2086" s="14"/>
      <c r="U2086" s="14"/>
      <c r="V2086" s="14"/>
    </row>
    <row r="2087" spans="1:22">
      <c r="A2087" s="34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267"/>
      <c r="R2087" s="34"/>
      <c r="S2087" s="34"/>
      <c r="T2087" s="14"/>
      <c r="U2087" s="14"/>
      <c r="V2087" s="14"/>
    </row>
    <row r="2088" spans="1:22">
      <c r="A2088" s="34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267"/>
      <c r="R2088" s="34"/>
      <c r="S2088" s="34"/>
      <c r="T2088" s="14"/>
      <c r="U2088" s="14"/>
      <c r="V2088" s="14"/>
    </row>
    <row r="2089" spans="1:22">
      <c r="A2089" s="34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267"/>
      <c r="R2089" s="34"/>
      <c r="S2089" s="34"/>
      <c r="T2089" s="14"/>
      <c r="U2089" s="14"/>
      <c r="V2089" s="14"/>
    </row>
    <row r="2090" spans="1:22">
      <c r="A2090" s="34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267"/>
      <c r="R2090" s="34"/>
      <c r="S2090" s="34"/>
      <c r="T2090" s="14"/>
      <c r="U2090" s="14"/>
      <c r="V2090" s="14"/>
    </row>
    <row r="2091" spans="1:22">
      <c r="A2091" s="34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267"/>
      <c r="R2091" s="34"/>
      <c r="S2091" s="34"/>
      <c r="T2091" s="14"/>
      <c r="U2091" s="14"/>
      <c r="V2091" s="14"/>
    </row>
    <row r="2092" spans="1:22">
      <c r="A2092" s="34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267"/>
      <c r="R2092" s="34"/>
      <c r="S2092" s="34"/>
      <c r="T2092" s="14"/>
      <c r="U2092" s="14"/>
      <c r="V2092" s="14"/>
    </row>
    <row r="2093" spans="1:22">
      <c r="A2093" s="34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267"/>
      <c r="R2093" s="34"/>
      <c r="S2093" s="34"/>
      <c r="T2093" s="14"/>
      <c r="U2093" s="14"/>
      <c r="V2093" s="14"/>
    </row>
    <row r="2094" spans="1:22">
      <c r="A2094" s="34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267"/>
      <c r="R2094" s="34"/>
      <c r="S2094" s="34"/>
      <c r="T2094" s="14"/>
      <c r="U2094" s="14"/>
      <c r="V2094" s="14"/>
    </row>
    <row r="2095" spans="1:22">
      <c r="A2095" s="34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267"/>
      <c r="R2095" s="34"/>
      <c r="S2095" s="34"/>
      <c r="T2095" s="14"/>
      <c r="U2095" s="14"/>
      <c r="V2095" s="14"/>
    </row>
    <row r="2096" spans="1:22">
      <c r="A2096" s="34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267"/>
      <c r="R2096" s="34"/>
      <c r="S2096" s="34"/>
      <c r="T2096" s="14"/>
      <c r="U2096" s="14"/>
      <c r="V2096" s="14"/>
    </row>
    <row r="2097" spans="1:22">
      <c r="A2097" s="34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267"/>
      <c r="R2097" s="34"/>
      <c r="S2097" s="34"/>
      <c r="T2097" s="14"/>
      <c r="U2097" s="14"/>
      <c r="V2097" s="14"/>
    </row>
    <row r="2098" spans="1:22">
      <c r="A2098" s="34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267"/>
      <c r="R2098" s="34"/>
      <c r="S2098" s="34"/>
      <c r="T2098" s="14"/>
      <c r="U2098" s="14"/>
      <c r="V2098" s="14"/>
    </row>
    <row r="2099" spans="1:22">
      <c r="A2099" s="34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267"/>
      <c r="R2099" s="34"/>
      <c r="S2099" s="34"/>
      <c r="T2099" s="14"/>
      <c r="U2099" s="14"/>
      <c r="V2099" s="14"/>
    </row>
    <row r="2100" spans="1:22">
      <c r="A2100" s="34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267"/>
      <c r="R2100" s="34"/>
      <c r="S2100" s="34"/>
      <c r="T2100" s="14"/>
      <c r="U2100" s="14"/>
      <c r="V2100" s="14"/>
    </row>
    <row r="2101" spans="1:22">
      <c r="A2101" s="34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267"/>
      <c r="R2101" s="34"/>
      <c r="S2101" s="34"/>
      <c r="T2101" s="14"/>
      <c r="U2101" s="14"/>
      <c r="V2101" s="14"/>
    </row>
    <row r="2102" spans="1:22">
      <c r="A2102" s="34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267"/>
      <c r="R2102" s="34"/>
      <c r="S2102" s="34"/>
      <c r="T2102" s="14"/>
      <c r="U2102" s="14"/>
      <c r="V2102" s="14"/>
    </row>
    <row r="2103" spans="1:22">
      <c r="A2103" s="34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267"/>
      <c r="R2103" s="34"/>
      <c r="S2103" s="34"/>
      <c r="T2103" s="14"/>
      <c r="U2103" s="14"/>
      <c r="V2103" s="14"/>
    </row>
    <row r="2104" spans="1:22">
      <c r="A2104" s="34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267"/>
      <c r="R2104" s="34"/>
      <c r="S2104" s="34"/>
      <c r="T2104" s="14"/>
      <c r="U2104" s="14"/>
      <c r="V2104" s="14"/>
    </row>
    <row r="2105" spans="1:22">
      <c r="A2105" s="34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267"/>
      <c r="R2105" s="34"/>
      <c r="S2105" s="34"/>
      <c r="T2105" s="14"/>
      <c r="U2105" s="14"/>
      <c r="V2105" s="14"/>
    </row>
    <row r="2106" spans="1:22">
      <c r="A2106" s="34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267"/>
      <c r="R2106" s="34"/>
      <c r="S2106" s="34"/>
      <c r="T2106" s="14"/>
      <c r="U2106" s="14"/>
      <c r="V2106" s="14"/>
    </row>
    <row r="2107" spans="1:22">
      <c r="A2107" s="34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267"/>
      <c r="R2107" s="34"/>
      <c r="S2107" s="34"/>
      <c r="T2107" s="14"/>
      <c r="U2107" s="14"/>
      <c r="V2107" s="14"/>
    </row>
    <row r="2108" spans="1:22">
      <c r="A2108" s="34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267"/>
      <c r="R2108" s="34"/>
      <c r="S2108" s="34"/>
      <c r="T2108" s="14"/>
      <c r="U2108" s="14"/>
      <c r="V2108" s="14"/>
    </row>
    <row r="2109" spans="1:22">
      <c r="A2109" s="34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267"/>
      <c r="R2109" s="34"/>
      <c r="S2109" s="34"/>
      <c r="T2109" s="14"/>
      <c r="U2109" s="14"/>
      <c r="V2109" s="14"/>
    </row>
    <row r="2110" spans="1:22">
      <c r="A2110" s="34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267"/>
      <c r="R2110" s="34"/>
      <c r="S2110" s="34"/>
      <c r="T2110" s="14"/>
      <c r="U2110" s="14"/>
      <c r="V2110" s="14"/>
    </row>
    <row r="2111" spans="1:22">
      <c r="A2111" s="34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267"/>
      <c r="R2111" s="34"/>
      <c r="S2111" s="34"/>
      <c r="T2111" s="14"/>
      <c r="U2111" s="14"/>
      <c r="V2111" s="14"/>
    </row>
    <row r="2112" spans="1:22">
      <c r="A2112" s="34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267"/>
      <c r="R2112" s="34"/>
      <c r="S2112" s="34"/>
      <c r="T2112" s="14"/>
      <c r="U2112" s="14"/>
      <c r="V2112" s="14"/>
    </row>
    <row r="2113" spans="1:22">
      <c r="A2113" s="34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267"/>
      <c r="R2113" s="34"/>
      <c r="S2113" s="34"/>
      <c r="T2113" s="14"/>
      <c r="U2113" s="14"/>
      <c r="V2113" s="14"/>
    </row>
    <row r="2114" spans="1:22">
      <c r="A2114" s="34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267"/>
      <c r="R2114" s="34"/>
      <c r="S2114" s="34"/>
      <c r="T2114" s="14"/>
      <c r="U2114" s="14"/>
      <c r="V2114" s="14"/>
    </row>
    <row r="2115" spans="1:22">
      <c r="A2115" s="34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267"/>
      <c r="R2115" s="34"/>
      <c r="S2115" s="34"/>
      <c r="T2115" s="14"/>
      <c r="U2115" s="14"/>
      <c r="V2115" s="14"/>
    </row>
    <row r="2116" spans="1:22">
      <c r="A2116" s="34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267"/>
      <c r="R2116" s="34"/>
      <c r="S2116" s="34"/>
      <c r="T2116" s="14"/>
      <c r="U2116" s="14"/>
      <c r="V2116" s="14"/>
    </row>
    <row r="2117" spans="1:22">
      <c r="A2117" s="34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267"/>
      <c r="R2117" s="34"/>
      <c r="S2117" s="34"/>
      <c r="T2117" s="14"/>
      <c r="U2117" s="14"/>
      <c r="V2117" s="14"/>
    </row>
    <row r="2118" spans="1:22">
      <c r="A2118" s="34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267"/>
      <c r="R2118" s="34"/>
      <c r="S2118" s="34"/>
      <c r="T2118" s="14"/>
      <c r="U2118" s="14"/>
      <c r="V2118" s="14"/>
    </row>
    <row r="2119" spans="1:22">
      <c r="A2119" s="34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267"/>
      <c r="R2119" s="34"/>
      <c r="S2119" s="34"/>
      <c r="T2119" s="14"/>
      <c r="U2119" s="14"/>
      <c r="V2119" s="14"/>
    </row>
    <row r="2120" spans="1:22">
      <c r="A2120" s="34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267"/>
      <c r="R2120" s="34"/>
      <c r="S2120" s="34"/>
      <c r="T2120" s="14"/>
      <c r="U2120" s="14"/>
      <c r="V2120" s="14"/>
    </row>
    <row r="2121" spans="1:22">
      <c r="A2121" s="34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267"/>
      <c r="R2121" s="34"/>
      <c r="S2121" s="34"/>
      <c r="T2121" s="14"/>
      <c r="U2121" s="14"/>
      <c r="V2121" s="14"/>
    </row>
    <row r="2122" spans="1:22">
      <c r="A2122" s="34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267"/>
      <c r="R2122" s="34"/>
      <c r="S2122" s="34"/>
      <c r="T2122" s="14"/>
      <c r="U2122" s="14"/>
      <c r="V2122" s="14"/>
    </row>
    <row r="2123" spans="1:22">
      <c r="A2123" s="34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267"/>
      <c r="R2123" s="34"/>
      <c r="S2123" s="34"/>
      <c r="T2123" s="14"/>
      <c r="U2123" s="14"/>
      <c r="V2123" s="14"/>
    </row>
    <row r="2124" spans="1:22">
      <c r="A2124" s="34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267"/>
      <c r="R2124" s="34"/>
      <c r="S2124" s="34"/>
      <c r="T2124" s="14"/>
      <c r="U2124" s="14"/>
      <c r="V2124" s="14"/>
    </row>
    <row r="2125" spans="1:22">
      <c r="A2125" s="34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267"/>
      <c r="R2125" s="34"/>
      <c r="S2125" s="34"/>
      <c r="T2125" s="14"/>
      <c r="U2125" s="14"/>
      <c r="V2125" s="14"/>
    </row>
    <row r="2126" spans="1:22">
      <c r="A2126" s="34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267"/>
      <c r="R2126" s="34"/>
      <c r="S2126" s="34"/>
      <c r="T2126" s="14"/>
      <c r="U2126" s="14"/>
      <c r="V2126" s="14"/>
    </row>
    <row r="2127" spans="1:22">
      <c r="A2127" s="34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267"/>
      <c r="R2127" s="34"/>
      <c r="S2127" s="34"/>
      <c r="T2127" s="14"/>
      <c r="U2127" s="14"/>
      <c r="V2127" s="14"/>
    </row>
    <row r="2128" spans="1:22">
      <c r="A2128" s="34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267"/>
      <c r="R2128" s="34"/>
      <c r="S2128" s="34"/>
      <c r="T2128" s="14"/>
      <c r="U2128" s="14"/>
      <c r="V2128" s="14"/>
    </row>
    <row r="2129" spans="1:22">
      <c r="A2129" s="34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267"/>
      <c r="R2129" s="34"/>
      <c r="S2129" s="34"/>
      <c r="T2129" s="14"/>
      <c r="U2129" s="14"/>
      <c r="V2129" s="14"/>
    </row>
    <row r="2130" spans="1:22">
      <c r="A2130" s="34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267"/>
      <c r="R2130" s="34"/>
      <c r="S2130" s="34"/>
      <c r="T2130" s="14"/>
      <c r="U2130" s="14"/>
      <c r="V2130" s="14"/>
    </row>
    <row r="2131" spans="1:22">
      <c r="A2131" s="34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267"/>
      <c r="R2131" s="34"/>
      <c r="S2131" s="34"/>
      <c r="T2131" s="14"/>
      <c r="U2131" s="14"/>
      <c r="V2131" s="14"/>
    </row>
    <row r="2132" spans="1:22">
      <c r="A2132" s="34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267"/>
      <c r="R2132" s="34"/>
      <c r="S2132" s="34"/>
      <c r="T2132" s="14"/>
      <c r="U2132" s="14"/>
      <c r="V2132" s="14"/>
    </row>
    <row r="2133" spans="1:22">
      <c r="A2133" s="34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267"/>
      <c r="R2133" s="34"/>
      <c r="S2133" s="34"/>
      <c r="T2133" s="14"/>
      <c r="U2133" s="14"/>
      <c r="V2133" s="14"/>
    </row>
    <row r="2134" spans="1:22">
      <c r="A2134" s="34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267"/>
      <c r="R2134" s="34"/>
      <c r="S2134" s="34"/>
      <c r="T2134" s="14"/>
      <c r="U2134" s="14"/>
      <c r="V2134" s="14"/>
    </row>
    <row r="2135" spans="1:22">
      <c r="A2135" s="34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267"/>
      <c r="R2135" s="34"/>
      <c r="S2135" s="34"/>
      <c r="T2135" s="14"/>
      <c r="U2135" s="14"/>
      <c r="V2135" s="14"/>
    </row>
    <row r="2136" spans="1:22">
      <c r="A2136" s="34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267"/>
      <c r="R2136" s="34"/>
      <c r="S2136" s="34"/>
      <c r="T2136" s="14"/>
      <c r="U2136" s="14"/>
      <c r="V2136" s="14"/>
    </row>
    <row r="2137" spans="1:22">
      <c r="A2137" s="34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267"/>
      <c r="R2137" s="34"/>
      <c r="S2137" s="34"/>
      <c r="T2137" s="14"/>
      <c r="U2137" s="14"/>
      <c r="V2137" s="14"/>
    </row>
    <row r="2138" spans="1:22">
      <c r="A2138" s="34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267"/>
      <c r="R2138" s="34"/>
      <c r="S2138" s="34"/>
      <c r="T2138" s="14"/>
      <c r="U2138" s="14"/>
      <c r="V2138" s="14"/>
    </row>
    <row r="2139" spans="1:22">
      <c r="A2139" s="34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267"/>
      <c r="R2139" s="34"/>
      <c r="S2139" s="34"/>
      <c r="T2139" s="14"/>
      <c r="U2139" s="14"/>
      <c r="V2139" s="14"/>
    </row>
    <row r="2140" spans="1:22">
      <c r="A2140" s="34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267"/>
      <c r="R2140" s="34"/>
      <c r="S2140" s="34"/>
      <c r="T2140" s="14"/>
      <c r="U2140" s="14"/>
      <c r="V2140" s="14"/>
    </row>
    <row r="2141" spans="1:22">
      <c r="A2141" s="34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267"/>
      <c r="R2141" s="34"/>
      <c r="S2141" s="34"/>
      <c r="T2141" s="14"/>
      <c r="U2141" s="14"/>
      <c r="V2141" s="14"/>
    </row>
    <row r="2142" spans="1:22">
      <c r="A2142" s="34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267"/>
      <c r="R2142" s="34"/>
      <c r="S2142" s="34"/>
      <c r="T2142" s="14"/>
      <c r="U2142" s="14"/>
      <c r="V2142" s="14"/>
    </row>
    <row r="2143" spans="1:22">
      <c r="A2143" s="34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267"/>
      <c r="R2143" s="34"/>
      <c r="S2143" s="34"/>
      <c r="T2143" s="14"/>
      <c r="U2143" s="14"/>
      <c r="V2143" s="14"/>
    </row>
    <row r="2144" spans="1:22">
      <c r="A2144" s="34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267"/>
      <c r="R2144" s="34"/>
      <c r="S2144" s="34"/>
      <c r="T2144" s="14"/>
      <c r="U2144" s="14"/>
      <c r="V2144" s="14"/>
    </row>
    <row r="2145" spans="1:22">
      <c r="A2145" s="34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267"/>
      <c r="R2145" s="34"/>
      <c r="S2145" s="34"/>
      <c r="T2145" s="14"/>
      <c r="U2145" s="14"/>
      <c r="V2145" s="14"/>
    </row>
    <row r="2146" spans="1:22">
      <c r="A2146" s="34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267"/>
      <c r="R2146" s="34"/>
      <c r="S2146" s="34"/>
      <c r="T2146" s="14"/>
      <c r="U2146" s="14"/>
      <c r="V2146" s="14"/>
    </row>
    <row r="2147" spans="1:22">
      <c r="A2147" s="34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267"/>
      <c r="R2147" s="34"/>
      <c r="S2147" s="34"/>
      <c r="T2147" s="14"/>
      <c r="U2147" s="14"/>
      <c r="V2147" s="14"/>
    </row>
    <row r="2148" spans="1:22">
      <c r="A2148" s="34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267"/>
      <c r="R2148" s="34"/>
      <c r="S2148" s="34"/>
      <c r="T2148" s="14"/>
      <c r="U2148" s="14"/>
      <c r="V2148" s="14"/>
    </row>
    <row r="2149" spans="1:22">
      <c r="A2149" s="34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267"/>
      <c r="R2149" s="34"/>
      <c r="S2149" s="34"/>
      <c r="T2149" s="14"/>
      <c r="U2149" s="14"/>
      <c r="V2149" s="14"/>
    </row>
    <row r="2150" spans="1:22">
      <c r="A2150" s="34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267"/>
      <c r="R2150" s="34"/>
      <c r="S2150" s="34"/>
      <c r="T2150" s="14"/>
      <c r="U2150" s="14"/>
      <c r="V2150" s="14"/>
    </row>
    <row r="2151" spans="1:22">
      <c r="A2151" s="34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267"/>
      <c r="R2151" s="34"/>
      <c r="S2151" s="34"/>
      <c r="T2151" s="14"/>
      <c r="U2151" s="14"/>
      <c r="V2151" s="14"/>
    </row>
    <row r="2152" spans="1:22">
      <c r="A2152" s="34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267"/>
      <c r="R2152" s="34"/>
      <c r="S2152" s="34"/>
      <c r="T2152" s="14"/>
      <c r="U2152" s="14"/>
      <c r="V2152" s="14"/>
    </row>
    <row r="2153" spans="1:22">
      <c r="A2153" s="34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267"/>
      <c r="R2153" s="34"/>
      <c r="S2153" s="34"/>
      <c r="T2153" s="14"/>
      <c r="U2153" s="14"/>
      <c r="V2153" s="14"/>
    </row>
    <row r="2154" spans="1:22">
      <c r="A2154" s="34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267"/>
      <c r="R2154" s="34"/>
      <c r="S2154" s="34"/>
      <c r="T2154" s="14"/>
      <c r="U2154" s="14"/>
      <c r="V2154" s="14"/>
    </row>
    <row r="2155" spans="1:22">
      <c r="A2155" s="34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267"/>
      <c r="R2155" s="34"/>
      <c r="S2155" s="34"/>
      <c r="T2155" s="14"/>
      <c r="U2155" s="14"/>
      <c r="V2155" s="14"/>
    </row>
    <row r="2156" spans="1:22">
      <c r="A2156" s="34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267"/>
      <c r="R2156" s="34"/>
      <c r="S2156" s="34"/>
      <c r="T2156" s="14"/>
      <c r="U2156" s="14"/>
      <c r="V2156" s="14"/>
    </row>
    <row r="2157" spans="1:22">
      <c r="A2157" s="34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267"/>
      <c r="R2157" s="34"/>
      <c r="S2157" s="34"/>
      <c r="T2157" s="14"/>
      <c r="U2157" s="14"/>
      <c r="V2157" s="14"/>
    </row>
    <row r="2158" spans="1:22">
      <c r="A2158" s="34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267"/>
      <c r="R2158" s="34"/>
      <c r="S2158" s="34"/>
      <c r="T2158" s="14"/>
      <c r="U2158" s="14"/>
      <c r="V2158" s="14"/>
    </row>
    <row r="2159" spans="1:22">
      <c r="A2159" s="34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267"/>
      <c r="R2159" s="34"/>
      <c r="S2159" s="34"/>
      <c r="T2159" s="14"/>
      <c r="U2159" s="14"/>
      <c r="V2159" s="14"/>
    </row>
    <row r="2160" spans="1:22">
      <c r="A2160" s="34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267"/>
      <c r="R2160" s="34"/>
      <c r="S2160" s="34"/>
      <c r="T2160" s="14"/>
      <c r="U2160" s="14"/>
      <c r="V2160" s="14"/>
    </row>
    <row r="2161" spans="1:22">
      <c r="A2161" s="34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267"/>
      <c r="R2161" s="34"/>
      <c r="S2161" s="34"/>
      <c r="T2161" s="14"/>
      <c r="U2161" s="14"/>
      <c r="V2161" s="14"/>
    </row>
    <row r="2162" spans="1:22">
      <c r="A2162" s="34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267"/>
      <c r="R2162" s="34"/>
      <c r="S2162" s="34"/>
      <c r="T2162" s="14"/>
      <c r="U2162" s="14"/>
      <c r="V2162" s="14"/>
    </row>
    <row r="2163" spans="1:22">
      <c r="A2163" s="34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267"/>
      <c r="R2163" s="34"/>
      <c r="S2163" s="34"/>
      <c r="T2163" s="14"/>
      <c r="U2163" s="14"/>
      <c r="V2163" s="14"/>
    </row>
    <row r="2164" spans="1:22">
      <c r="A2164" s="34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267"/>
      <c r="R2164" s="34"/>
      <c r="S2164" s="34"/>
      <c r="T2164" s="14"/>
      <c r="U2164" s="14"/>
      <c r="V2164" s="14"/>
    </row>
    <row r="2165" spans="1:22">
      <c r="A2165" s="34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267"/>
      <c r="R2165" s="34"/>
      <c r="S2165" s="34"/>
      <c r="T2165" s="14"/>
      <c r="U2165" s="14"/>
      <c r="V2165" s="14"/>
    </row>
    <row r="2166" spans="1:22">
      <c r="A2166" s="34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267"/>
      <c r="R2166" s="34"/>
      <c r="S2166" s="34"/>
      <c r="T2166" s="14"/>
      <c r="U2166" s="14"/>
      <c r="V2166" s="14"/>
    </row>
    <row r="2167" spans="1:22">
      <c r="A2167" s="34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267"/>
      <c r="R2167" s="34"/>
      <c r="S2167" s="34"/>
      <c r="T2167" s="14"/>
      <c r="U2167" s="14"/>
      <c r="V2167" s="14"/>
    </row>
    <row r="2168" spans="1:22">
      <c r="A2168" s="34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267"/>
      <c r="R2168" s="34"/>
      <c r="S2168" s="34"/>
      <c r="T2168" s="14"/>
      <c r="U2168" s="14"/>
      <c r="V2168" s="14"/>
    </row>
    <row r="2169" spans="1:22">
      <c r="A2169" s="34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267"/>
      <c r="R2169" s="34"/>
      <c r="S2169" s="34"/>
      <c r="T2169" s="14"/>
      <c r="U2169" s="14"/>
      <c r="V2169" s="14"/>
    </row>
    <row r="2170" spans="1:22">
      <c r="A2170" s="34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267"/>
      <c r="R2170" s="34"/>
      <c r="S2170" s="34"/>
      <c r="T2170" s="14"/>
      <c r="U2170" s="14"/>
      <c r="V2170" s="14"/>
    </row>
    <row r="2171" spans="1:22">
      <c r="A2171" s="34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267"/>
      <c r="R2171" s="34"/>
      <c r="S2171" s="34"/>
      <c r="T2171" s="14"/>
      <c r="U2171" s="14"/>
      <c r="V2171" s="14"/>
    </row>
    <row r="2172" spans="1:22">
      <c r="A2172" s="34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267"/>
      <c r="R2172" s="34"/>
      <c r="S2172" s="34"/>
      <c r="T2172" s="14"/>
      <c r="U2172" s="14"/>
      <c r="V2172" s="14"/>
    </row>
    <row r="2173" spans="1:22">
      <c r="A2173" s="34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267"/>
      <c r="R2173" s="34"/>
      <c r="S2173" s="34"/>
      <c r="T2173" s="14"/>
      <c r="U2173" s="14"/>
      <c r="V2173" s="14"/>
    </row>
    <row r="2174" spans="1:22">
      <c r="A2174" s="34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267"/>
      <c r="R2174" s="34"/>
      <c r="S2174" s="34"/>
      <c r="T2174" s="14"/>
      <c r="U2174" s="14"/>
      <c r="V2174" s="14"/>
    </row>
    <row r="2175" spans="1:22">
      <c r="A2175" s="34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267"/>
      <c r="R2175" s="34"/>
      <c r="S2175" s="34"/>
      <c r="T2175" s="14"/>
      <c r="U2175" s="14"/>
      <c r="V2175" s="14"/>
    </row>
    <row r="2176" spans="1:22">
      <c r="A2176" s="34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267"/>
      <c r="R2176" s="34"/>
      <c r="S2176" s="34"/>
      <c r="T2176" s="14"/>
      <c r="U2176" s="14"/>
      <c r="V2176" s="14"/>
    </row>
    <row r="2177" spans="1:22">
      <c r="A2177" s="34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267"/>
      <c r="R2177" s="34"/>
      <c r="S2177" s="34"/>
      <c r="T2177" s="14"/>
      <c r="U2177" s="14"/>
      <c r="V2177" s="14"/>
    </row>
    <row r="2178" spans="1:22">
      <c r="A2178" s="34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267"/>
      <c r="R2178" s="34"/>
      <c r="S2178" s="34"/>
      <c r="T2178" s="14"/>
      <c r="U2178" s="14"/>
      <c r="V2178" s="14"/>
    </row>
    <row r="2179" spans="1:22">
      <c r="A2179" s="34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267"/>
      <c r="R2179" s="34"/>
      <c r="S2179" s="34"/>
      <c r="T2179" s="14"/>
      <c r="U2179" s="14"/>
      <c r="V2179" s="14"/>
    </row>
    <row r="2180" spans="1:22">
      <c r="A2180" s="34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267"/>
      <c r="R2180" s="34"/>
      <c r="S2180" s="34"/>
      <c r="T2180" s="14"/>
      <c r="U2180" s="14"/>
      <c r="V2180" s="14"/>
    </row>
    <row r="2181" spans="1:22">
      <c r="A2181" s="34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267"/>
      <c r="R2181" s="34"/>
      <c r="S2181" s="34"/>
      <c r="T2181" s="14"/>
      <c r="U2181" s="14"/>
      <c r="V2181" s="14"/>
    </row>
    <row r="2182" spans="1:22">
      <c r="A2182" s="34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267"/>
      <c r="R2182" s="34"/>
      <c r="S2182" s="34"/>
      <c r="T2182" s="14"/>
      <c r="U2182" s="14"/>
      <c r="V2182" s="14"/>
    </row>
    <row r="2183" spans="1:22">
      <c r="A2183" s="34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267"/>
      <c r="R2183" s="34"/>
      <c r="S2183" s="34"/>
      <c r="T2183" s="14"/>
      <c r="U2183" s="14"/>
      <c r="V2183" s="14"/>
    </row>
    <row r="2184" spans="1:22">
      <c r="A2184" s="34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267"/>
      <c r="R2184" s="34"/>
      <c r="S2184" s="34"/>
      <c r="T2184" s="14"/>
      <c r="U2184" s="14"/>
      <c r="V2184" s="14"/>
    </row>
    <row r="2185" spans="1:22">
      <c r="A2185" s="34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267"/>
      <c r="R2185" s="34"/>
      <c r="S2185" s="34"/>
      <c r="T2185" s="14"/>
      <c r="U2185" s="14"/>
      <c r="V2185" s="14"/>
    </row>
    <row r="2186" spans="1:22">
      <c r="A2186" s="34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267"/>
      <c r="R2186" s="34"/>
      <c r="S2186" s="34"/>
      <c r="T2186" s="14"/>
      <c r="U2186" s="14"/>
      <c r="V2186" s="14"/>
    </row>
    <row r="2187" spans="1:22">
      <c r="A2187" s="34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267"/>
      <c r="R2187" s="34"/>
      <c r="S2187" s="34"/>
      <c r="T2187" s="14"/>
      <c r="U2187" s="14"/>
      <c r="V2187" s="14"/>
    </row>
    <row r="2188" spans="1:22">
      <c r="A2188" s="34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267"/>
      <c r="R2188" s="34"/>
      <c r="S2188" s="34"/>
      <c r="T2188" s="14"/>
      <c r="U2188" s="14"/>
      <c r="V2188" s="14"/>
    </row>
    <row r="2189" spans="1:22">
      <c r="A2189" s="34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267"/>
      <c r="R2189" s="34"/>
      <c r="S2189" s="34"/>
      <c r="T2189" s="14"/>
      <c r="U2189" s="14"/>
      <c r="V2189" s="14"/>
    </row>
    <row r="2190" spans="1:22">
      <c r="A2190" s="34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267"/>
      <c r="R2190" s="34"/>
      <c r="S2190" s="34"/>
      <c r="T2190" s="14"/>
      <c r="U2190" s="14"/>
      <c r="V2190" s="14"/>
    </row>
    <row r="2191" spans="1:22">
      <c r="A2191" s="34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267"/>
      <c r="R2191" s="34"/>
      <c r="S2191" s="34"/>
      <c r="T2191" s="14"/>
      <c r="U2191" s="14"/>
      <c r="V2191" s="14"/>
    </row>
    <row r="2192" spans="1:22">
      <c r="A2192" s="34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267"/>
      <c r="R2192" s="34"/>
      <c r="S2192" s="34"/>
      <c r="T2192" s="14"/>
      <c r="U2192" s="14"/>
      <c r="V2192" s="14"/>
    </row>
    <row r="2193" spans="1:22">
      <c r="A2193" s="34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267"/>
      <c r="R2193" s="34"/>
      <c r="S2193" s="34"/>
      <c r="T2193" s="14"/>
      <c r="U2193" s="14"/>
      <c r="V2193" s="14"/>
    </row>
    <row r="2194" spans="1:22">
      <c r="A2194" s="34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267"/>
      <c r="R2194" s="34"/>
      <c r="S2194" s="34"/>
      <c r="T2194" s="14"/>
      <c r="U2194" s="14"/>
      <c r="V2194" s="14"/>
    </row>
    <row r="2195" spans="1:22">
      <c r="A2195" s="34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267"/>
      <c r="R2195" s="34"/>
      <c r="S2195" s="34"/>
      <c r="T2195" s="14"/>
      <c r="U2195" s="14"/>
      <c r="V2195" s="14"/>
    </row>
    <row r="2196" spans="1:22">
      <c r="A2196" s="34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267"/>
      <c r="R2196" s="34"/>
      <c r="S2196" s="34"/>
      <c r="T2196" s="14"/>
      <c r="U2196" s="14"/>
      <c r="V2196" s="14"/>
    </row>
    <row r="2197" spans="1:22">
      <c r="A2197" s="34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267"/>
      <c r="R2197" s="34"/>
      <c r="S2197" s="34"/>
      <c r="T2197" s="14"/>
      <c r="U2197" s="14"/>
      <c r="V2197" s="14"/>
    </row>
    <row r="2198" spans="1:22">
      <c r="A2198" s="34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267"/>
      <c r="R2198" s="34"/>
      <c r="S2198" s="34"/>
      <c r="T2198" s="14"/>
      <c r="U2198" s="14"/>
      <c r="V2198" s="14"/>
    </row>
    <row r="2199" spans="1:22">
      <c r="A2199" s="34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267"/>
      <c r="R2199" s="34"/>
      <c r="S2199" s="34"/>
      <c r="T2199" s="14"/>
      <c r="U2199" s="14"/>
      <c r="V2199" s="14"/>
    </row>
    <row r="2200" spans="1:22">
      <c r="A2200" s="34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267"/>
      <c r="R2200" s="34"/>
      <c r="S2200" s="34"/>
      <c r="T2200" s="14"/>
      <c r="U2200" s="14"/>
      <c r="V2200" s="14"/>
    </row>
    <row r="2201" spans="1:22">
      <c r="A2201" s="34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267"/>
      <c r="R2201" s="34"/>
      <c r="S2201" s="34"/>
      <c r="T2201" s="14"/>
      <c r="U2201" s="14"/>
      <c r="V2201" s="14"/>
    </row>
    <row r="2202" spans="1:22">
      <c r="A2202" s="34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267"/>
      <c r="R2202" s="34"/>
      <c r="S2202" s="34"/>
      <c r="T2202" s="14"/>
      <c r="U2202" s="14"/>
      <c r="V2202" s="14"/>
    </row>
    <row r="2203" spans="1:22">
      <c r="A2203" s="34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267"/>
      <c r="R2203" s="34"/>
      <c r="S2203" s="34"/>
      <c r="T2203" s="14"/>
      <c r="U2203" s="14"/>
      <c r="V2203" s="14"/>
    </row>
    <row r="2204" spans="1:22">
      <c r="A2204" s="34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267"/>
      <c r="R2204" s="34"/>
      <c r="S2204" s="34"/>
      <c r="T2204" s="14"/>
      <c r="U2204" s="14"/>
      <c r="V2204" s="14"/>
    </row>
    <row r="2205" spans="1:22">
      <c r="A2205" s="34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267"/>
      <c r="R2205" s="34"/>
      <c r="S2205" s="34"/>
      <c r="T2205" s="14"/>
      <c r="U2205" s="14"/>
      <c r="V2205" s="14"/>
    </row>
    <row r="2206" spans="1:22">
      <c r="A2206" s="34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267"/>
      <c r="R2206" s="34"/>
      <c r="S2206" s="34"/>
      <c r="T2206" s="14"/>
      <c r="U2206" s="14"/>
      <c r="V2206" s="14"/>
    </row>
    <row r="2207" spans="1:22">
      <c r="A2207" s="34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267"/>
      <c r="R2207" s="34"/>
      <c r="S2207" s="34"/>
      <c r="T2207" s="14"/>
      <c r="U2207" s="14"/>
      <c r="V2207" s="14"/>
    </row>
    <row r="2208" spans="1:22">
      <c r="A2208" s="34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267"/>
      <c r="R2208" s="34"/>
      <c r="S2208" s="34"/>
      <c r="T2208" s="14"/>
      <c r="U2208" s="14"/>
      <c r="V2208" s="14"/>
    </row>
    <row r="2209" spans="1:22">
      <c r="A2209" s="34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267"/>
      <c r="R2209" s="34"/>
      <c r="S2209" s="34"/>
      <c r="T2209" s="14"/>
      <c r="U2209" s="14"/>
      <c r="V2209" s="14"/>
    </row>
    <row r="2210" spans="1:22">
      <c r="A2210" s="34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267"/>
      <c r="R2210" s="34"/>
      <c r="S2210" s="34"/>
      <c r="T2210" s="14"/>
      <c r="U2210" s="14"/>
      <c r="V2210" s="14"/>
    </row>
    <row r="2211" spans="1:22">
      <c r="A2211" s="34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267"/>
      <c r="R2211" s="34"/>
      <c r="S2211" s="34"/>
      <c r="T2211" s="14"/>
      <c r="U2211" s="14"/>
      <c r="V2211" s="14"/>
    </row>
    <row r="2212" spans="1:22">
      <c r="A2212" s="34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267"/>
      <c r="R2212" s="34"/>
      <c r="S2212" s="34"/>
      <c r="T2212" s="14"/>
      <c r="U2212" s="14"/>
      <c r="V2212" s="14"/>
    </row>
    <row r="2213" spans="1:22">
      <c r="A2213" s="34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267"/>
      <c r="R2213" s="34"/>
      <c r="S2213" s="34"/>
      <c r="T2213" s="14"/>
      <c r="U2213" s="14"/>
      <c r="V2213" s="14"/>
    </row>
    <row r="2214" spans="1:22">
      <c r="A2214" s="34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267"/>
      <c r="R2214" s="34"/>
      <c r="S2214" s="34"/>
      <c r="T2214" s="14"/>
      <c r="U2214" s="14"/>
      <c r="V2214" s="14"/>
    </row>
    <row r="2215" spans="1:22">
      <c r="A2215" s="34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267"/>
      <c r="R2215" s="34"/>
      <c r="S2215" s="34"/>
      <c r="T2215" s="14"/>
      <c r="U2215" s="14"/>
      <c r="V2215" s="14"/>
    </row>
    <row r="2216" spans="1:22">
      <c r="A2216" s="34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267"/>
      <c r="R2216" s="34"/>
      <c r="S2216" s="34"/>
      <c r="T2216" s="14"/>
      <c r="U2216" s="14"/>
      <c r="V2216" s="14"/>
    </row>
    <row r="2217" spans="1:22">
      <c r="A2217" s="34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267"/>
      <c r="R2217" s="34"/>
      <c r="S2217" s="34"/>
      <c r="T2217" s="14"/>
      <c r="U2217" s="14"/>
      <c r="V2217" s="14"/>
    </row>
    <row r="2218" spans="1:22">
      <c r="A2218" s="34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267"/>
      <c r="R2218" s="34"/>
      <c r="S2218" s="34"/>
      <c r="T2218" s="14"/>
      <c r="U2218" s="14"/>
      <c r="V2218" s="14"/>
    </row>
    <row r="2219" spans="1:22">
      <c r="A2219" s="34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267"/>
      <c r="R2219" s="34"/>
      <c r="S2219" s="34"/>
      <c r="T2219" s="14"/>
      <c r="U2219" s="14"/>
      <c r="V2219" s="14"/>
    </row>
    <row r="2220" spans="1:22">
      <c r="A2220" s="34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267"/>
      <c r="R2220" s="34"/>
      <c r="S2220" s="34"/>
      <c r="T2220" s="14"/>
      <c r="U2220" s="14"/>
      <c r="V2220" s="14"/>
    </row>
    <row r="2221" spans="1:22">
      <c r="A2221" s="34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267"/>
      <c r="R2221" s="34"/>
      <c r="S2221" s="34"/>
      <c r="T2221" s="14"/>
      <c r="U2221" s="14"/>
      <c r="V2221" s="14"/>
    </row>
    <row r="2222" spans="1:22">
      <c r="A2222" s="34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267"/>
      <c r="R2222" s="34"/>
      <c r="S2222" s="34"/>
      <c r="T2222" s="14"/>
      <c r="U2222" s="14"/>
      <c r="V2222" s="14"/>
    </row>
    <row r="2223" spans="1:22">
      <c r="A2223" s="34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267"/>
      <c r="R2223" s="34"/>
      <c r="S2223" s="34"/>
      <c r="T2223" s="14"/>
      <c r="U2223" s="14"/>
      <c r="V2223" s="14"/>
    </row>
    <row r="2224" spans="1:22">
      <c r="A2224" s="34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267"/>
      <c r="R2224" s="34"/>
      <c r="S2224" s="34"/>
      <c r="T2224" s="14"/>
      <c r="U2224" s="14"/>
      <c r="V2224" s="14"/>
    </row>
    <row r="2225" spans="1:22">
      <c r="A2225" s="34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267"/>
      <c r="R2225" s="34"/>
      <c r="S2225" s="34"/>
      <c r="T2225" s="14"/>
      <c r="U2225" s="14"/>
      <c r="V2225" s="14"/>
    </row>
    <row r="2226" spans="1:22">
      <c r="A2226" s="34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267"/>
      <c r="R2226" s="34"/>
      <c r="S2226" s="34"/>
      <c r="T2226" s="14"/>
      <c r="U2226" s="14"/>
      <c r="V2226" s="14"/>
    </row>
    <row r="2227" spans="1:22">
      <c r="A2227" s="34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267"/>
      <c r="R2227" s="34"/>
      <c r="S2227" s="34"/>
      <c r="T2227" s="14"/>
      <c r="U2227" s="14"/>
      <c r="V2227" s="14"/>
    </row>
    <row r="2228" spans="1:22">
      <c r="A2228" s="34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267"/>
      <c r="R2228" s="34"/>
      <c r="S2228" s="34"/>
      <c r="T2228" s="14"/>
      <c r="U2228" s="14"/>
      <c r="V2228" s="14"/>
    </row>
    <row r="2229" spans="1:22">
      <c r="A2229" s="34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267"/>
      <c r="R2229" s="34"/>
      <c r="S2229" s="34"/>
      <c r="T2229" s="14"/>
      <c r="U2229" s="14"/>
      <c r="V2229" s="14"/>
    </row>
    <row r="2230" spans="1:22">
      <c r="A2230" s="34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267"/>
      <c r="R2230" s="34"/>
      <c r="S2230" s="34"/>
      <c r="T2230" s="14"/>
      <c r="U2230" s="14"/>
      <c r="V2230" s="14"/>
    </row>
    <row r="2231" spans="1:22">
      <c r="A2231" s="34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267"/>
      <c r="R2231" s="34"/>
      <c r="S2231" s="34"/>
      <c r="T2231" s="14"/>
      <c r="U2231" s="14"/>
      <c r="V2231" s="14"/>
    </row>
    <row r="2232" spans="1:22">
      <c r="A2232" s="34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267"/>
      <c r="R2232" s="34"/>
      <c r="S2232" s="34"/>
      <c r="T2232" s="14"/>
      <c r="U2232" s="14"/>
      <c r="V2232" s="14"/>
    </row>
    <row r="2233" spans="1:22">
      <c r="A2233" s="34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267"/>
      <c r="R2233" s="34"/>
      <c r="S2233" s="34"/>
      <c r="T2233" s="14"/>
      <c r="U2233" s="14"/>
      <c r="V2233" s="14"/>
    </row>
    <row r="2234" spans="1:22">
      <c r="A2234" s="34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267"/>
      <c r="R2234" s="34"/>
      <c r="S2234" s="34"/>
      <c r="T2234" s="14"/>
      <c r="U2234" s="14"/>
      <c r="V2234" s="14"/>
    </row>
    <row r="2235" spans="1:22">
      <c r="A2235" s="34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267"/>
      <c r="R2235" s="34"/>
      <c r="S2235" s="34"/>
      <c r="T2235" s="14"/>
      <c r="U2235" s="14"/>
      <c r="V2235" s="14"/>
    </row>
    <row r="2236" spans="1:22">
      <c r="A2236" s="34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267"/>
      <c r="R2236" s="34"/>
      <c r="S2236" s="34"/>
      <c r="T2236" s="14"/>
      <c r="U2236" s="14"/>
      <c r="V2236" s="14"/>
    </row>
    <row r="2237" spans="1:22">
      <c r="A2237" s="34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267"/>
      <c r="R2237" s="34"/>
      <c r="S2237" s="34"/>
      <c r="T2237" s="14"/>
      <c r="U2237" s="14"/>
      <c r="V2237" s="14"/>
    </row>
    <row r="2238" spans="1:22">
      <c r="A2238" s="34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267"/>
      <c r="R2238" s="34"/>
      <c r="S2238" s="34"/>
      <c r="T2238" s="14"/>
      <c r="U2238" s="14"/>
      <c r="V2238" s="14"/>
    </row>
    <row r="2239" spans="1:22">
      <c r="A2239" s="34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267"/>
      <c r="R2239" s="34"/>
      <c r="S2239" s="34"/>
      <c r="T2239" s="14"/>
      <c r="U2239" s="14"/>
      <c r="V2239" s="14"/>
    </row>
    <row r="2240" spans="1:22">
      <c r="A2240" s="34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267"/>
      <c r="R2240" s="34"/>
      <c r="S2240" s="34"/>
      <c r="T2240" s="14"/>
      <c r="U2240" s="14"/>
      <c r="V2240" s="14"/>
    </row>
    <row r="2241" spans="1:22">
      <c r="A2241" s="34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267"/>
      <c r="R2241" s="34"/>
      <c r="S2241" s="34"/>
      <c r="T2241" s="14"/>
      <c r="U2241" s="14"/>
      <c r="V2241" s="14"/>
    </row>
    <row r="2242" spans="1:22">
      <c r="A2242" s="34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267"/>
      <c r="R2242" s="34"/>
      <c r="S2242" s="34"/>
      <c r="T2242" s="14"/>
      <c r="U2242" s="14"/>
      <c r="V2242" s="14"/>
    </row>
    <row r="2243" spans="1:22">
      <c r="A2243" s="34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267"/>
      <c r="R2243" s="34"/>
      <c r="S2243" s="34"/>
      <c r="T2243" s="14"/>
      <c r="U2243" s="14"/>
      <c r="V2243" s="14"/>
    </row>
    <row r="2244" spans="1:22">
      <c r="A2244" s="34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267"/>
      <c r="R2244" s="34"/>
      <c r="S2244" s="34"/>
      <c r="T2244" s="14"/>
      <c r="U2244" s="14"/>
      <c r="V2244" s="14"/>
    </row>
    <row r="2245" spans="1:22">
      <c r="A2245" s="34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267"/>
      <c r="R2245" s="34"/>
      <c r="S2245" s="34"/>
      <c r="T2245" s="14"/>
      <c r="U2245" s="14"/>
      <c r="V2245" s="14"/>
    </row>
    <row r="2246" spans="1:22">
      <c r="A2246" s="34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267"/>
      <c r="R2246" s="34"/>
      <c r="S2246" s="34"/>
      <c r="T2246" s="14"/>
      <c r="U2246" s="14"/>
      <c r="V2246" s="14"/>
    </row>
    <row r="2247" spans="1:22">
      <c r="A2247" s="34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267"/>
      <c r="R2247" s="34"/>
      <c r="S2247" s="34"/>
      <c r="T2247" s="14"/>
      <c r="U2247" s="14"/>
      <c r="V2247" s="14"/>
    </row>
    <row r="2248" spans="1:22">
      <c r="A2248" s="34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267"/>
      <c r="R2248" s="34"/>
      <c r="S2248" s="34"/>
      <c r="T2248" s="14"/>
      <c r="U2248" s="14"/>
      <c r="V2248" s="14"/>
    </row>
    <row r="2249" spans="1:22">
      <c r="A2249" s="34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267"/>
      <c r="R2249" s="34"/>
      <c r="S2249" s="34"/>
      <c r="T2249" s="14"/>
      <c r="U2249" s="14"/>
      <c r="V2249" s="14"/>
    </row>
    <row r="2250" spans="1:22">
      <c r="A2250" s="34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267"/>
      <c r="R2250" s="34"/>
      <c r="S2250" s="34"/>
      <c r="T2250" s="14"/>
      <c r="U2250" s="14"/>
      <c r="V2250" s="14"/>
    </row>
    <row r="2251" spans="1:22">
      <c r="A2251" s="34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267"/>
      <c r="R2251" s="34"/>
      <c r="S2251" s="34"/>
      <c r="T2251" s="14"/>
      <c r="U2251" s="14"/>
      <c r="V2251" s="14"/>
    </row>
    <row r="2252" spans="1:22">
      <c r="A2252" s="34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267"/>
      <c r="R2252" s="34"/>
      <c r="S2252" s="34"/>
      <c r="T2252" s="14"/>
      <c r="U2252" s="14"/>
      <c r="V2252" s="14"/>
    </row>
    <row r="2253" spans="1:22">
      <c r="A2253" s="34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267"/>
      <c r="R2253" s="34"/>
      <c r="S2253" s="34"/>
      <c r="T2253" s="14"/>
      <c r="U2253" s="14"/>
      <c r="V2253" s="14"/>
    </row>
    <row r="2254" spans="1:22">
      <c r="A2254" s="34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267"/>
      <c r="R2254" s="34"/>
      <c r="S2254" s="34"/>
      <c r="T2254" s="14"/>
      <c r="U2254" s="14"/>
      <c r="V2254" s="14"/>
    </row>
    <row r="2255" spans="1:22">
      <c r="A2255" s="34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267"/>
      <c r="R2255" s="34"/>
      <c r="S2255" s="34"/>
      <c r="T2255" s="14"/>
      <c r="U2255" s="14"/>
      <c r="V2255" s="14"/>
    </row>
    <row r="2256" spans="1:22">
      <c r="A2256" s="34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267"/>
      <c r="R2256" s="34"/>
      <c r="S2256" s="34"/>
      <c r="T2256" s="14"/>
      <c r="U2256" s="14"/>
      <c r="V2256" s="14"/>
    </row>
    <row r="2257" spans="1:22">
      <c r="A2257" s="34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267"/>
      <c r="R2257" s="34"/>
      <c r="S2257" s="34"/>
      <c r="T2257" s="14"/>
      <c r="U2257" s="14"/>
      <c r="V2257" s="14"/>
    </row>
    <row r="2258" spans="1:22">
      <c r="A2258" s="34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267"/>
      <c r="R2258" s="34"/>
      <c r="S2258" s="34"/>
      <c r="T2258" s="14"/>
      <c r="U2258" s="14"/>
      <c r="V2258" s="14"/>
    </row>
    <row r="2259" spans="1:22">
      <c r="A2259" s="34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267"/>
      <c r="R2259" s="34"/>
      <c r="S2259" s="34"/>
      <c r="T2259" s="14"/>
      <c r="U2259" s="14"/>
      <c r="V2259" s="14"/>
    </row>
    <row r="2260" spans="1:22">
      <c r="A2260" s="34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267"/>
      <c r="R2260" s="34"/>
      <c r="S2260" s="34"/>
      <c r="T2260" s="14"/>
      <c r="U2260" s="14"/>
      <c r="V2260" s="14"/>
    </row>
    <row r="2261" spans="1:22">
      <c r="A2261" s="34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267"/>
      <c r="R2261" s="34"/>
      <c r="S2261" s="34"/>
      <c r="T2261" s="14"/>
      <c r="U2261" s="14"/>
      <c r="V2261" s="14"/>
    </row>
    <row r="2262" spans="1:22">
      <c r="A2262" s="34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267"/>
      <c r="R2262" s="34"/>
      <c r="S2262" s="34"/>
      <c r="T2262" s="14"/>
      <c r="U2262" s="14"/>
      <c r="V2262" s="14"/>
    </row>
    <row r="2263" spans="1:22">
      <c r="A2263" s="34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267"/>
      <c r="R2263" s="34"/>
      <c r="S2263" s="34"/>
      <c r="T2263" s="14"/>
      <c r="U2263" s="14"/>
      <c r="V2263" s="14"/>
    </row>
    <row r="2264" spans="1:22">
      <c r="A2264" s="34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267"/>
      <c r="R2264" s="34"/>
      <c r="S2264" s="34"/>
      <c r="T2264" s="14"/>
      <c r="U2264" s="14"/>
      <c r="V2264" s="14"/>
    </row>
    <row r="2265" spans="1:22">
      <c r="A2265" s="34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267"/>
      <c r="R2265" s="34"/>
      <c r="S2265" s="34"/>
      <c r="T2265" s="14"/>
      <c r="U2265" s="14"/>
      <c r="V2265" s="14"/>
    </row>
    <row r="2266" spans="1:22">
      <c r="A2266" s="34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267"/>
      <c r="R2266" s="34"/>
      <c r="S2266" s="34"/>
      <c r="T2266" s="14"/>
      <c r="U2266" s="14"/>
      <c r="V2266" s="14"/>
    </row>
    <row r="2267" spans="1:22">
      <c r="A2267" s="34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267"/>
      <c r="R2267" s="34"/>
      <c r="S2267" s="34"/>
      <c r="T2267" s="14"/>
      <c r="U2267" s="14"/>
      <c r="V2267" s="14"/>
    </row>
    <row r="2268" spans="1:22">
      <c r="A2268" s="34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267"/>
      <c r="R2268" s="34"/>
      <c r="S2268" s="34"/>
      <c r="T2268" s="14"/>
      <c r="U2268" s="14"/>
      <c r="V2268" s="14"/>
    </row>
    <row r="2269" spans="1:22">
      <c r="A2269" s="34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267"/>
      <c r="R2269" s="34"/>
      <c r="S2269" s="34"/>
      <c r="T2269" s="14"/>
      <c r="U2269" s="14"/>
      <c r="V2269" s="14"/>
    </row>
    <row r="2270" spans="1:22">
      <c r="A2270" s="34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267"/>
      <c r="R2270" s="34"/>
      <c r="S2270" s="34"/>
      <c r="T2270" s="14"/>
      <c r="U2270" s="14"/>
      <c r="V2270" s="14"/>
    </row>
    <row r="2271" spans="1:22">
      <c r="A2271" s="34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267"/>
      <c r="R2271" s="34"/>
      <c r="S2271" s="34"/>
      <c r="T2271" s="14"/>
      <c r="U2271" s="14"/>
      <c r="V2271" s="14"/>
    </row>
    <row r="2272" spans="1:22">
      <c r="A2272" s="34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267"/>
      <c r="R2272" s="34"/>
      <c r="S2272" s="34"/>
      <c r="T2272" s="14"/>
      <c r="U2272" s="14"/>
      <c r="V2272" s="14"/>
    </row>
    <row r="2273" spans="1:22">
      <c r="A2273" s="34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267"/>
      <c r="R2273" s="34"/>
      <c r="S2273" s="34"/>
      <c r="T2273" s="14"/>
      <c r="U2273" s="14"/>
      <c r="V2273" s="14"/>
    </row>
    <row r="2274" spans="1:22">
      <c r="A2274" s="34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267"/>
      <c r="R2274" s="34"/>
      <c r="S2274" s="34"/>
      <c r="T2274" s="14"/>
      <c r="U2274" s="14"/>
      <c r="V2274" s="14"/>
    </row>
    <row r="2275" spans="1:22">
      <c r="A2275" s="34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267"/>
      <c r="R2275" s="34"/>
      <c r="S2275" s="34"/>
      <c r="T2275" s="14"/>
      <c r="U2275" s="14"/>
      <c r="V2275" s="14"/>
    </row>
    <row r="2276" spans="1:22">
      <c r="A2276" s="34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267"/>
      <c r="R2276" s="34"/>
      <c r="S2276" s="34"/>
      <c r="T2276" s="14"/>
      <c r="U2276" s="14"/>
      <c r="V2276" s="14"/>
    </row>
    <row r="2277" spans="1:22">
      <c r="A2277" s="34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267"/>
      <c r="R2277" s="34"/>
      <c r="S2277" s="34"/>
      <c r="T2277" s="14"/>
      <c r="U2277" s="14"/>
      <c r="V2277" s="14"/>
    </row>
    <row r="2278" spans="1:22">
      <c r="A2278" s="34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267"/>
      <c r="R2278" s="34"/>
      <c r="S2278" s="34"/>
      <c r="T2278" s="14"/>
      <c r="U2278" s="14"/>
      <c r="V2278" s="14"/>
    </row>
    <row r="2279" spans="1:22">
      <c r="A2279" s="34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267"/>
      <c r="R2279" s="34"/>
      <c r="S2279" s="34"/>
      <c r="T2279" s="14"/>
      <c r="U2279" s="14"/>
      <c r="V2279" s="14"/>
    </row>
    <row r="2280" spans="1:22">
      <c r="A2280" s="34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267"/>
      <c r="R2280" s="34"/>
      <c r="S2280" s="34"/>
      <c r="T2280" s="14"/>
      <c r="U2280" s="14"/>
      <c r="V2280" s="14"/>
    </row>
    <row r="2281" spans="1:22">
      <c r="A2281" s="34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267"/>
      <c r="R2281" s="34"/>
      <c r="S2281" s="34"/>
      <c r="T2281" s="14"/>
      <c r="U2281" s="14"/>
      <c r="V2281" s="14"/>
    </row>
    <row r="2282" spans="1:22">
      <c r="A2282" s="34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267"/>
      <c r="R2282" s="34"/>
      <c r="S2282" s="34"/>
      <c r="T2282" s="14"/>
      <c r="U2282" s="14"/>
      <c r="V2282" s="14"/>
    </row>
    <row r="2283" spans="1:22">
      <c r="A2283" s="34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267"/>
      <c r="R2283" s="34"/>
      <c r="S2283" s="34"/>
      <c r="T2283" s="14"/>
      <c r="U2283" s="14"/>
      <c r="V2283" s="14"/>
    </row>
    <row r="2284" spans="1:22">
      <c r="A2284" s="34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267"/>
      <c r="R2284" s="34"/>
      <c r="S2284" s="34"/>
      <c r="T2284" s="14"/>
      <c r="U2284" s="14"/>
      <c r="V2284" s="14"/>
    </row>
    <row r="2285" spans="1:22">
      <c r="A2285" s="34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267"/>
      <c r="R2285" s="34"/>
      <c r="S2285" s="34"/>
      <c r="T2285" s="14"/>
      <c r="U2285" s="14"/>
      <c r="V2285" s="14"/>
    </row>
    <row r="2286" spans="1:22">
      <c r="A2286" s="34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267"/>
      <c r="R2286" s="34"/>
      <c r="S2286" s="34"/>
      <c r="T2286" s="14"/>
      <c r="U2286" s="14"/>
      <c r="V2286" s="14"/>
    </row>
    <row r="2287" spans="1:22">
      <c r="A2287" s="34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267"/>
      <c r="R2287" s="34"/>
      <c r="S2287" s="34"/>
      <c r="T2287" s="14"/>
      <c r="U2287" s="14"/>
      <c r="V2287" s="14"/>
    </row>
    <row r="2288" spans="1:22">
      <c r="A2288" s="34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267"/>
      <c r="R2288" s="34"/>
      <c r="S2288" s="34"/>
      <c r="T2288" s="14"/>
      <c r="U2288" s="14"/>
      <c r="V2288" s="14"/>
    </row>
    <row r="2289" spans="1:22">
      <c r="A2289" s="34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267"/>
      <c r="R2289" s="34"/>
      <c r="S2289" s="34"/>
      <c r="T2289" s="14"/>
      <c r="U2289" s="14"/>
      <c r="V2289" s="14"/>
    </row>
    <row r="2290" spans="1:22">
      <c r="A2290" s="34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267"/>
      <c r="R2290" s="34"/>
      <c r="S2290" s="34"/>
      <c r="T2290" s="14"/>
      <c r="U2290" s="14"/>
      <c r="V2290" s="14"/>
    </row>
    <row r="2291" spans="1:22">
      <c r="A2291" s="34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267"/>
      <c r="R2291" s="34"/>
      <c r="S2291" s="34"/>
      <c r="T2291" s="14"/>
      <c r="U2291" s="14"/>
      <c r="V2291" s="14"/>
    </row>
    <row r="2292" spans="1:22">
      <c r="A2292" s="34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267"/>
      <c r="R2292" s="34"/>
      <c r="S2292" s="34"/>
      <c r="T2292" s="14"/>
      <c r="U2292" s="14"/>
      <c r="V2292" s="14"/>
    </row>
    <row r="2293" spans="1:22">
      <c r="A2293" s="34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267"/>
      <c r="R2293" s="34"/>
      <c r="S2293" s="34"/>
      <c r="T2293" s="14"/>
      <c r="U2293" s="14"/>
      <c r="V2293" s="14"/>
    </row>
    <row r="2294" spans="1:22">
      <c r="A2294" s="34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267"/>
      <c r="R2294" s="34"/>
      <c r="S2294" s="34"/>
      <c r="T2294" s="14"/>
      <c r="U2294" s="14"/>
      <c r="V2294" s="14"/>
    </row>
    <row r="2295" spans="1:22">
      <c r="A2295" s="34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267"/>
      <c r="R2295" s="34"/>
      <c r="S2295" s="34"/>
      <c r="T2295" s="14"/>
      <c r="U2295" s="14"/>
      <c r="V2295" s="14"/>
    </row>
    <row r="2296" spans="1:22">
      <c r="A2296" s="34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267"/>
      <c r="R2296" s="34"/>
      <c r="S2296" s="34"/>
      <c r="T2296" s="14"/>
      <c r="U2296" s="14"/>
      <c r="V2296" s="14"/>
    </row>
    <row r="2297" spans="1:22">
      <c r="A2297" s="34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267"/>
      <c r="R2297" s="34"/>
      <c r="S2297" s="34"/>
      <c r="T2297" s="14"/>
      <c r="U2297" s="14"/>
      <c r="V2297" s="14"/>
    </row>
    <row r="2298" spans="1:22">
      <c r="A2298" s="34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267"/>
      <c r="R2298" s="34"/>
      <c r="S2298" s="34"/>
      <c r="T2298" s="14"/>
      <c r="U2298" s="14"/>
      <c r="V2298" s="14"/>
    </row>
    <row r="2299" spans="1:22">
      <c r="A2299" s="34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267"/>
      <c r="R2299" s="34"/>
      <c r="S2299" s="34"/>
      <c r="T2299" s="14"/>
      <c r="U2299" s="14"/>
      <c r="V2299" s="14"/>
    </row>
    <row r="2300" spans="1:22">
      <c r="A2300" s="34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267"/>
      <c r="R2300" s="34"/>
      <c r="S2300" s="34"/>
      <c r="T2300" s="14"/>
      <c r="U2300" s="14"/>
      <c r="V2300" s="14"/>
    </row>
    <row r="2301" spans="1:22">
      <c r="A2301" s="34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267"/>
      <c r="R2301" s="34"/>
      <c r="S2301" s="34"/>
      <c r="T2301" s="14"/>
      <c r="U2301" s="14"/>
      <c r="V2301" s="14"/>
    </row>
    <row r="2302" spans="1:22">
      <c r="A2302" s="34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267"/>
      <c r="R2302" s="34"/>
      <c r="S2302" s="34"/>
      <c r="T2302" s="14"/>
      <c r="U2302" s="14"/>
      <c r="V2302" s="14"/>
    </row>
    <row r="2303" spans="1:22">
      <c r="A2303" s="34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267"/>
      <c r="R2303" s="34"/>
      <c r="S2303" s="34"/>
      <c r="T2303" s="14"/>
      <c r="U2303" s="14"/>
      <c r="V2303" s="14"/>
    </row>
    <row r="2304" spans="1:22">
      <c r="A2304" s="34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267"/>
      <c r="R2304" s="34"/>
      <c r="S2304" s="34"/>
      <c r="T2304" s="14"/>
      <c r="U2304" s="14"/>
      <c r="V2304" s="14"/>
    </row>
    <row r="2305" spans="1:22">
      <c r="A2305" s="34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267"/>
      <c r="R2305" s="34"/>
      <c r="S2305" s="34"/>
      <c r="T2305" s="14"/>
      <c r="U2305" s="14"/>
      <c r="V2305" s="14"/>
    </row>
    <row r="2306" spans="1:22">
      <c r="A2306" s="34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267"/>
      <c r="R2306" s="34"/>
      <c r="S2306" s="34"/>
      <c r="T2306" s="14"/>
      <c r="U2306" s="14"/>
      <c r="V2306" s="14"/>
    </row>
    <row r="2307" spans="1:22">
      <c r="A2307" s="34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267"/>
      <c r="R2307" s="34"/>
      <c r="S2307" s="34"/>
      <c r="T2307" s="14"/>
      <c r="U2307" s="14"/>
      <c r="V2307" s="14"/>
    </row>
    <row r="2308" spans="1:22">
      <c r="A2308" s="34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267"/>
      <c r="R2308" s="34"/>
      <c r="S2308" s="34"/>
      <c r="T2308" s="14"/>
      <c r="U2308" s="14"/>
      <c r="V2308" s="14"/>
    </row>
    <row r="2309" spans="1:22">
      <c r="A2309" s="34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267"/>
      <c r="R2309" s="34"/>
      <c r="S2309" s="34"/>
      <c r="T2309" s="14"/>
      <c r="U2309" s="14"/>
      <c r="V2309" s="14"/>
    </row>
    <row r="2310" spans="1:22">
      <c r="A2310" s="34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267"/>
      <c r="R2310" s="34"/>
      <c r="S2310" s="34"/>
      <c r="T2310" s="14"/>
      <c r="U2310" s="14"/>
      <c r="V2310" s="14"/>
    </row>
    <row r="2311" spans="1:22">
      <c r="A2311" s="34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267"/>
      <c r="R2311" s="34"/>
      <c r="S2311" s="34"/>
      <c r="T2311" s="14"/>
      <c r="U2311" s="14"/>
      <c r="V2311" s="14"/>
    </row>
    <row r="2312" spans="1:22">
      <c r="A2312" s="34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267"/>
      <c r="R2312" s="34"/>
      <c r="S2312" s="34"/>
      <c r="T2312" s="14"/>
      <c r="U2312" s="14"/>
      <c r="V2312" s="14"/>
    </row>
    <row r="2313" spans="1:22">
      <c r="A2313" s="34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267"/>
      <c r="R2313" s="34"/>
      <c r="S2313" s="34"/>
      <c r="T2313" s="14"/>
      <c r="U2313" s="14"/>
      <c r="V2313" s="14"/>
    </row>
    <row r="2314" spans="1:22">
      <c r="A2314" s="34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267"/>
      <c r="R2314" s="34"/>
      <c r="S2314" s="34"/>
      <c r="T2314" s="14"/>
      <c r="U2314" s="14"/>
      <c r="V2314" s="14"/>
    </row>
    <row r="2315" spans="1:22">
      <c r="A2315" s="34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267"/>
      <c r="R2315" s="34"/>
      <c r="S2315" s="34"/>
      <c r="T2315" s="14"/>
      <c r="U2315" s="14"/>
      <c r="V2315" s="14"/>
    </row>
    <row r="2316" spans="1:22">
      <c r="A2316" s="34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267"/>
      <c r="R2316" s="34"/>
      <c r="S2316" s="34"/>
      <c r="T2316" s="14"/>
      <c r="U2316" s="14"/>
      <c r="V2316" s="14"/>
    </row>
    <row r="2317" spans="1:22">
      <c r="A2317" s="34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267"/>
      <c r="R2317" s="34"/>
      <c r="S2317" s="34"/>
      <c r="T2317" s="14"/>
      <c r="U2317" s="14"/>
      <c r="V2317" s="14"/>
    </row>
    <row r="2318" spans="1:22">
      <c r="A2318" s="34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267"/>
      <c r="R2318" s="34"/>
      <c r="S2318" s="34"/>
      <c r="T2318" s="14"/>
      <c r="U2318" s="14"/>
      <c r="V2318" s="14"/>
    </row>
    <row r="2319" spans="1:22">
      <c r="A2319" s="34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267"/>
      <c r="R2319" s="34"/>
      <c r="S2319" s="34"/>
      <c r="T2319" s="14"/>
      <c r="U2319" s="14"/>
      <c r="V2319" s="14"/>
    </row>
    <row r="2320" spans="1:22">
      <c r="A2320" s="34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267"/>
      <c r="R2320" s="34"/>
      <c r="S2320" s="34"/>
      <c r="T2320" s="14"/>
      <c r="U2320" s="14"/>
      <c r="V2320" s="14"/>
    </row>
    <row r="2321" spans="1:22">
      <c r="A2321" s="34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267"/>
      <c r="R2321" s="34"/>
      <c r="S2321" s="34"/>
      <c r="T2321" s="14"/>
      <c r="U2321" s="14"/>
      <c r="V2321" s="14"/>
    </row>
    <row r="2322" spans="1:22">
      <c r="A2322" s="34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267"/>
      <c r="R2322" s="34"/>
      <c r="S2322" s="34"/>
      <c r="T2322" s="14"/>
      <c r="U2322" s="14"/>
      <c r="V2322" s="14"/>
    </row>
    <row r="2323" spans="1:22">
      <c r="A2323" s="34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34"/>
      <c r="P2323" s="34"/>
      <c r="Q2323" s="267"/>
      <c r="R2323" s="34"/>
      <c r="S2323" s="34"/>
      <c r="T2323" s="14"/>
      <c r="U2323" s="14"/>
      <c r="V2323" s="14"/>
    </row>
    <row r="2324" spans="1:22">
      <c r="A2324" s="34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34"/>
      <c r="P2324" s="34"/>
      <c r="Q2324" s="267"/>
      <c r="R2324" s="34"/>
      <c r="S2324" s="34"/>
      <c r="T2324" s="14"/>
      <c r="U2324" s="14"/>
      <c r="V2324" s="14"/>
    </row>
    <row r="2325" spans="1:22">
      <c r="A2325" s="34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34"/>
      <c r="P2325" s="34"/>
      <c r="Q2325" s="267"/>
      <c r="R2325" s="34"/>
      <c r="S2325" s="34"/>
      <c r="T2325" s="14"/>
      <c r="U2325" s="14"/>
      <c r="V2325" s="14"/>
    </row>
    <row r="2326" spans="1:22">
      <c r="A2326" s="34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34"/>
      <c r="P2326" s="34"/>
      <c r="Q2326" s="267"/>
      <c r="R2326" s="34"/>
      <c r="S2326" s="34"/>
      <c r="T2326" s="14"/>
      <c r="U2326" s="14"/>
      <c r="V2326" s="14"/>
    </row>
    <row r="2327" spans="1:22">
      <c r="A2327" s="34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34"/>
      <c r="P2327" s="34"/>
      <c r="Q2327" s="267"/>
      <c r="R2327" s="34"/>
      <c r="S2327" s="34"/>
      <c r="T2327" s="14"/>
      <c r="U2327" s="14"/>
      <c r="V2327" s="14"/>
    </row>
    <row r="2328" spans="1:22">
      <c r="A2328" s="34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34"/>
      <c r="P2328" s="34"/>
      <c r="Q2328" s="267"/>
      <c r="R2328" s="34"/>
      <c r="S2328" s="34"/>
      <c r="T2328" s="14"/>
      <c r="U2328" s="14"/>
      <c r="V2328" s="14"/>
    </row>
    <row r="2329" spans="1:22">
      <c r="A2329" s="34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34"/>
      <c r="P2329" s="34"/>
      <c r="Q2329" s="267"/>
      <c r="R2329" s="34"/>
      <c r="S2329" s="34"/>
      <c r="T2329" s="14"/>
      <c r="U2329" s="14"/>
      <c r="V2329" s="14"/>
    </row>
    <row r="2330" spans="1:22">
      <c r="A2330" s="34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34"/>
      <c r="P2330" s="34"/>
      <c r="Q2330" s="267"/>
      <c r="R2330" s="34"/>
      <c r="S2330" s="34"/>
      <c r="T2330" s="14"/>
      <c r="U2330" s="14"/>
      <c r="V2330" s="14"/>
    </row>
    <row r="2331" spans="1:22">
      <c r="A2331" s="34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34"/>
      <c r="P2331" s="34"/>
      <c r="Q2331" s="267"/>
      <c r="R2331" s="34"/>
      <c r="S2331" s="34"/>
      <c r="T2331" s="14"/>
      <c r="U2331" s="14"/>
      <c r="V2331" s="14"/>
    </row>
    <row r="2332" spans="1:22">
      <c r="A2332" s="34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34"/>
      <c r="P2332" s="34"/>
      <c r="Q2332" s="267"/>
      <c r="R2332" s="34"/>
      <c r="S2332" s="34"/>
      <c r="T2332" s="14"/>
      <c r="U2332" s="14"/>
      <c r="V2332" s="14"/>
    </row>
    <row r="2333" spans="1:22">
      <c r="A2333" s="34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34"/>
      <c r="P2333" s="34"/>
      <c r="Q2333" s="267"/>
      <c r="R2333" s="34"/>
      <c r="S2333" s="34"/>
      <c r="T2333" s="14"/>
      <c r="U2333" s="14"/>
      <c r="V2333" s="14"/>
    </row>
    <row r="2334" spans="1:22">
      <c r="A2334" s="34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34"/>
      <c r="P2334" s="34"/>
      <c r="Q2334" s="267"/>
      <c r="R2334" s="34"/>
      <c r="S2334" s="34"/>
      <c r="T2334" s="14"/>
      <c r="U2334" s="14"/>
      <c r="V2334" s="14"/>
    </row>
    <row r="2335" spans="1:22">
      <c r="A2335" s="34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34"/>
      <c r="P2335" s="34"/>
      <c r="Q2335" s="267"/>
      <c r="R2335" s="34"/>
      <c r="S2335" s="34"/>
      <c r="T2335" s="14"/>
      <c r="U2335" s="14"/>
      <c r="V2335" s="14"/>
    </row>
    <row r="2336" spans="1:22">
      <c r="A2336" s="34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34"/>
      <c r="P2336" s="34"/>
      <c r="Q2336" s="267"/>
      <c r="R2336" s="34"/>
      <c r="S2336" s="34"/>
      <c r="T2336" s="14"/>
      <c r="U2336" s="14"/>
      <c r="V2336" s="14"/>
    </row>
    <row r="2337" spans="1:22">
      <c r="A2337" s="34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34"/>
      <c r="P2337" s="34"/>
      <c r="Q2337" s="267"/>
      <c r="R2337" s="34"/>
      <c r="S2337" s="34"/>
      <c r="T2337" s="14"/>
      <c r="U2337" s="14"/>
      <c r="V2337" s="14"/>
    </row>
    <row r="2338" spans="1:22">
      <c r="A2338" s="34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34"/>
      <c r="P2338" s="34"/>
      <c r="Q2338" s="267"/>
      <c r="R2338" s="34"/>
      <c r="S2338" s="34"/>
      <c r="T2338" s="14"/>
      <c r="U2338" s="14"/>
      <c r="V2338" s="14"/>
    </row>
    <row r="2339" spans="1:22">
      <c r="A2339" s="34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34"/>
      <c r="P2339" s="34"/>
      <c r="Q2339" s="267"/>
      <c r="R2339" s="34"/>
      <c r="S2339" s="34"/>
      <c r="T2339" s="14"/>
      <c r="U2339" s="14"/>
      <c r="V2339" s="14"/>
    </row>
    <row r="2340" spans="1:22">
      <c r="A2340" s="34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34"/>
      <c r="P2340" s="34"/>
      <c r="Q2340" s="267"/>
      <c r="R2340" s="34"/>
      <c r="S2340" s="34"/>
      <c r="T2340" s="14"/>
      <c r="U2340" s="14"/>
      <c r="V2340" s="14"/>
    </row>
    <row r="2341" spans="1:22">
      <c r="A2341" s="34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34"/>
      <c r="P2341" s="34"/>
      <c r="Q2341" s="267"/>
      <c r="R2341" s="34"/>
      <c r="S2341" s="34"/>
      <c r="T2341" s="14"/>
      <c r="U2341" s="14"/>
      <c r="V2341" s="14"/>
    </row>
    <row r="2342" spans="1:22">
      <c r="A2342" s="34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34"/>
      <c r="P2342" s="34"/>
      <c r="Q2342" s="267"/>
      <c r="R2342" s="34"/>
      <c r="S2342" s="34"/>
      <c r="T2342" s="14"/>
      <c r="U2342" s="14"/>
      <c r="V2342" s="14"/>
    </row>
    <row r="2343" spans="1:22">
      <c r="A2343" s="34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34"/>
      <c r="P2343" s="34"/>
      <c r="Q2343" s="267"/>
      <c r="R2343" s="34"/>
      <c r="S2343" s="34"/>
      <c r="T2343" s="14"/>
      <c r="U2343" s="14"/>
      <c r="V2343" s="14"/>
    </row>
    <row r="2344" spans="1:22">
      <c r="A2344" s="34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34"/>
      <c r="P2344" s="34"/>
      <c r="Q2344" s="267"/>
      <c r="R2344" s="34"/>
      <c r="S2344" s="34"/>
      <c r="T2344" s="14"/>
      <c r="U2344" s="14"/>
      <c r="V2344" s="14"/>
    </row>
    <row r="2345" spans="1:22">
      <c r="A2345" s="34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34"/>
      <c r="P2345" s="34"/>
      <c r="Q2345" s="267"/>
      <c r="R2345" s="34"/>
      <c r="S2345" s="34"/>
      <c r="T2345" s="14"/>
      <c r="U2345" s="14"/>
      <c r="V2345" s="14"/>
    </row>
    <row r="2346" spans="1:22">
      <c r="A2346" s="34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34"/>
      <c r="P2346" s="34"/>
      <c r="Q2346" s="267"/>
      <c r="R2346" s="34"/>
      <c r="S2346" s="34"/>
      <c r="T2346" s="14"/>
      <c r="U2346" s="14"/>
      <c r="V2346" s="14"/>
    </row>
    <row r="2347" spans="1:22">
      <c r="A2347" s="34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34"/>
      <c r="P2347" s="34"/>
      <c r="Q2347" s="267"/>
      <c r="R2347" s="34"/>
      <c r="S2347" s="34"/>
      <c r="T2347" s="14"/>
      <c r="U2347" s="14"/>
      <c r="V2347" s="14"/>
    </row>
    <row r="2348" spans="1:22">
      <c r="A2348" s="34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34"/>
      <c r="P2348" s="34"/>
      <c r="Q2348" s="267"/>
      <c r="R2348" s="34"/>
      <c r="S2348" s="34"/>
      <c r="T2348" s="14"/>
      <c r="U2348" s="14"/>
      <c r="V2348" s="14"/>
    </row>
    <row r="2349" spans="1:22">
      <c r="A2349" s="34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34"/>
      <c r="P2349" s="34"/>
      <c r="Q2349" s="267"/>
      <c r="R2349" s="34"/>
      <c r="S2349" s="34"/>
      <c r="T2349" s="14"/>
      <c r="U2349" s="14"/>
      <c r="V2349" s="14"/>
    </row>
    <row r="2350" spans="1:22">
      <c r="A2350" s="34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34"/>
      <c r="P2350" s="34"/>
      <c r="Q2350" s="267"/>
      <c r="R2350" s="34"/>
      <c r="S2350" s="34"/>
      <c r="T2350" s="14"/>
      <c r="U2350" s="14"/>
      <c r="V2350" s="14"/>
    </row>
    <row r="2351" spans="1:22">
      <c r="A2351" s="34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34"/>
      <c r="P2351" s="34"/>
      <c r="Q2351" s="267"/>
      <c r="R2351" s="34"/>
      <c r="S2351" s="34"/>
      <c r="T2351" s="14"/>
      <c r="U2351" s="14"/>
      <c r="V2351" s="14"/>
    </row>
    <row r="2352" spans="1:22">
      <c r="A2352" s="34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34"/>
      <c r="P2352" s="34"/>
      <c r="Q2352" s="267"/>
      <c r="R2352" s="34"/>
      <c r="S2352" s="34"/>
      <c r="T2352" s="14"/>
      <c r="U2352" s="14"/>
      <c r="V2352" s="14"/>
    </row>
    <row r="2353" spans="1:22">
      <c r="A2353" s="34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34"/>
      <c r="P2353" s="34"/>
      <c r="Q2353" s="267"/>
      <c r="R2353" s="34"/>
      <c r="S2353" s="34"/>
      <c r="T2353" s="14"/>
      <c r="U2353" s="14"/>
      <c r="V2353" s="14"/>
    </row>
    <row r="2354" spans="1:22">
      <c r="A2354" s="34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34"/>
      <c r="P2354" s="34"/>
      <c r="Q2354" s="267"/>
      <c r="R2354" s="34"/>
      <c r="S2354" s="34"/>
      <c r="T2354" s="14"/>
      <c r="U2354" s="14"/>
      <c r="V2354" s="14"/>
    </row>
    <row r="2355" spans="1:22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34"/>
      <c r="P2355" s="34"/>
      <c r="Q2355" s="267"/>
      <c r="R2355" s="34"/>
      <c r="S2355" s="34"/>
      <c r="T2355" s="14"/>
      <c r="U2355" s="14"/>
      <c r="V2355" s="14"/>
    </row>
    <row r="2356" spans="1:22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34"/>
      <c r="P2356" s="34"/>
      <c r="Q2356" s="267"/>
      <c r="R2356" s="34"/>
      <c r="S2356" s="34"/>
      <c r="T2356" s="14"/>
      <c r="U2356" s="14"/>
      <c r="V2356" s="14"/>
    </row>
    <row r="2357" spans="1:22">
      <c r="A2357" s="34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34"/>
      <c r="P2357" s="34"/>
      <c r="Q2357" s="267"/>
      <c r="R2357" s="34"/>
      <c r="S2357" s="34"/>
      <c r="T2357" s="14"/>
      <c r="U2357" s="14"/>
      <c r="V2357" s="14"/>
    </row>
    <row r="2358" spans="1:22">
      <c r="A2358" s="34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34"/>
      <c r="P2358" s="34"/>
      <c r="Q2358" s="267"/>
      <c r="R2358" s="34"/>
      <c r="S2358" s="34"/>
      <c r="T2358" s="14"/>
      <c r="U2358" s="14"/>
      <c r="V2358" s="14"/>
    </row>
    <row r="2359" spans="1:22">
      <c r="A2359" s="34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34"/>
      <c r="P2359" s="34"/>
      <c r="Q2359" s="267"/>
      <c r="R2359" s="34"/>
      <c r="S2359" s="34"/>
      <c r="T2359" s="14"/>
      <c r="U2359" s="14"/>
      <c r="V2359" s="14"/>
    </row>
    <row r="2360" spans="1:22">
      <c r="A2360" s="34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34"/>
      <c r="P2360" s="34"/>
      <c r="Q2360" s="267"/>
      <c r="R2360" s="34"/>
      <c r="S2360" s="34"/>
      <c r="T2360" s="14"/>
      <c r="U2360" s="14"/>
      <c r="V2360" s="14"/>
    </row>
    <row r="2361" spans="1:22">
      <c r="A2361" s="34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34"/>
      <c r="O2361" s="34"/>
      <c r="P2361" s="34"/>
      <c r="Q2361" s="267"/>
      <c r="R2361" s="34"/>
      <c r="S2361" s="34"/>
      <c r="T2361" s="14"/>
      <c r="U2361" s="14"/>
      <c r="V2361" s="14"/>
    </row>
    <row r="2362" spans="1:22">
      <c r="A2362" s="34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34"/>
      <c r="P2362" s="34"/>
      <c r="Q2362" s="267"/>
      <c r="R2362" s="34"/>
      <c r="S2362" s="34"/>
      <c r="T2362" s="14"/>
      <c r="U2362" s="14"/>
      <c r="V2362" s="14"/>
    </row>
    <row r="2363" spans="1:22">
      <c r="A2363" s="34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34"/>
      <c r="P2363" s="34"/>
      <c r="Q2363" s="267"/>
      <c r="R2363" s="34"/>
      <c r="S2363" s="34"/>
      <c r="T2363" s="14"/>
      <c r="U2363" s="14"/>
      <c r="V2363" s="14"/>
    </row>
    <row r="2364" spans="1:22">
      <c r="A2364" s="34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34"/>
      <c r="P2364" s="34"/>
      <c r="Q2364" s="267"/>
      <c r="R2364" s="34"/>
      <c r="S2364" s="34"/>
      <c r="T2364" s="14"/>
      <c r="U2364" s="14"/>
      <c r="V2364" s="14"/>
    </row>
    <row r="2365" spans="1:22">
      <c r="A2365" s="34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34"/>
      <c r="P2365" s="34"/>
      <c r="Q2365" s="267"/>
      <c r="R2365" s="34"/>
      <c r="S2365" s="34"/>
      <c r="T2365" s="14"/>
      <c r="U2365" s="14"/>
      <c r="V2365" s="14"/>
    </row>
    <row r="2366" spans="1:22">
      <c r="A2366" s="34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34"/>
      <c r="O2366" s="34"/>
      <c r="P2366" s="34"/>
      <c r="Q2366" s="267"/>
      <c r="R2366" s="34"/>
      <c r="S2366" s="34"/>
      <c r="T2366" s="14"/>
      <c r="U2366" s="14"/>
      <c r="V2366" s="14"/>
    </row>
    <row r="2367" spans="1:22">
      <c r="A2367" s="34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34"/>
      <c r="O2367" s="34"/>
      <c r="P2367" s="34"/>
      <c r="Q2367" s="267"/>
      <c r="R2367" s="34"/>
      <c r="S2367" s="34"/>
      <c r="T2367" s="14"/>
      <c r="U2367" s="14"/>
      <c r="V2367" s="14"/>
    </row>
    <row r="2368" spans="1:22">
      <c r="A2368" s="34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34"/>
      <c r="P2368" s="34"/>
      <c r="Q2368" s="267"/>
      <c r="R2368" s="34"/>
      <c r="S2368" s="34"/>
      <c r="T2368" s="14"/>
      <c r="U2368" s="14"/>
      <c r="V2368" s="14"/>
    </row>
    <row r="2369" spans="1:22">
      <c r="A2369" s="34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34"/>
      <c r="P2369" s="34"/>
      <c r="Q2369" s="267"/>
      <c r="R2369" s="34"/>
      <c r="S2369" s="34"/>
      <c r="T2369" s="14"/>
      <c r="U2369" s="14"/>
      <c r="V2369" s="14"/>
    </row>
    <row r="2370" spans="1:22">
      <c r="A2370" s="34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34"/>
      <c r="P2370" s="34"/>
      <c r="Q2370" s="267"/>
      <c r="R2370" s="34"/>
      <c r="S2370" s="34"/>
      <c r="T2370" s="14"/>
      <c r="U2370" s="14"/>
      <c r="V2370" s="14"/>
    </row>
    <row r="2371" spans="1:22">
      <c r="A2371" s="34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34"/>
      <c r="P2371" s="34"/>
      <c r="Q2371" s="267"/>
      <c r="R2371" s="34"/>
      <c r="S2371" s="34"/>
      <c r="T2371" s="14"/>
      <c r="U2371" s="14"/>
      <c r="V2371" s="14"/>
    </row>
    <row r="2372" spans="1:22">
      <c r="A2372" s="34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34"/>
      <c r="P2372" s="34"/>
      <c r="Q2372" s="267"/>
      <c r="R2372" s="34"/>
      <c r="S2372" s="34"/>
      <c r="T2372" s="14"/>
      <c r="U2372" s="14"/>
      <c r="V2372" s="14"/>
    </row>
    <row r="2373" spans="1:22">
      <c r="A2373" s="34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34"/>
      <c r="P2373" s="34"/>
      <c r="Q2373" s="267"/>
      <c r="R2373" s="34"/>
      <c r="S2373" s="34"/>
      <c r="T2373" s="14"/>
      <c r="U2373" s="14"/>
      <c r="V2373" s="14"/>
    </row>
    <row r="2374" spans="1:22">
      <c r="A2374" s="34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34"/>
      <c r="P2374" s="34"/>
      <c r="Q2374" s="267"/>
      <c r="R2374" s="34"/>
      <c r="S2374" s="34"/>
      <c r="T2374" s="14"/>
      <c r="U2374" s="14"/>
      <c r="V2374" s="14"/>
    </row>
    <row r="2375" spans="1:22">
      <c r="A2375" s="34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34"/>
      <c r="P2375" s="34"/>
      <c r="Q2375" s="267"/>
      <c r="R2375" s="34"/>
      <c r="S2375" s="34"/>
      <c r="T2375" s="14"/>
      <c r="U2375" s="14"/>
      <c r="V2375" s="14"/>
    </row>
    <row r="2376" spans="1:22">
      <c r="A2376" s="34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34"/>
      <c r="P2376" s="34"/>
      <c r="Q2376" s="267"/>
      <c r="R2376" s="34"/>
      <c r="S2376" s="34"/>
      <c r="T2376" s="14"/>
      <c r="U2376" s="14"/>
      <c r="V2376" s="14"/>
    </row>
    <row r="2377" spans="1:22">
      <c r="A2377" s="34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34"/>
      <c r="P2377" s="34"/>
      <c r="Q2377" s="267"/>
      <c r="R2377" s="34"/>
      <c r="S2377" s="34"/>
      <c r="T2377" s="14"/>
      <c r="U2377" s="14"/>
      <c r="V2377" s="14"/>
    </row>
    <row r="2378" spans="1:22">
      <c r="A2378" s="34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34"/>
      <c r="P2378" s="34"/>
      <c r="Q2378" s="267"/>
      <c r="R2378" s="34"/>
      <c r="S2378" s="34"/>
      <c r="T2378" s="14"/>
      <c r="U2378" s="14"/>
      <c r="V2378" s="14"/>
    </row>
    <row r="2379" spans="1:22">
      <c r="A2379" s="34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34"/>
      <c r="P2379" s="34"/>
      <c r="Q2379" s="267"/>
      <c r="R2379" s="34"/>
      <c r="S2379" s="34"/>
      <c r="T2379" s="14"/>
      <c r="U2379" s="14"/>
      <c r="V2379" s="14"/>
    </row>
    <row r="2380" spans="1:22">
      <c r="A2380" s="34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34"/>
      <c r="P2380" s="34"/>
      <c r="Q2380" s="267"/>
      <c r="R2380" s="34"/>
      <c r="S2380" s="34"/>
      <c r="T2380" s="14"/>
      <c r="U2380" s="14"/>
      <c r="V2380" s="14"/>
    </row>
    <row r="2381" spans="1:22">
      <c r="A2381" s="34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34"/>
      <c r="P2381" s="34"/>
      <c r="Q2381" s="267"/>
      <c r="R2381" s="34"/>
      <c r="S2381" s="34"/>
      <c r="T2381" s="14"/>
      <c r="U2381" s="14"/>
      <c r="V2381" s="14"/>
    </row>
    <row r="2382" spans="1:22">
      <c r="A2382" s="34"/>
      <c r="B2382" s="34"/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34"/>
      <c r="P2382" s="34"/>
      <c r="Q2382" s="267"/>
      <c r="R2382" s="34"/>
      <c r="S2382" s="34"/>
      <c r="T2382" s="14"/>
      <c r="U2382" s="14"/>
      <c r="V2382" s="14"/>
    </row>
    <row r="2383" spans="1:22">
      <c r="A2383" s="34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34"/>
      <c r="P2383" s="34"/>
      <c r="Q2383" s="267"/>
      <c r="R2383" s="34"/>
      <c r="S2383" s="34"/>
      <c r="T2383" s="14"/>
      <c r="U2383" s="14"/>
      <c r="V2383" s="14"/>
    </row>
    <row r="2384" spans="1:22">
      <c r="A2384" s="34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34"/>
      <c r="P2384" s="34"/>
      <c r="Q2384" s="267"/>
      <c r="R2384" s="34"/>
      <c r="S2384" s="34"/>
      <c r="T2384" s="14"/>
      <c r="U2384" s="14"/>
      <c r="V2384" s="14"/>
    </row>
    <row r="2385" spans="1:22">
      <c r="A2385" s="34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34"/>
      <c r="P2385" s="34"/>
      <c r="Q2385" s="267"/>
      <c r="R2385" s="34"/>
      <c r="S2385" s="34"/>
      <c r="T2385" s="14"/>
      <c r="U2385" s="14"/>
      <c r="V2385" s="14"/>
    </row>
    <row r="2386" spans="1:22">
      <c r="A2386" s="34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34"/>
      <c r="P2386" s="34"/>
      <c r="Q2386" s="267"/>
      <c r="R2386" s="34"/>
      <c r="S2386" s="34"/>
      <c r="T2386" s="14"/>
      <c r="U2386" s="14"/>
      <c r="V2386" s="14"/>
    </row>
    <row r="2387" spans="1:22">
      <c r="A2387" s="34"/>
      <c r="B2387" s="34"/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34"/>
      <c r="P2387" s="34"/>
      <c r="Q2387" s="267"/>
      <c r="R2387" s="34"/>
      <c r="S2387" s="34"/>
      <c r="T2387" s="14"/>
      <c r="U2387" s="14"/>
      <c r="V2387" s="14"/>
    </row>
    <row r="2388" spans="1:22">
      <c r="A2388" s="34"/>
      <c r="B2388" s="34"/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34"/>
      <c r="P2388" s="34"/>
      <c r="Q2388" s="267"/>
      <c r="R2388" s="34"/>
      <c r="S2388" s="34"/>
      <c r="T2388" s="14"/>
      <c r="U2388" s="14"/>
      <c r="V2388" s="14"/>
    </row>
    <row r="2389" spans="1:22">
      <c r="A2389" s="34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34"/>
      <c r="P2389" s="34"/>
      <c r="Q2389" s="267"/>
      <c r="R2389" s="34"/>
      <c r="S2389" s="34"/>
      <c r="T2389" s="14"/>
      <c r="U2389" s="14"/>
      <c r="V2389" s="14"/>
    </row>
    <row r="2390" spans="1:22">
      <c r="A2390" s="34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34"/>
      <c r="P2390" s="34"/>
      <c r="Q2390" s="267"/>
      <c r="R2390" s="34"/>
      <c r="S2390" s="34"/>
      <c r="T2390" s="14"/>
      <c r="U2390" s="14"/>
      <c r="V2390" s="14"/>
    </row>
    <row r="2391" spans="1:22">
      <c r="A2391" s="34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34"/>
      <c r="P2391" s="34"/>
      <c r="Q2391" s="267"/>
      <c r="R2391" s="34"/>
      <c r="S2391" s="34"/>
      <c r="T2391" s="14"/>
      <c r="U2391" s="14"/>
      <c r="V2391" s="14"/>
    </row>
    <row r="2392" spans="1:22">
      <c r="A2392" s="34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34"/>
      <c r="P2392" s="34"/>
      <c r="Q2392" s="267"/>
      <c r="R2392" s="34"/>
      <c r="S2392" s="34"/>
      <c r="T2392" s="14"/>
      <c r="U2392" s="14"/>
      <c r="V2392" s="14"/>
    </row>
    <row r="2393" spans="1:22">
      <c r="A2393" s="34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34"/>
      <c r="P2393" s="34"/>
      <c r="Q2393" s="267"/>
      <c r="R2393" s="34"/>
      <c r="S2393" s="34"/>
      <c r="T2393" s="14"/>
      <c r="U2393" s="14"/>
      <c r="V2393" s="14"/>
    </row>
    <row r="2394" spans="1:22">
      <c r="A2394" s="34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34"/>
      <c r="P2394" s="34"/>
      <c r="Q2394" s="267"/>
      <c r="R2394" s="34"/>
      <c r="S2394" s="34"/>
      <c r="T2394" s="14"/>
      <c r="U2394" s="14"/>
      <c r="V2394" s="14"/>
    </row>
    <row r="2395" spans="1:22">
      <c r="A2395" s="34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34"/>
      <c r="P2395" s="34"/>
      <c r="Q2395" s="267"/>
      <c r="R2395" s="34"/>
      <c r="S2395" s="34"/>
      <c r="T2395" s="14"/>
      <c r="U2395" s="14"/>
      <c r="V2395" s="14"/>
    </row>
    <row r="2396" spans="1:22">
      <c r="A2396" s="34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34"/>
      <c r="P2396" s="34"/>
      <c r="Q2396" s="267"/>
      <c r="R2396" s="34"/>
      <c r="S2396" s="34"/>
      <c r="T2396" s="14"/>
      <c r="U2396" s="14"/>
      <c r="V2396" s="14"/>
    </row>
    <row r="2397" spans="1:22">
      <c r="A2397" s="34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34"/>
      <c r="P2397" s="34"/>
      <c r="Q2397" s="267"/>
      <c r="R2397" s="34"/>
      <c r="S2397" s="34"/>
      <c r="T2397" s="14"/>
      <c r="U2397" s="14"/>
      <c r="V2397" s="14"/>
    </row>
    <row r="2398" spans="1:22">
      <c r="A2398" s="34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34"/>
      <c r="P2398" s="34"/>
      <c r="Q2398" s="267"/>
      <c r="R2398" s="34"/>
      <c r="S2398" s="34"/>
      <c r="T2398" s="14"/>
      <c r="U2398" s="14"/>
      <c r="V2398" s="14"/>
    </row>
    <row r="2399" spans="1:22">
      <c r="A2399" s="34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34"/>
      <c r="P2399" s="34"/>
      <c r="Q2399" s="267"/>
      <c r="R2399" s="34"/>
      <c r="S2399" s="34"/>
      <c r="T2399" s="14"/>
      <c r="U2399" s="14"/>
      <c r="V2399" s="14"/>
    </row>
    <row r="2400" spans="1:22">
      <c r="A2400" s="34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34"/>
      <c r="P2400" s="34"/>
      <c r="Q2400" s="267"/>
      <c r="R2400" s="34"/>
      <c r="S2400" s="34"/>
      <c r="T2400" s="14"/>
      <c r="U2400" s="14"/>
      <c r="V2400" s="14"/>
    </row>
    <row r="2401" spans="1:22">
      <c r="A2401" s="34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34"/>
      <c r="P2401" s="34"/>
      <c r="Q2401" s="267"/>
      <c r="R2401" s="34"/>
      <c r="S2401" s="34"/>
      <c r="T2401" s="14"/>
      <c r="U2401" s="14"/>
      <c r="V2401" s="14"/>
    </row>
    <row r="2402" spans="1:22">
      <c r="A2402" s="34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34"/>
      <c r="P2402" s="34"/>
      <c r="Q2402" s="267"/>
      <c r="R2402" s="34"/>
      <c r="S2402" s="34"/>
      <c r="T2402" s="14"/>
      <c r="U2402" s="14"/>
      <c r="V2402" s="14"/>
    </row>
    <row r="2403" spans="1:22">
      <c r="A2403" s="34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34"/>
      <c r="P2403" s="34"/>
      <c r="Q2403" s="267"/>
      <c r="R2403" s="34"/>
      <c r="S2403" s="34"/>
      <c r="T2403" s="14"/>
      <c r="U2403" s="14"/>
      <c r="V2403" s="14"/>
    </row>
    <row r="2404" spans="1:22">
      <c r="A2404" s="34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4"/>
      <c r="Q2404" s="267"/>
      <c r="R2404" s="34"/>
      <c r="S2404" s="34"/>
      <c r="T2404" s="14"/>
      <c r="U2404" s="14"/>
      <c r="V2404" s="14"/>
    </row>
    <row r="2405" spans="1:22">
      <c r="A2405" s="34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34"/>
      <c r="P2405" s="34"/>
      <c r="Q2405" s="267"/>
      <c r="R2405" s="34"/>
      <c r="S2405" s="34"/>
      <c r="T2405" s="14"/>
      <c r="U2405" s="14"/>
      <c r="V2405" s="14"/>
    </row>
    <row r="2406" spans="1:22">
      <c r="A2406" s="34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34"/>
      <c r="P2406" s="34"/>
      <c r="Q2406" s="267"/>
      <c r="R2406" s="34"/>
      <c r="S2406" s="34"/>
      <c r="T2406" s="14"/>
      <c r="U2406" s="14"/>
      <c r="V2406" s="14"/>
    </row>
    <row r="2407" spans="1:22">
      <c r="A2407" s="34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34"/>
      <c r="P2407" s="34"/>
      <c r="Q2407" s="267"/>
      <c r="R2407" s="34"/>
      <c r="S2407" s="34"/>
      <c r="T2407" s="14"/>
      <c r="U2407" s="14"/>
      <c r="V2407" s="14"/>
    </row>
    <row r="2408" spans="1:22">
      <c r="A2408" s="34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34"/>
      <c r="P2408" s="34"/>
      <c r="Q2408" s="267"/>
      <c r="R2408" s="34"/>
      <c r="S2408" s="34"/>
      <c r="T2408" s="14"/>
      <c r="U2408" s="14"/>
      <c r="V2408" s="14"/>
    </row>
    <row r="2409" spans="1:22">
      <c r="A2409" s="34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34"/>
      <c r="P2409" s="34"/>
      <c r="Q2409" s="267"/>
      <c r="R2409" s="34"/>
      <c r="S2409" s="34"/>
      <c r="T2409" s="14"/>
      <c r="U2409" s="14"/>
      <c r="V2409" s="14"/>
    </row>
    <row r="2410" spans="1:22">
      <c r="A2410" s="34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34"/>
      <c r="P2410" s="34"/>
      <c r="Q2410" s="267"/>
      <c r="R2410" s="34"/>
      <c r="S2410" s="34"/>
      <c r="T2410" s="14"/>
      <c r="U2410" s="14"/>
      <c r="V2410" s="14"/>
    </row>
    <row r="2411" spans="1:22">
      <c r="A2411" s="34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34"/>
      <c r="P2411" s="34"/>
      <c r="Q2411" s="267"/>
      <c r="R2411" s="34"/>
      <c r="S2411" s="34"/>
      <c r="T2411" s="14"/>
      <c r="U2411" s="14"/>
      <c r="V2411" s="14"/>
    </row>
    <row r="2412" spans="1:22">
      <c r="A2412" s="34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34"/>
      <c r="P2412" s="34"/>
      <c r="Q2412" s="267"/>
      <c r="R2412" s="34"/>
      <c r="S2412" s="34"/>
      <c r="T2412" s="14"/>
      <c r="U2412" s="14"/>
      <c r="V2412" s="14"/>
    </row>
    <row r="2413" spans="1:22">
      <c r="A2413" s="34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34"/>
      <c r="P2413" s="34"/>
      <c r="Q2413" s="267"/>
      <c r="R2413" s="34"/>
      <c r="S2413" s="34"/>
      <c r="T2413" s="14"/>
      <c r="U2413" s="14"/>
      <c r="V2413" s="14"/>
    </row>
    <row r="2414" spans="1:22">
      <c r="A2414" s="34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34"/>
      <c r="P2414" s="34"/>
      <c r="Q2414" s="267"/>
      <c r="R2414" s="34"/>
      <c r="S2414" s="34"/>
      <c r="T2414" s="14"/>
      <c r="U2414" s="14"/>
      <c r="V2414" s="14"/>
    </row>
    <row r="2415" spans="1:22">
      <c r="A2415" s="34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34"/>
      <c r="P2415" s="34"/>
      <c r="Q2415" s="267"/>
      <c r="R2415" s="34"/>
      <c r="S2415" s="34"/>
      <c r="T2415" s="14"/>
      <c r="U2415" s="14"/>
      <c r="V2415" s="14"/>
    </row>
    <row r="2416" spans="1:22">
      <c r="A2416" s="34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  <c r="P2416" s="34"/>
      <c r="Q2416" s="267"/>
      <c r="R2416" s="34"/>
      <c r="S2416" s="34"/>
      <c r="T2416" s="14"/>
      <c r="U2416" s="14"/>
      <c r="V2416" s="14"/>
    </row>
    <row r="2417" spans="1:22">
      <c r="A2417" s="34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34"/>
      <c r="P2417" s="34"/>
      <c r="Q2417" s="267"/>
      <c r="R2417" s="34"/>
      <c r="S2417" s="34"/>
      <c r="T2417" s="14"/>
      <c r="U2417" s="14"/>
      <c r="V2417" s="14"/>
    </row>
    <row r="2418" spans="1:22">
      <c r="A2418" s="34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34"/>
      <c r="P2418" s="34"/>
      <c r="Q2418" s="267"/>
      <c r="R2418" s="34"/>
      <c r="S2418" s="34"/>
      <c r="T2418" s="14"/>
      <c r="U2418" s="14"/>
      <c r="V2418" s="14"/>
    </row>
    <row r="2419" spans="1:22">
      <c r="A2419" s="34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267"/>
      <c r="R2419" s="34"/>
      <c r="S2419" s="34"/>
      <c r="T2419" s="14"/>
      <c r="U2419" s="14"/>
      <c r="V2419" s="14"/>
    </row>
    <row r="2420" spans="1:22">
      <c r="A2420" s="34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34"/>
      <c r="P2420" s="34"/>
      <c r="Q2420" s="267"/>
      <c r="R2420" s="34"/>
      <c r="S2420" s="34"/>
      <c r="T2420" s="14"/>
      <c r="U2420" s="14"/>
      <c r="V2420" s="14"/>
    </row>
    <row r="2421" spans="1:22">
      <c r="A2421" s="34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34"/>
      <c r="P2421" s="34"/>
      <c r="Q2421" s="267"/>
      <c r="R2421" s="34"/>
      <c r="S2421" s="34"/>
      <c r="T2421" s="14"/>
      <c r="U2421" s="14"/>
      <c r="V2421" s="14"/>
    </row>
    <row r="2422" spans="1:22">
      <c r="A2422" s="34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34"/>
      <c r="P2422" s="34"/>
      <c r="Q2422" s="267"/>
      <c r="R2422" s="34"/>
      <c r="S2422" s="34"/>
      <c r="T2422" s="14"/>
      <c r="U2422" s="14"/>
      <c r="V2422" s="14"/>
    </row>
    <row r="2423" spans="1:22">
      <c r="A2423" s="34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34"/>
      <c r="P2423" s="34"/>
      <c r="Q2423" s="267"/>
      <c r="R2423" s="34"/>
      <c r="S2423" s="34"/>
      <c r="T2423" s="14"/>
      <c r="U2423" s="14"/>
      <c r="V2423" s="14"/>
    </row>
    <row r="2424" spans="1:22">
      <c r="A2424" s="34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34"/>
      <c r="P2424" s="34"/>
      <c r="Q2424" s="267"/>
      <c r="R2424" s="34"/>
      <c r="S2424" s="34"/>
      <c r="T2424" s="14"/>
      <c r="U2424" s="14"/>
      <c r="V2424" s="14"/>
    </row>
    <row r="2425" spans="1:22">
      <c r="A2425" s="34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34"/>
      <c r="P2425" s="34"/>
      <c r="Q2425" s="267"/>
      <c r="R2425" s="34"/>
      <c r="S2425" s="34"/>
      <c r="T2425" s="14"/>
      <c r="U2425" s="14"/>
      <c r="V2425" s="14"/>
    </row>
    <row r="2426" spans="1:22">
      <c r="A2426" s="34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34"/>
      <c r="P2426" s="34"/>
      <c r="Q2426" s="267"/>
      <c r="R2426" s="34"/>
      <c r="S2426" s="34"/>
      <c r="T2426" s="14"/>
      <c r="U2426" s="14"/>
      <c r="V2426" s="14"/>
    </row>
    <row r="2427" spans="1:22">
      <c r="A2427" s="34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34"/>
      <c r="P2427" s="34"/>
      <c r="Q2427" s="267"/>
      <c r="R2427" s="34"/>
      <c r="S2427" s="34"/>
      <c r="T2427" s="14"/>
      <c r="U2427" s="14"/>
      <c r="V2427" s="14"/>
    </row>
    <row r="2428" spans="1:22">
      <c r="A2428" s="34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34"/>
      <c r="P2428" s="34"/>
      <c r="Q2428" s="267"/>
      <c r="R2428" s="34"/>
      <c r="S2428" s="34"/>
      <c r="T2428" s="14"/>
      <c r="U2428" s="14"/>
      <c r="V2428" s="14"/>
    </row>
    <row r="2429" spans="1:22">
      <c r="A2429" s="34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34"/>
      <c r="P2429" s="34"/>
      <c r="Q2429" s="267"/>
      <c r="R2429" s="34"/>
      <c r="S2429" s="34"/>
      <c r="T2429" s="14"/>
      <c r="U2429" s="14"/>
      <c r="V2429" s="14"/>
    </row>
    <row r="2430" spans="1:22">
      <c r="A2430" s="34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34"/>
      <c r="P2430" s="34"/>
      <c r="Q2430" s="267"/>
      <c r="R2430" s="34"/>
      <c r="S2430" s="34"/>
      <c r="T2430" s="14"/>
      <c r="U2430" s="14"/>
      <c r="V2430" s="14"/>
    </row>
    <row r="2431" spans="1:22">
      <c r="A2431" s="34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34"/>
      <c r="P2431" s="34"/>
      <c r="Q2431" s="267"/>
      <c r="R2431" s="34"/>
      <c r="S2431" s="34"/>
      <c r="T2431" s="14"/>
      <c r="U2431" s="14"/>
      <c r="V2431" s="14"/>
    </row>
    <row r="2432" spans="1:22">
      <c r="A2432" s="34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34"/>
      <c r="P2432" s="34"/>
      <c r="Q2432" s="267"/>
      <c r="R2432" s="34"/>
      <c r="S2432" s="34"/>
      <c r="T2432" s="14"/>
      <c r="U2432" s="14"/>
      <c r="V2432" s="14"/>
    </row>
    <row r="2433" spans="1:22">
      <c r="A2433" s="34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34"/>
      <c r="P2433" s="34"/>
      <c r="Q2433" s="267"/>
      <c r="R2433" s="34"/>
      <c r="S2433" s="34"/>
      <c r="T2433" s="14"/>
      <c r="U2433" s="14"/>
      <c r="V2433" s="14"/>
    </row>
    <row r="2434" spans="1:22">
      <c r="A2434" s="34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34"/>
      <c r="P2434" s="34"/>
      <c r="Q2434" s="267"/>
      <c r="R2434" s="34"/>
      <c r="S2434" s="34"/>
      <c r="T2434" s="14"/>
      <c r="U2434" s="14"/>
      <c r="V2434" s="14"/>
    </row>
    <row r="2435" spans="1:22">
      <c r="A2435" s="34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34"/>
      <c r="P2435" s="34"/>
      <c r="Q2435" s="267"/>
      <c r="R2435" s="34"/>
      <c r="S2435" s="34"/>
      <c r="T2435" s="14"/>
      <c r="U2435" s="14"/>
      <c r="V2435" s="14"/>
    </row>
    <row r="2436" spans="1:22">
      <c r="A2436" s="34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34"/>
      <c r="P2436" s="34"/>
      <c r="Q2436" s="267"/>
      <c r="R2436" s="34"/>
      <c r="S2436" s="34"/>
      <c r="T2436" s="14"/>
      <c r="U2436" s="14"/>
      <c r="V2436" s="14"/>
    </row>
    <row r="2437" spans="1:22">
      <c r="A2437" s="34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34"/>
      <c r="P2437" s="34"/>
      <c r="Q2437" s="267"/>
      <c r="R2437" s="34"/>
      <c r="S2437" s="34"/>
      <c r="T2437" s="14"/>
      <c r="U2437" s="14"/>
      <c r="V2437" s="14"/>
    </row>
    <row r="2438" spans="1:22">
      <c r="A2438" s="34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34"/>
      <c r="P2438" s="34"/>
      <c r="Q2438" s="267"/>
      <c r="R2438" s="34"/>
      <c r="S2438" s="34"/>
      <c r="T2438" s="14"/>
      <c r="U2438" s="14"/>
      <c r="V2438" s="14"/>
    </row>
    <row r="2439" spans="1:22">
      <c r="A2439" s="34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  <c r="P2439" s="34"/>
      <c r="Q2439" s="267"/>
      <c r="R2439" s="34"/>
      <c r="S2439" s="34"/>
      <c r="T2439" s="14"/>
      <c r="U2439" s="14"/>
      <c r="V2439" s="14"/>
    </row>
    <row r="2440" spans="1:22">
      <c r="A2440" s="34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34"/>
      <c r="P2440" s="34"/>
      <c r="Q2440" s="267"/>
      <c r="R2440" s="34"/>
      <c r="S2440" s="34"/>
      <c r="T2440" s="14"/>
      <c r="U2440" s="14"/>
      <c r="V2440" s="14"/>
    </row>
    <row r="2441" spans="1:22">
      <c r="A2441" s="34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34"/>
      <c r="P2441" s="34"/>
      <c r="Q2441" s="267"/>
      <c r="R2441" s="34"/>
      <c r="S2441" s="34"/>
      <c r="T2441" s="14"/>
      <c r="U2441" s="14"/>
      <c r="V2441" s="14"/>
    </row>
    <row r="2442" spans="1:22">
      <c r="A2442" s="34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34"/>
      <c r="P2442" s="34"/>
      <c r="Q2442" s="267"/>
      <c r="R2442" s="34"/>
      <c r="S2442" s="34"/>
      <c r="T2442" s="14"/>
      <c r="U2442" s="14"/>
      <c r="V2442" s="14"/>
    </row>
    <row r="2443" spans="1:22">
      <c r="A2443" s="34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34"/>
      <c r="P2443" s="34"/>
      <c r="Q2443" s="267"/>
      <c r="R2443" s="34"/>
      <c r="S2443" s="34"/>
      <c r="T2443" s="14"/>
      <c r="U2443" s="14"/>
      <c r="V2443" s="14"/>
    </row>
    <row r="2444" spans="1:22">
      <c r="A2444" s="34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34"/>
      <c r="P2444" s="34"/>
      <c r="Q2444" s="267"/>
      <c r="R2444" s="34"/>
      <c r="S2444" s="34"/>
      <c r="T2444" s="14"/>
      <c r="U2444" s="14"/>
      <c r="V2444" s="14"/>
    </row>
    <row r="2445" spans="1:22">
      <c r="A2445" s="34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34"/>
      <c r="P2445" s="34"/>
      <c r="Q2445" s="267"/>
      <c r="R2445" s="34"/>
      <c r="S2445" s="34"/>
      <c r="T2445" s="14"/>
      <c r="U2445" s="14"/>
      <c r="V2445" s="14"/>
    </row>
    <row r="2446" spans="1:22">
      <c r="A2446" s="34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34"/>
      <c r="P2446" s="34"/>
      <c r="Q2446" s="267"/>
      <c r="R2446" s="34"/>
      <c r="S2446" s="34"/>
      <c r="T2446" s="14"/>
      <c r="U2446" s="14"/>
      <c r="V2446" s="14"/>
    </row>
    <row r="2447" spans="1:22">
      <c r="A2447" s="34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34"/>
      <c r="P2447" s="34"/>
      <c r="Q2447" s="267"/>
      <c r="R2447" s="34"/>
      <c r="S2447" s="34"/>
      <c r="T2447" s="14"/>
      <c r="U2447" s="14"/>
      <c r="V2447" s="14"/>
    </row>
    <row r="2448" spans="1:22">
      <c r="A2448" s="34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34"/>
      <c r="P2448" s="34"/>
      <c r="Q2448" s="267"/>
      <c r="R2448" s="34"/>
      <c r="S2448" s="34"/>
      <c r="T2448" s="14"/>
      <c r="U2448" s="14"/>
      <c r="V2448" s="14"/>
    </row>
    <row r="2449" spans="1:22">
      <c r="A2449" s="34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34"/>
      <c r="P2449" s="34"/>
      <c r="Q2449" s="267"/>
      <c r="R2449" s="34"/>
      <c r="S2449" s="34"/>
      <c r="T2449" s="14"/>
      <c r="U2449" s="14"/>
      <c r="V2449" s="14"/>
    </row>
    <row r="2450" spans="1:22">
      <c r="A2450" s="34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34"/>
      <c r="P2450" s="34"/>
      <c r="Q2450" s="267"/>
      <c r="R2450" s="34"/>
      <c r="S2450" s="34"/>
      <c r="T2450" s="14"/>
      <c r="U2450" s="14"/>
      <c r="V2450" s="14"/>
    </row>
    <row r="2451" spans="1:22">
      <c r="A2451" s="34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34"/>
      <c r="P2451" s="34"/>
      <c r="Q2451" s="267"/>
      <c r="R2451" s="34"/>
      <c r="S2451" s="34"/>
      <c r="T2451" s="14"/>
      <c r="U2451" s="14"/>
      <c r="V2451" s="14"/>
    </row>
    <row r="2452" spans="1:22">
      <c r="A2452" s="34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34"/>
      <c r="P2452" s="34"/>
      <c r="Q2452" s="267"/>
      <c r="R2452" s="34"/>
      <c r="S2452" s="34"/>
      <c r="T2452" s="14"/>
      <c r="U2452" s="14"/>
      <c r="V2452" s="14"/>
    </row>
    <row r="2453" spans="1:22">
      <c r="A2453" s="34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34"/>
      <c r="P2453" s="34"/>
      <c r="Q2453" s="267"/>
      <c r="R2453" s="34"/>
      <c r="S2453" s="34"/>
      <c r="T2453" s="14"/>
      <c r="U2453" s="14"/>
      <c r="V2453" s="14"/>
    </row>
    <row r="2454" spans="1:22">
      <c r="A2454" s="34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34"/>
      <c r="P2454" s="34"/>
      <c r="Q2454" s="267"/>
      <c r="R2454" s="34"/>
      <c r="S2454" s="34"/>
      <c r="T2454" s="14"/>
      <c r="U2454" s="14"/>
      <c r="V2454" s="14"/>
    </row>
    <row r="2455" spans="1:22">
      <c r="A2455" s="34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34"/>
      <c r="P2455" s="34"/>
      <c r="Q2455" s="267"/>
      <c r="R2455" s="34"/>
      <c r="S2455" s="34"/>
      <c r="T2455" s="14"/>
      <c r="U2455" s="14"/>
      <c r="V2455" s="14"/>
    </row>
    <row r="2456" spans="1:22">
      <c r="A2456" s="34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34"/>
      <c r="P2456" s="34"/>
      <c r="Q2456" s="267"/>
      <c r="R2456" s="34"/>
      <c r="S2456" s="34"/>
      <c r="T2456" s="14"/>
      <c r="U2456" s="14"/>
      <c r="V2456" s="14"/>
    </row>
    <row r="2457" spans="1:22">
      <c r="A2457" s="34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34"/>
      <c r="P2457" s="34"/>
      <c r="Q2457" s="267"/>
      <c r="R2457" s="34"/>
      <c r="S2457" s="34"/>
      <c r="T2457" s="14"/>
      <c r="U2457" s="14"/>
      <c r="V2457" s="14"/>
    </row>
    <row r="2458" spans="1:22">
      <c r="A2458" s="34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34"/>
      <c r="P2458" s="34"/>
      <c r="Q2458" s="267"/>
      <c r="R2458" s="34"/>
      <c r="S2458" s="34"/>
      <c r="T2458" s="14"/>
      <c r="U2458" s="14"/>
      <c r="V2458" s="14"/>
    </row>
    <row r="2459" spans="1:22">
      <c r="A2459" s="34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34"/>
      <c r="P2459" s="34"/>
      <c r="Q2459" s="267"/>
      <c r="R2459" s="34"/>
      <c r="S2459" s="34"/>
      <c r="T2459" s="14"/>
      <c r="U2459" s="14"/>
      <c r="V2459" s="14"/>
    </row>
    <row r="2460" spans="1:22">
      <c r="A2460" s="34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34"/>
      <c r="P2460" s="34"/>
      <c r="Q2460" s="267"/>
      <c r="R2460" s="34"/>
      <c r="S2460" s="34"/>
      <c r="T2460" s="14"/>
      <c r="U2460" s="14"/>
      <c r="V2460" s="14"/>
    </row>
    <row r="2461" spans="1:22">
      <c r="A2461" s="34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34"/>
      <c r="P2461" s="34"/>
      <c r="Q2461" s="267"/>
      <c r="R2461" s="34"/>
      <c r="S2461" s="34"/>
      <c r="T2461" s="14"/>
      <c r="U2461" s="14"/>
      <c r="V2461" s="14"/>
    </row>
    <row r="2462" spans="1:22">
      <c r="A2462" s="34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34"/>
      <c r="P2462" s="34"/>
      <c r="Q2462" s="267"/>
      <c r="R2462" s="34"/>
      <c r="S2462" s="34"/>
      <c r="T2462" s="14"/>
      <c r="U2462" s="14"/>
      <c r="V2462" s="14"/>
    </row>
    <row r="2463" spans="1:22">
      <c r="A2463" s="34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34"/>
      <c r="P2463" s="34"/>
      <c r="Q2463" s="267"/>
      <c r="R2463" s="34"/>
      <c r="S2463" s="34"/>
      <c r="T2463" s="14"/>
      <c r="U2463" s="14"/>
      <c r="V2463" s="14"/>
    </row>
    <row r="2464" spans="1:22">
      <c r="A2464" s="34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34"/>
      <c r="P2464" s="34"/>
      <c r="Q2464" s="267"/>
      <c r="R2464" s="34"/>
      <c r="S2464" s="34"/>
      <c r="T2464" s="14"/>
      <c r="U2464" s="14"/>
      <c r="V2464" s="14"/>
    </row>
    <row r="2465" spans="1:22">
      <c r="A2465" s="34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34"/>
      <c r="P2465" s="34"/>
      <c r="Q2465" s="267"/>
      <c r="R2465" s="34"/>
      <c r="S2465" s="34"/>
      <c r="T2465" s="14"/>
      <c r="U2465" s="14"/>
      <c r="V2465" s="14"/>
    </row>
    <row r="2466" spans="1:22">
      <c r="A2466" s="34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34"/>
      <c r="P2466" s="34"/>
      <c r="Q2466" s="267"/>
      <c r="R2466" s="34"/>
      <c r="S2466" s="34"/>
      <c r="T2466" s="14"/>
      <c r="U2466" s="14"/>
      <c r="V2466" s="14"/>
    </row>
    <row r="2467" spans="1:22">
      <c r="A2467" s="34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34"/>
      <c r="P2467" s="34"/>
      <c r="Q2467" s="267"/>
      <c r="R2467" s="34"/>
      <c r="S2467" s="34"/>
      <c r="T2467" s="14"/>
      <c r="U2467" s="14"/>
      <c r="V2467" s="14"/>
    </row>
    <row r="2468" spans="1:22">
      <c r="A2468" s="34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34"/>
      <c r="P2468" s="34"/>
      <c r="Q2468" s="267"/>
      <c r="R2468" s="34"/>
      <c r="S2468" s="34"/>
      <c r="T2468" s="14"/>
      <c r="U2468" s="14"/>
      <c r="V2468" s="14"/>
    </row>
    <row r="2469" spans="1:22">
      <c r="A2469" s="34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34"/>
      <c r="P2469" s="34"/>
      <c r="Q2469" s="267"/>
      <c r="R2469" s="34"/>
      <c r="S2469" s="34"/>
      <c r="T2469" s="14"/>
      <c r="U2469" s="14"/>
      <c r="V2469" s="14"/>
    </row>
    <row r="2470" spans="1:22">
      <c r="A2470" s="34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34"/>
      <c r="P2470" s="34"/>
      <c r="Q2470" s="267"/>
      <c r="R2470" s="34"/>
      <c r="S2470" s="34"/>
      <c r="T2470" s="14"/>
      <c r="U2470" s="14"/>
      <c r="V2470" s="14"/>
    </row>
    <row r="2471" spans="1:22">
      <c r="A2471" s="34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34"/>
      <c r="P2471" s="34"/>
      <c r="Q2471" s="267"/>
      <c r="R2471" s="34"/>
      <c r="S2471" s="34"/>
      <c r="T2471" s="14"/>
      <c r="U2471" s="14"/>
      <c r="V2471" s="14"/>
    </row>
    <row r="2472" spans="1:22">
      <c r="A2472" s="34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34"/>
      <c r="P2472" s="34"/>
      <c r="Q2472" s="267"/>
      <c r="R2472" s="34"/>
      <c r="S2472" s="34"/>
      <c r="T2472" s="14"/>
      <c r="U2472" s="14"/>
      <c r="V2472" s="14"/>
    </row>
    <row r="2473" spans="1:22">
      <c r="A2473" s="34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34"/>
      <c r="P2473" s="34"/>
      <c r="Q2473" s="267"/>
      <c r="R2473" s="34"/>
      <c r="S2473" s="34"/>
      <c r="T2473" s="14"/>
      <c r="U2473" s="14"/>
      <c r="V2473" s="14"/>
    </row>
    <row r="2474" spans="1:22">
      <c r="A2474" s="34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34"/>
      <c r="P2474" s="34"/>
      <c r="Q2474" s="267"/>
      <c r="R2474" s="34"/>
      <c r="S2474" s="34"/>
      <c r="T2474" s="14"/>
      <c r="U2474" s="14"/>
      <c r="V2474" s="14"/>
    </row>
    <row r="2475" spans="1:22">
      <c r="A2475" s="34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34"/>
      <c r="P2475" s="34"/>
      <c r="Q2475" s="267"/>
      <c r="R2475" s="34"/>
      <c r="S2475" s="34"/>
      <c r="T2475" s="14"/>
      <c r="U2475" s="14"/>
      <c r="V2475" s="14"/>
    </row>
    <row r="2476" spans="1:22">
      <c r="A2476" s="34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34"/>
      <c r="P2476" s="34"/>
      <c r="Q2476" s="267"/>
      <c r="R2476" s="34"/>
      <c r="S2476" s="34"/>
      <c r="T2476" s="14"/>
      <c r="U2476" s="14"/>
      <c r="V2476" s="14"/>
    </row>
    <row r="2477" spans="1:22">
      <c r="A2477" s="34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34"/>
      <c r="P2477" s="34"/>
      <c r="Q2477" s="267"/>
      <c r="R2477" s="34"/>
      <c r="S2477" s="34"/>
      <c r="T2477" s="14"/>
      <c r="U2477" s="14"/>
      <c r="V2477" s="14"/>
    </row>
    <row r="2478" spans="1:22">
      <c r="A2478" s="34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34"/>
      <c r="P2478" s="34"/>
      <c r="Q2478" s="267"/>
      <c r="R2478" s="34"/>
      <c r="S2478" s="34"/>
      <c r="T2478" s="14"/>
      <c r="U2478" s="14"/>
      <c r="V2478" s="14"/>
    </row>
    <row r="2479" spans="1:22">
      <c r="A2479" s="34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34"/>
      <c r="P2479" s="34"/>
      <c r="Q2479" s="267"/>
      <c r="R2479" s="34"/>
      <c r="S2479" s="34"/>
      <c r="T2479" s="14"/>
      <c r="U2479" s="14"/>
      <c r="V2479" s="14"/>
    </row>
    <row r="2480" spans="1:22">
      <c r="A2480" s="34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34"/>
      <c r="P2480" s="34"/>
      <c r="Q2480" s="267"/>
      <c r="R2480" s="34"/>
      <c r="S2480" s="34"/>
      <c r="T2480" s="14"/>
      <c r="U2480" s="14"/>
      <c r="V2480" s="14"/>
    </row>
    <row r="2481" spans="1:22">
      <c r="A2481" s="34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34"/>
      <c r="P2481" s="34"/>
      <c r="Q2481" s="267"/>
      <c r="R2481" s="34"/>
      <c r="S2481" s="34"/>
      <c r="T2481" s="14"/>
      <c r="U2481" s="14"/>
      <c r="V2481" s="14"/>
    </row>
    <row r="2482" spans="1:22">
      <c r="A2482" s="34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34"/>
      <c r="P2482" s="34"/>
      <c r="Q2482" s="267"/>
      <c r="R2482" s="34"/>
      <c r="S2482" s="34"/>
      <c r="T2482" s="14"/>
      <c r="U2482" s="14"/>
      <c r="V2482" s="14"/>
    </row>
    <row r="2483" spans="1:22">
      <c r="A2483" s="34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34"/>
      <c r="P2483" s="34"/>
      <c r="Q2483" s="267"/>
      <c r="R2483" s="34"/>
      <c r="S2483" s="34"/>
      <c r="T2483" s="14"/>
      <c r="U2483" s="14"/>
      <c r="V2483" s="14"/>
    </row>
    <row r="2484" spans="1:22">
      <c r="A2484" s="34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34"/>
      <c r="P2484" s="34"/>
      <c r="Q2484" s="267"/>
      <c r="R2484" s="34"/>
      <c r="S2484" s="34"/>
      <c r="T2484" s="14"/>
      <c r="U2484" s="14"/>
      <c r="V2484" s="14"/>
    </row>
    <row r="2485" spans="1:22">
      <c r="A2485" s="34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34"/>
      <c r="P2485" s="34"/>
      <c r="Q2485" s="267"/>
      <c r="R2485" s="34"/>
      <c r="S2485" s="34"/>
      <c r="T2485" s="14"/>
      <c r="U2485" s="14"/>
      <c r="V2485" s="14"/>
    </row>
    <row r="2486" spans="1:22">
      <c r="A2486" s="34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34"/>
      <c r="P2486" s="34"/>
      <c r="Q2486" s="267"/>
      <c r="R2486" s="34"/>
      <c r="S2486" s="34"/>
      <c r="T2486" s="14"/>
      <c r="U2486" s="14"/>
      <c r="V2486" s="14"/>
    </row>
    <row r="2487" spans="1:22">
      <c r="A2487" s="34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34"/>
      <c r="P2487" s="34"/>
      <c r="Q2487" s="267"/>
      <c r="R2487" s="34"/>
      <c r="S2487" s="34"/>
      <c r="T2487" s="14"/>
      <c r="U2487" s="14"/>
      <c r="V2487" s="14"/>
    </row>
    <row r="2488" spans="1:22">
      <c r="A2488" s="34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34"/>
      <c r="P2488" s="34"/>
      <c r="Q2488" s="267"/>
      <c r="R2488" s="34"/>
      <c r="S2488" s="34"/>
      <c r="T2488" s="14"/>
      <c r="U2488" s="14"/>
      <c r="V2488" s="14"/>
    </row>
    <row r="2489" spans="1:22">
      <c r="A2489" s="34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34"/>
      <c r="O2489" s="34"/>
      <c r="P2489" s="34"/>
      <c r="Q2489" s="267"/>
      <c r="R2489" s="34"/>
      <c r="S2489" s="34"/>
      <c r="T2489" s="14"/>
      <c r="U2489" s="14"/>
      <c r="V2489" s="14"/>
    </row>
    <row r="2490" spans="1:22">
      <c r="A2490" s="34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34"/>
      <c r="O2490" s="34"/>
      <c r="P2490" s="34"/>
      <c r="Q2490" s="267"/>
      <c r="R2490" s="34"/>
      <c r="S2490" s="34"/>
      <c r="T2490" s="14"/>
      <c r="U2490" s="14"/>
      <c r="V2490" s="14"/>
    </row>
    <row r="2491" spans="1:22">
      <c r="A2491" s="34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34"/>
      <c r="O2491" s="34"/>
      <c r="P2491" s="34"/>
      <c r="Q2491" s="267"/>
      <c r="R2491" s="34"/>
      <c r="S2491" s="34"/>
      <c r="T2491" s="14"/>
      <c r="U2491" s="14"/>
      <c r="V2491" s="14"/>
    </row>
    <row r="2492" spans="1:22">
      <c r="A2492" s="34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34"/>
      <c r="O2492" s="34"/>
      <c r="P2492" s="34"/>
      <c r="Q2492" s="267"/>
      <c r="R2492" s="34"/>
      <c r="S2492" s="34"/>
      <c r="T2492" s="14"/>
      <c r="U2492" s="14"/>
      <c r="V2492" s="14"/>
    </row>
    <row r="2493" spans="1:22">
      <c r="A2493" s="34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4"/>
      <c r="Q2493" s="267"/>
      <c r="R2493" s="34"/>
      <c r="S2493" s="34"/>
      <c r="T2493" s="14"/>
      <c r="U2493" s="14"/>
      <c r="V2493" s="14"/>
    </row>
    <row r="2494" spans="1:22">
      <c r="A2494" s="34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34"/>
      <c r="O2494" s="34"/>
      <c r="P2494" s="34"/>
      <c r="Q2494" s="267"/>
      <c r="R2494" s="34"/>
      <c r="S2494" s="34"/>
      <c r="T2494" s="14"/>
      <c r="U2494" s="14"/>
      <c r="V2494" s="14"/>
    </row>
    <row r="2495" spans="1:22">
      <c r="A2495" s="34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34"/>
      <c r="P2495" s="34"/>
      <c r="Q2495" s="267"/>
      <c r="R2495" s="34"/>
      <c r="S2495" s="34"/>
      <c r="T2495" s="14"/>
      <c r="U2495" s="14"/>
      <c r="V2495" s="14"/>
    </row>
    <row r="2496" spans="1:22">
      <c r="A2496" s="34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34"/>
      <c r="P2496" s="34"/>
      <c r="Q2496" s="267"/>
      <c r="R2496" s="34"/>
      <c r="S2496" s="34"/>
      <c r="T2496" s="14"/>
      <c r="U2496" s="14"/>
      <c r="V2496" s="14"/>
    </row>
    <row r="2497" spans="1:22">
      <c r="A2497" s="34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34"/>
      <c r="P2497" s="34"/>
      <c r="Q2497" s="267"/>
      <c r="R2497" s="34"/>
      <c r="S2497" s="34"/>
      <c r="T2497" s="14"/>
      <c r="U2497" s="14"/>
      <c r="V2497" s="14"/>
    </row>
    <row r="2498" spans="1:22">
      <c r="A2498" s="34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34"/>
      <c r="P2498" s="34"/>
      <c r="Q2498" s="267"/>
      <c r="R2498" s="34"/>
      <c r="S2498" s="34"/>
      <c r="T2498" s="14"/>
      <c r="U2498" s="14"/>
      <c r="V2498" s="14"/>
    </row>
    <row r="2499" spans="1:22">
      <c r="A2499" s="34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34"/>
      <c r="P2499" s="34"/>
      <c r="Q2499" s="267"/>
      <c r="R2499" s="34"/>
      <c r="S2499" s="34"/>
      <c r="T2499" s="14"/>
      <c r="U2499" s="14"/>
      <c r="V2499" s="14"/>
    </row>
    <row r="2500" spans="1:22">
      <c r="A2500" s="34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34"/>
      <c r="P2500" s="34"/>
      <c r="Q2500" s="267"/>
      <c r="R2500" s="34"/>
      <c r="S2500" s="34"/>
      <c r="T2500" s="14"/>
      <c r="U2500" s="14"/>
      <c r="V2500" s="14"/>
    </row>
    <row r="2501" spans="1:22">
      <c r="A2501" s="34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34"/>
      <c r="P2501" s="34"/>
      <c r="Q2501" s="267"/>
      <c r="R2501" s="34"/>
      <c r="S2501" s="34"/>
      <c r="T2501" s="14"/>
      <c r="U2501" s="14"/>
      <c r="V2501" s="14"/>
    </row>
    <row r="2502" spans="1:22">
      <c r="A2502" s="34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34"/>
      <c r="P2502" s="34"/>
      <c r="Q2502" s="267"/>
      <c r="R2502" s="34"/>
      <c r="S2502" s="34"/>
      <c r="T2502" s="14"/>
      <c r="U2502" s="14"/>
      <c r="V2502" s="14"/>
    </row>
    <row r="2503" spans="1:22">
      <c r="A2503" s="34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34"/>
      <c r="P2503" s="34"/>
      <c r="Q2503" s="267"/>
      <c r="R2503" s="34"/>
      <c r="S2503" s="34"/>
      <c r="T2503" s="14"/>
      <c r="U2503" s="14"/>
      <c r="V2503" s="14"/>
    </row>
    <row r="2504" spans="1:22">
      <c r="A2504" s="34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34"/>
      <c r="P2504" s="34"/>
      <c r="Q2504" s="267"/>
      <c r="R2504" s="34"/>
      <c r="S2504" s="34"/>
      <c r="T2504" s="14"/>
      <c r="U2504" s="14"/>
      <c r="V2504" s="14"/>
    </row>
    <row r="2505" spans="1:22">
      <c r="A2505" s="34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34"/>
      <c r="P2505" s="34"/>
      <c r="Q2505" s="267"/>
      <c r="R2505" s="34"/>
      <c r="S2505" s="34"/>
      <c r="T2505" s="14"/>
      <c r="U2505" s="14"/>
      <c r="V2505" s="14"/>
    </row>
    <row r="2506" spans="1:22">
      <c r="A2506" s="34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34"/>
      <c r="P2506" s="34"/>
      <c r="Q2506" s="267"/>
      <c r="R2506" s="34"/>
      <c r="S2506" s="34"/>
      <c r="T2506" s="14"/>
      <c r="U2506" s="14"/>
      <c r="V2506" s="14"/>
    </row>
    <row r="2507" spans="1:22">
      <c r="A2507" s="34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34"/>
      <c r="P2507" s="34"/>
      <c r="Q2507" s="267"/>
      <c r="R2507" s="34"/>
      <c r="S2507" s="34"/>
      <c r="T2507" s="14"/>
      <c r="U2507" s="14"/>
      <c r="V2507" s="14"/>
    </row>
    <row r="2508" spans="1:22">
      <c r="A2508" s="34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34"/>
      <c r="P2508" s="34"/>
      <c r="Q2508" s="267"/>
      <c r="R2508" s="34"/>
      <c r="S2508" s="34"/>
      <c r="T2508" s="14"/>
      <c r="U2508" s="14"/>
      <c r="V2508" s="14"/>
    </row>
    <row r="2509" spans="1:22">
      <c r="A2509" s="34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267"/>
      <c r="R2509" s="34"/>
      <c r="S2509" s="34"/>
      <c r="T2509" s="14"/>
      <c r="U2509" s="14"/>
      <c r="V2509" s="14"/>
    </row>
    <row r="2510" spans="1:22">
      <c r="A2510" s="34"/>
      <c r="B2510" s="34"/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34"/>
      <c r="P2510" s="34"/>
      <c r="Q2510" s="267"/>
      <c r="R2510" s="34"/>
      <c r="S2510" s="34"/>
      <c r="T2510" s="14"/>
      <c r="U2510" s="14"/>
      <c r="V2510" s="14"/>
    </row>
    <row r="2511" spans="1:22">
      <c r="A2511" s="34"/>
      <c r="B2511" s="34"/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34"/>
      <c r="P2511" s="34"/>
      <c r="Q2511" s="267"/>
      <c r="R2511" s="34"/>
      <c r="S2511" s="34"/>
      <c r="T2511" s="14"/>
      <c r="U2511" s="14"/>
      <c r="V2511" s="14"/>
    </row>
    <row r="2512" spans="1:22">
      <c r="A2512" s="34"/>
      <c r="B2512" s="34"/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34"/>
      <c r="P2512" s="34"/>
      <c r="Q2512" s="267"/>
      <c r="R2512" s="34"/>
      <c r="S2512" s="34"/>
      <c r="T2512" s="14"/>
      <c r="U2512" s="14"/>
      <c r="V2512" s="14"/>
    </row>
    <row r="2513" spans="1:22">
      <c r="A2513" s="34"/>
      <c r="B2513" s="34"/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34"/>
      <c r="P2513" s="34"/>
      <c r="Q2513" s="267"/>
      <c r="R2513" s="34"/>
      <c r="S2513" s="34"/>
      <c r="T2513" s="14"/>
      <c r="U2513" s="14"/>
      <c r="V2513" s="14"/>
    </row>
    <row r="2514" spans="1:22">
      <c r="A2514" s="34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34"/>
      <c r="P2514" s="34"/>
      <c r="Q2514" s="267"/>
      <c r="R2514" s="34"/>
      <c r="S2514" s="34"/>
      <c r="T2514" s="14"/>
      <c r="U2514" s="14"/>
      <c r="V2514" s="14"/>
    </row>
    <row r="2515" spans="1:22">
      <c r="A2515" s="34"/>
      <c r="B2515" s="34"/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34"/>
      <c r="P2515" s="34"/>
      <c r="Q2515" s="267"/>
      <c r="R2515" s="34"/>
      <c r="S2515" s="34"/>
      <c r="T2515" s="14"/>
      <c r="U2515" s="14"/>
      <c r="V2515" s="14"/>
    </row>
    <row r="2516" spans="1:22">
      <c r="A2516" s="34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34"/>
      <c r="P2516" s="34"/>
      <c r="Q2516" s="267"/>
      <c r="R2516" s="34"/>
      <c r="S2516" s="34"/>
      <c r="T2516" s="14"/>
      <c r="U2516" s="14"/>
      <c r="V2516" s="14"/>
    </row>
    <row r="2517" spans="1:22">
      <c r="A2517" s="34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34"/>
      <c r="P2517" s="34"/>
      <c r="Q2517" s="267"/>
      <c r="R2517" s="34"/>
      <c r="S2517" s="34"/>
      <c r="T2517" s="14"/>
      <c r="U2517" s="14"/>
      <c r="V2517" s="14"/>
    </row>
    <row r="2518" spans="1:22">
      <c r="A2518" s="34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34"/>
      <c r="P2518" s="34"/>
      <c r="Q2518" s="267"/>
      <c r="R2518" s="34"/>
      <c r="S2518" s="34"/>
      <c r="T2518" s="14"/>
      <c r="U2518" s="14"/>
      <c r="V2518" s="14"/>
    </row>
    <row r="2519" spans="1:22">
      <c r="A2519" s="34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34"/>
      <c r="P2519" s="34"/>
      <c r="Q2519" s="267"/>
      <c r="R2519" s="34"/>
      <c r="S2519" s="34"/>
      <c r="T2519" s="14"/>
      <c r="U2519" s="14"/>
      <c r="V2519" s="14"/>
    </row>
    <row r="2520" spans="1:22">
      <c r="A2520" s="34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34"/>
      <c r="P2520" s="34"/>
      <c r="Q2520" s="267"/>
      <c r="R2520" s="34"/>
      <c r="S2520" s="34"/>
      <c r="T2520" s="14"/>
      <c r="U2520" s="14"/>
      <c r="V2520" s="14"/>
    </row>
    <row r="2521" spans="1:22">
      <c r="A2521" s="34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34"/>
      <c r="P2521" s="34"/>
      <c r="Q2521" s="267"/>
      <c r="R2521" s="34"/>
      <c r="S2521" s="34"/>
      <c r="T2521" s="14"/>
      <c r="U2521" s="14"/>
      <c r="V2521" s="14"/>
    </row>
    <row r="2522" spans="1:22">
      <c r="A2522" s="34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34"/>
      <c r="P2522" s="34"/>
      <c r="Q2522" s="267"/>
      <c r="R2522" s="34"/>
      <c r="S2522" s="34"/>
      <c r="T2522" s="14"/>
      <c r="U2522" s="14"/>
      <c r="V2522" s="14"/>
    </row>
    <row r="2523" spans="1:22">
      <c r="A2523" s="34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34"/>
      <c r="P2523" s="34"/>
      <c r="Q2523" s="267"/>
      <c r="R2523" s="34"/>
      <c r="S2523" s="34"/>
      <c r="T2523" s="14"/>
      <c r="U2523" s="14"/>
      <c r="V2523" s="14"/>
    </row>
    <row r="2524" spans="1:22">
      <c r="A2524" s="34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34"/>
      <c r="P2524" s="34"/>
      <c r="Q2524" s="267"/>
      <c r="R2524" s="34"/>
      <c r="S2524" s="34"/>
      <c r="T2524" s="14"/>
      <c r="U2524" s="14"/>
      <c r="V2524" s="14"/>
    </row>
    <row r="2525" spans="1:22">
      <c r="A2525" s="34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34"/>
      <c r="P2525" s="34"/>
      <c r="Q2525" s="267"/>
      <c r="R2525" s="34"/>
      <c r="S2525" s="34"/>
      <c r="T2525" s="14"/>
      <c r="U2525" s="14"/>
      <c r="V2525" s="14"/>
    </row>
    <row r="2526" spans="1:22">
      <c r="A2526" s="34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34"/>
      <c r="P2526" s="34"/>
      <c r="Q2526" s="267"/>
      <c r="R2526" s="34"/>
      <c r="S2526" s="34"/>
      <c r="T2526" s="14"/>
      <c r="U2526" s="14"/>
      <c r="V2526" s="14"/>
    </row>
    <row r="2527" spans="1:22">
      <c r="A2527" s="34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34"/>
      <c r="P2527" s="34"/>
      <c r="Q2527" s="267"/>
      <c r="R2527" s="34"/>
      <c r="S2527" s="34"/>
      <c r="T2527" s="14"/>
      <c r="U2527" s="14"/>
      <c r="V2527" s="14"/>
    </row>
    <row r="2528" spans="1:22">
      <c r="A2528" s="34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34"/>
      <c r="P2528" s="34"/>
      <c r="Q2528" s="267"/>
      <c r="R2528" s="34"/>
      <c r="S2528" s="34"/>
      <c r="T2528" s="14"/>
      <c r="U2528" s="14"/>
      <c r="V2528" s="14"/>
    </row>
    <row r="2529" spans="1:22">
      <c r="A2529" s="34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34"/>
      <c r="P2529" s="34"/>
      <c r="Q2529" s="267"/>
      <c r="R2529" s="34"/>
      <c r="S2529" s="34"/>
      <c r="T2529" s="14"/>
      <c r="U2529" s="14"/>
      <c r="V2529" s="14"/>
    </row>
    <row r="2530" spans="1:22">
      <c r="A2530" s="34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34"/>
      <c r="P2530" s="34"/>
      <c r="Q2530" s="267"/>
      <c r="R2530" s="34"/>
      <c r="S2530" s="34"/>
      <c r="T2530" s="14"/>
      <c r="U2530" s="14"/>
      <c r="V2530" s="14"/>
    </row>
    <row r="2531" spans="1:22">
      <c r="A2531" s="34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34"/>
      <c r="P2531" s="34"/>
      <c r="Q2531" s="267"/>
      <c r="R2531" s="34"/>
      <c r="S2531" s="34"/>
      <c r="T2531" s="14"/>
      <c r="U2531" s="14"/>
      <c r="V2531" s="14"/>
    </row>
    <row r="2532" spans="1:22">
      <c r="A2532" s="34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34"/>
      <c r="P2532" s="34"/>
      <c r="Q2532" s="267"/>
      <c r="R2532" s="34"/>
      <c r="S2532" s="34"/>
      <c r="T2532" s="14"/>
      <c r="U2532" s="14"/>
      <c r="V2532" s="14"/>
    </row>
    <row r="2533" spans="1:22">
      <c r="A2533" s="34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34"/>
      <c r="P2533" s="34"/>
      <c r="Q2533" s="267"/>
      <c r="R2533" s="34"/>
      <c r="S2533" s="34"/>
      <c r="T2533" s="14"/>
      <c r="U2533" s="14"/>
      <c r="V2533" s="14"/>
    </row>
    <row r="2534" spans="1:22">
      <c r="A2534" s="34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34"/>
      <c r="P2534" s="34"/>
      <c r="Q2534" s="267"/>
      <c r="R2534" s="34"/>
      <c r="S2534" s="34"/>
      <c r="T2534" s="14"/>
      <c r="U2534" s="14"/>
      <c r="V2534" s="14"/>
    </row>
    <row r="2535" spans="1:22">
      <c r="A2535" s="34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34"/>
      <c r="P2535" s="34"/>
      <c r="Q2535" s="267"/>
      <c r="R2535" s="34"/>
      <c r="S2535" s="34"/>
      <c r="T2535" s="14"/>
      <c r="U2535" s="14"/>
      <c r="V2535" s="14"/>
    </row>
    <row r="2536" spans="1:22">
      <c r="A2536" s="34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34"/>
      <c r="P2536" s="34"/>
      <c r="Q2536" s="267"/>
      <c r="R2536" s="34"/>
      <c r="S2536" s="34"/>
      <c r="T2536" s="14"/>
      <c r="U2536" s="14"/>
      <c r="V2536" s="14"/>
    </row>
    <row r="2537" spans="1:22">
      <c r="A2537" s="34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34"/>
      <c r="P2537" s="34"/>
      <c r="Q2537" s="267"/>
      <c r="R2537" s="34"/>
      <c r="S2537" s="34"/>
      <c r="T2537" s="14"/>
      <c r="U2537" s="14"/>
      <c r="V2537" s="14"/>
    </row>
    <row r="2538" spans="1:22">
      <c r="A2538" s="34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34"/>
      <c r="P2538" s="34"/>
      <c r="Q2538" s="267"/>
      <c r="R2538" s="34"/>
      <c r="S2538" s="34"/>
      <c r="T2538" s="14"/>
      <c r="U2538" s="14"/>
      <c r="V2538" s="14"/>
    </row>
    <row r="2539" spans="1:22">
      <c r="A2539" s="34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34"/>
      <c r="P2539" s="34"/>
      <c r="Q2539" s="267"/>
      <c r="R2539" s="34"/>
      <c r="S2539" s="34"/>
      <c r="T2539" s="14"/>
      <c r="U2539" s="14"/>
      <c r="V2539" s="14"/>
    </row>
    <row r="2540" spans="1:22">
      <c r="A2540" s="34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34"/>
      <c r="P2540" s="34"/>
      <c r="Q2540" s="267"/>
      <c r="R2540" s="34"/>
      <c r="S2540" s="34"/>
      <c r="T2540" s="14"/>
      <c r="U2540" s="14"/>
      <c r="V2540" s="14"/>
    </row>
    <row r="2541" spans="1:22">
      <c r="A2541" s="34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34"/>
      <c r="P2541" s="34"/>
      <c r="Q2541" s="267"/>
      <c r="R2541" s="34"/>
      <c r="S2541" s="34"/>
      <c r="T2541" s="14"/>
      <c r="U2541" s="14"/>
      <c r="V2541" s="14"/>
    </row>
    <row r="2542" spans="1:22">
      <c r="A2542" s="34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34"/>
      <c r="P2542" s="34"/>
      <c r="Q2542" s="267"/>
      <c r="R2542" s="34"/>
      <c r="S2542" s="34"/>
      <c r="T2542" s="14"/>
      <c r="U2542" s="14"/>
      <c r="V2542" s="14"/>
    </row>
    <row r="2543" spans="1:22">
      <c r="A2543" s="34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34"/>
      <c r="P2543" s="34"/>
      <c r="Q2543" s="267"/>
      <c r="R2543" s="34"/>
      <c r="S2543" s="34"/>
      <c r="T2543" s="14"/>
      <c r="U2543" s="14"/>
      <c r="V2543" s="14"/>
    </row>
    <row r="2544" spans="1:22">
      <c r="A2544" s="34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34"/>
      <c r="P2544" s="34"/>
      <c r="Q2544" s="267"/>
      <c r="R2544" s="34"/>
      <c r="S2544" s="34"/>
      <c r="T2544" s="14"/>
      <c r="U2544" s="14"/>
      <c r="V2544" s="14"/>
    </row>
    <row r="2545" spans="1:22">
      <c r="A2545" s="34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34"/>
      <c r="P2545" s="34"/>
      <c r="Q2545" s="267"/>
      <c r="R2545" s="34"/>
      <c r="S2545" s="34"/>
      <c r="T2545" s="14"/>
      <c r="U2545" s="14"/>
      <c r="V2545" s="14"/>
    </row>
    <row r="2546" spans="1:22">
      <c r="A2546" s="34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34"/>
      <c r="P2546" s="34"/>
      <c r="Q2546" s="267"/>
      <c r="R2546" s="34"/>
      <c r="S2546" s="34"/>
      <c r="T2546" s="14"/>
      <c r="U2546" s="14"/>
      <c r="V2546" s="14"/>
    </row>
    <row r="2547" spans="1:22">
      <c r="A2547" s="34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34"/>
      <c r="P2547" s="34"/>
      <c r="Q2547" s="267"/>
      <c r="R2547" s="34"/>
      <c r="S2547" s="34"/>
      <c r="T2547" s="14"/>
      <c r="U2547" s="14"/>
      <c r="V2547" s="14"/>
    </row>
    <row r="2548" spans="1:22">
      <c r="A2548" s="34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34"/>
      <c r="P2548" s="34"/>
      <c r="Q2548" s="267"/>
      <c r="R2548" s="34"/>
      <c r="S2548" s="34"/>
      <c r="T2548" s="14"/>
      <c r="U2548" s="14"/>
      <c r="V2548" s="14"/>
    </row>
    <row r="2549" spans="1:22">
      <c r="A2549" s="34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34"/>
      <c r="P2549" s="34"/>
      <c r="Q2549" s="267"/>
      <c r="R2549" s="34"/>
      <c r="S2549" s="34"/>
      <c r="T2549" s="14"/>
      <c r="U2549" s="14"/>
      <c r="V2549" s="14"/>
    </row>
    <row r="2550" spans="1:22">
      <c r="A2550" s="34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34"/>
      <c r="P2550" s="34"/>
      <c r="Q2550" s="267"/>
      <c r="R2550" s="34"/>
      <c r="S2550" s="34"/>
      <c r="T2550" s="14"/>
      <c r="U2550" s="14"/>
      <c r="V2550" s="14"/>
    </row>
    <row r="2551" spans="1:22">
      <c r="A2551" s="34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34"/>
      <c r="P2551" s="34"/>
      <c r="Q2551" s="267"/>
      <c r="R2551" s="34"/>
      <c r="S2551" s="34"/>
      <c r="T2551" s="14"/>
      <c r="U2551" s="14"/>
      <c r="V2551" s="14"/>
    </row>
    <row r="2552" spans="1:22">
      <c r="A2552" s="34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34"/>
      <c r="P2552" s="34"/>
      <c r="Q2552" s="267"/>
      <c r="R2552" s="34"/>
      <c r="S2552" s="34"/>
      <c r="T2552" s="14"/>
      <c r="U2552" s="14"/>
      <c r="V2552" s="14"/>
    </row>
    <row r="2553" spans="1:22">
      <c r="A2553" s="34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34"/>
      <c r="P2553" s="34"/>
      <c r="Q2553" s="267"/>
      <c r="R2553" s="34"/>
      <c r="S2553" s="34"/>
      <c r="T2553" s="14"/>
      <c r="U2553" s="14"/>
      <c r="V2553" s="14"/>
    </row>
    <row r="2554" spans="1:22">
      <c r="A2554" s="34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34"/>
      <c r="P2554" s="34"/>
      <c r="Q2554" s="267"/>
      <c r="R2554" s="34"/>
      <c r="S2554" s="34"/>
      <c r="T2554" s="14"/>
      <c r="U2554" s="14"/>
      <c r="V2554" s="14"/>
    </row>
    <row r="2555" spans="1:22">
      <c r="A2555" s="34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34"/>
      <c r="P2555" s="34"/>
      <c r="Q2555" s="267"/>
      <c r="R2555" s="34"/>
      <c r="S2555" s="34"/>
      <c r="T2555" s="14"/>
      <c r="U2555" s="14"/>
      <c r="V2555" s="14"/>
    </row>
    <row r="2556" spans="1:22">
      <c r="A2556" s="34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34"/>
      <c r="P2556" s="34"/>
      <c r="Q2556" s="267"/>
      <c r="R2556" s="34"/>
      <c r="S2556" s="34"/>
      <c r="T2556" s="14"/>
      <c r="U2556" s="14"/>
      <c r="V2556" s="14"/>
    </row>
    <row r="2557" spans="1:22">
      <c r="A2557" s="34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34"/>
      <c r="P2557" s="34"/>
      <c r="Q2557" s="267"/>
      <c r="R2557" s="34"/>
      <c r="S2557" s="34"/>
      <c r="T2557" s="14"/>
      <c r="U2557" s="14"/>
      <c r="V2557" s="14"/>
    </row>
    <row r="2558" spans="1:22">
      <c r="A2558" s="34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34"/>
      <c r="P2558" s="34"/>
      <c r="Q2558" s="267"/>
      <c r="R2558" s="34"/>
      <c r="S2558" s="34"/>
      <c r="T2558" s="14"/>
      <c r="U2558" s="14"/>
      <c r="V2558" s="14"/>
    </row>
    <row r="2559" spans="1:22">
      <c r="A2559" s="34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34"/>
      <c r="P2559" s="34"/>
      <c r="Q2559" s="267"/>
      <c r="R2559" s="34"/>
      <c r="S2559" s="34"/>
      <c r="T2559" s="14"/>
      <c r="U2559" s="14"/>
      <c r="V2559" s="14"/>
    </row>
    <row r="2560" spans="1:22">
      <c r="A2560" s="34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34"/>
      <c r="P2560" s="34"/>
      <c r="Q2560" s="267"/>
      <c r="R2560" s="34"/>
      <c r="S2560" s="34"/>
      <c r="T2560" s="14"/>
      <c r="U2560" s="14"/>
      <c r="V2560" s="14"/>
    </row>
    <row r="2561" spans="1:22">
      <c r="A2561" s="34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34"/>
      <c r="P2561" s="34"/>
      <c r="Q2561" s="267"/>
      <c r="R2561" s="34"/>
      <c r="S2561" s="34"/>
      <c r="T2561" s="14"/>
      <c r="U2561" s="14"/>
      <c r="V2561" s="14"/>
    </row>
    <row r="2562" spans="1:22">
      <c r="A2562" s="34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34"/>
      <c r="P2562" s="34"/>
      <c r="Q2562" s="267"/>
      <c r="R2562" s="34"/>
      <c r="S2562" s="34"/>
      <c r="T2562" s="14"/>
      <c r="U2562" s="14"/>
      <c r="V2562" s="14"/>
    </row>
    <row r="2563" spans="1:22">
      <c r="A2563" s="34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34"/>
      <c r="P2563" s="34"/>
      <c r="Q2563" s="267"/>
      <c r="R2563" s="34"/>
      <c r="S2563" s="34"/>
      <c r="T2563" s="14"/>
      <c r="U2563" s="14"/>
      <c r="V2563" s="14"/>
    </row>
    <row r="2564" spans="1:22">
      <c r="A2564" s="34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34"/>
      <c r="P2564" s="34"/>
      <c r="Q2564" s="267"/>
      <c r="R2564" s="34"/>
      <c r="S2564" s="34"/>
      <c r="T2564" s="14"/>
      <c r="U2564" s="14"/>
      <c r="V2564" s="14"/>
    </row>
    <row r="2565" spans="1:22">
      <c r="A2565" s="34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34"/>
      <c r="P2565" s="34"/>
      <c r="Q2565" s="267"/>
      <c r="R2565" s="34"/>
      <c r="S2565" s="34"/>
      <c r="T2565" s="14"/>
      <c r="U2565" s="14"/>
      <c r="V2565" s="14"/>
    </row>
    <row r="2566" spans="1:22">
      <c r="A2566" s="34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34"/>
      <c r="P2566" s="34"/>
      <c r="Q2566" s="267"/>
      <c r="R2566" s="34"/>
      <c r="S2566" s="34"/>
      <c r="T2566" s="14"/>
      <c r="U2566" s="14"/>
      <c r="V2566" s="14"/>
    </row>
    <row r="2567" spans="1:22">
      <c r="A2567" s="34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34"/>
      <c r="P2567" s="34"/>
      <c r="Q2567" s="267"/>
      <c r="R2567" s="34"/>
      <c r="S2567" s="34"/>
      <c r="T2567" s="14"/>
      <c r="U2567" s="14"/>
      <c r="V2567" s="14"/>
    </row>
    <row r="2568" spans="1:22">
      <c r="A2568" s="34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34"/>
      <c r="P2568" s="34"/>
      <c r="Q2568" s="267"/>
      <c r="R2568" s="34"/>
      <c r="S2568" s="34"/>
      <c r="T2568" s="14"/>
      <c r="U2568" s="14"/>
      <c r="V2568" s="14"/>
    </row>
    <row r="2569" spans="1:22">
      <c r="A2569" s="34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34"/>
      <c r="P2569" s="34"/>
      <c r="Q2569" s="267"/>
      <c r="R2569" s="34"/>
      <c r="S2569" s="34"/>
      <c r="T2569" s="14"/>
      <c r="U2569" s="14"/>
      <c r="V2569" s="14"/>
    </row>
    <row r="2570" spans="1:22">
      <c r="A2570" s="34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  <c r="P2570" s="34"/>
      <c r="Q2570" s="267"/>
      <c r="R2570" s="34"/>
      <c r="S2570" s="34"/>
      <c r="T2570" s="14"/>
      <c r="U2570" s="14"/>
      <c r="V2570" s="14"/>
    </row>
    <row r="2571" spans="1:22">
      <c r="A2571" s="34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34"/>
      <c r="P2571" s="34"/>
      <c r="Q2571" s="267"/>
      <c r="R2571" s="34"/>
      <c r="S2571" s="34"/>
      <c r="T2571" s="14"/>
      <c r="U2571" s="14"/>
      <c r="V2571" s="14"/>
    </row>
    <row r="2572" spans="1:22">
      <c r="A2572" s="34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34"/>
      <c r="P2572" s="34"/>
      <c r="Q2572" s="267"/>
      <c r="R2572" s="34"/>
      <c r="S2572" s="34"/>
      <c r="T2572" s="14"/>
      <c r="U2572" s="14"/>
      <c r="V2572" s="14"/>
    </row>
    <row r="2573" spans="1:22">
      <c r="A2573" s="34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34"/>
      <c r="P2573" s="34"/>
      <c r="Q2573" s="267"/>
      <c r="R2573" s="34"/>
      <c r="S2573" s="34"/>
      <c r="T2573" s="14"/>
      <c r="U2573" s="14"/>
      <c r="V2573" s="14"/>
    </row>
    <row r="2574" spans="1:22">
      <c r="A2574" s="34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34"/>
      <c r="P2574" s="34"/>
      <c r="Q2574" s="267"/>
      <c r="R2574" s="34"/>
      <c r="S2574" s="34"/>
      <c r="T2574" s="14"/>
      <c r="U2574" s="14"/>
      <c r="V2574" s="14"/>
    </row>
    <row r="2575" spans="1:22">
      <c r="A2575" s="34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34"/>
      <c r="P2575" s="34"/>
      <c r="Q2575" s="267"/>
      <c r="R2575" s="34"/>
      <c r="S2575" s="34"/>
      <c r="T2575" s="14"/>
      <c r="U2575" s="14"/>
      <c r="V2575" s="14"/>
    </row>
    <row r="2576" spans="1:22">
      <c r="A2576" s="34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34"/>
      <c r="P2576" s="34"/>
      <c r="Q2576" s="267"/>
      <c r="R2576" s="34"/>
      <c r="S2576" s="34"/>
      <c r="T2576" s="14"/>
      <c r="U2576" s="14"/>
      <c r="V2576" s="14"/>
    </row>
    <row r="2577" spans="1:22">
      <c r="A2577" s="34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34"/>
      <c r="P2577" s="34"/>
      <c r="Q2577" s="267"/>
      <c r="R2577" s="34"/>
      <c r="S2577" s="34"/>
      <c r="T2577" s="14"/>
      <c r="U2577" s="14"/>
      <c r="V2577" s="14"/>
    </row>
    <row r="2578" spans="1:22">
      <c r="A2578" s="34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34"/>
      <c r="P2578" s="34"/>
      <c r="Q2578" s="267"/>
      <c r="R2578" s="34"/>
      <c r="S2578" s="34"/>
      <c r="T2578" s="14"/>
      <c r="U2578" s="14"/>
      <c r="V2578" s="14"/>
    </row>
    <row r="2579" spans="1:22">
      <c r="A2579" s="34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34"/>
      <c r="P2579" s="34"/>
      <c r="Q2579" s="267"/>
      <c r="R2579" s="34"/>
      <c r="S2579" s="34"/>
      <c r="T2579" s="14"/>
      <c r="U2579" s="14"/>
      <c r="V2579" s="14"/>
    </row>
    <row r="2580" spans="1:22">
      <c r="A2580" s="34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34"/>
      <c r="P2580" s="34"/>
      <c r="Q2580" s="267"/>
      <c r="R2580" s="34"/>
      <c r="S2580" s="34"/>
      <c r="T2580" s="14"/>
      <c r="U2580" s="14"/>
      <c r="V2580" s="14"/>
    </row>
    <row r="2581" spans="1:22">
      <c r="A2581" s="34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34"/>
      <c r="P2581" s="34"/>
      <c r="Q2581" s="267"/>
      <c r="R2581" s="34"/>
      <c r="S2581" s="34"/>
      <c r="T2581" s="14"/>
      <c r="U2581" s="14"/>
      <c r="V2581" s="14"/>
    </row>
    <row r="2582" spans="1:22">
      <c r="A2582" s="34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4"/>
      <c r="Q2582" s="267"/>
      <c r="R2582" s="34"/>
      <c r="S2582" s="34"/>
      <c r="T2582" s="14"/>
      <c r="U2582" s="14"/>
      <c r="V2582" s="14"/>
    </row>
    <row r="2583" spans="1:22">
      <c r="A2583" s="34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34"/>
      <c r="P2583" s="34"/>
      <c r="Q2583" s="267"/>
      <c r="R2583" s="34"/>
      <c r="S2583" s="34"/>
      <c r="T2583" s="14"/>
      <c r="U2583" s="14"/>
      <c r="V2583" s="14"/>
    </row>
    <row r="2584" spans="1:22">
      <c r="A2584" s="34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34"/>
      <c r="P2584" s="34"/>
      <c r="Q2584" s="267"/>
      <c r="R2584" s="34"/>
      <c r="S2584" s="34"/>
      <c r="T2584" s="14"/>
      <c r="U2584" s="14"/>
      <c r="V2584" s="14"/>
    </row>
    <row r="2585" spans="1:22">
      <c r="A2585" s="34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34"/>
      <c r="P2585" s="34"/>
      <c r="Q2585" s="267"/>
      <c r="R2585" s="34"/>
      <c r="S2585" s="34"/>
      <c r="T2585" s="14"/>
      <c r="U2585" s="14"/>
      <c r="V2585" s="14"/>
    </row>
    <row r="2586" spans="1:22">
      <c r="A2586" s="34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34"/>
      <c r="P2586" s="34"/>
      <c r="Q2586" s="267"/>
      <c r="R2586" s="34"/>
      <c r="S2586" s="34"/>
      <c r="T2586" s="14"/>
      <c r="U2586" s="14"/>
      <c r="V2586" s="14"/>
    </row>
    <row r="2587" spans="1:22">
      <c r="A2587" s="34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34"/>
      <c r="P2587" s="34"/>
      <c r="Q2587" s="267"/>
      <c r="R2587" s="34"/>
      <c r="S2587" s="34"/>
      <c r="T2587" s="14"/>
      <c r="U2587" s="14"/>
      <c r="V2587" s="14"/>
    </row>
    <row r="2588" spans="1:22">
      <c r="A2588" s="34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34"/>
      <c r="P2588" s="34"/>
      <c r="Q2588" s="267"/>
      <c r="R2588" s="34"/>
      <c r="S2588" s="34"/>
      <c r="T2588" s="14"/>
      <c r="U2588" s="14"/>
      <c r="V2588" s="14"/>
    </row>
    <row r="2589" spans="1:22">
      <c r="A2589" s="34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34"/>
      <c r="P2589" s="34"/>
      <c r="Q2589" s="267"/>
      <c r="R2589" s="34"/>
      <c r="S2589" s="34"/>
      <c r="T2589" s="14"/>
      <c r="U2589" s="14"/>
      <c r="V2589" s="14"/>
    </row>
    <row r="2590" spans="1:22">
      <c r="A2590" s="34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34"/>
      <c r="P2590" s="34"/>
      <c r="Q2590" s="267"/>
      <c r="R2590" s="34"/>
      <c r="S2590" s="34"/>
      <c r="T2590" s="14"/>
      <c r="U2590" s="14"/>
      <c r="V2590" s="14"/>
    </row>
    <row r="2591" spans="1:22">
      <c r="A2591" s="34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34"/>
      <c r="P2591" s="34"/>
      <c r="Q2591" s="267"/>
      <c r="R2591" s="34"/>
      <c r="S2591" s="34"/>
      <c r="T2591" s="14"/>
      <c r="U2591" s="14"/>
      <c r="V2591" s="14"/>
    </row>
    <row r="2592" spans="1:22">
      <c r="A2592" s="34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34"/>
      <c r="P2592" s="34"/>
      <c r="Q2592" s="267"/>
      <c r="R2592" s="34"/>
      <c r="S2592" s="34"/>
      <c r="T2592" s="14"/>
      <c r="U2592" s="14"/>
      <c r="V2592" s="14"/>
    </row>
    <row r="2593" spans="1:22">
      <c r="A2593" s="34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  <c r="P2593" s="34"/>
      <c r="Q2593" s="267"/>
      <c r="R2593" s="34"/>
      <c r="S2593" s="34"/>
      <c r="T2593" s="14"/>
      <c r="U2593" s="14"/>
      <c r="V2593" s="14"/>
    </row>
    <row r="2594" spans="1:22">
      <c r="A2594" s="34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34"/>
      <c r="P2594" s="34"/>
      <c r="Q2594" s="267"/>
      <c r="R2594" s="34"/>
      <c r="S2594" s="34"/>
      <c r="T2594" s="14"/>
      <c r="U2594" s="14"/>
      <c r="V2594" s="14"/>
    </row>
    <row r="2595" spans="1:22">
      <c r="A2595" s="34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34"/>
      <c r="P2595" s="34"/>
      <c r="Q2595" s="267"/>
      <c r="R2595" s="34"/>
      <c r="S2595" s="34"/>
      <c r="T2595" s="14"/>
      <c r="U2595" s="14"/>
      <c r="V2595" s="14"/>
    </row>
    <row r="2596" spans="1:22">
      <c r="A2596" s="34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34"/>
      <c r="P2596" s="34"/>
      <c r="Q2596" s="267"/>
      <c r="R2596" s="34"/>
      <c r="S2596" s="34"/>
      <c r="T2596" s="14"/>
      <c r="U2596" s="14"/>
      <c r="V2596" s="14"/>
    </row>
    <row r="2597" spans="1:22">
      <c r="A2597" s="34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34"/>
      <c r="P2597" s="34"/>
      <c r="Q2597" s="267"/>
      <c r="R2597" s="34"/>
      <c r="S2597" s="34"/>
      <c r="T2597" s="14"/>
      <c r="U2597" s="14"/>
      <c r="V2597" s="14"/>
    </row>
    <row r="2598" spans="1:22">
      <c r="A2598" s="34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267"/>
      <c r="R2598" s="34"/>
      <c r="S2598" s="34"/>
      <c r="T2598" s="14"/>
      <c r="U2598" s="14"/>
      <c r="V2598" s="14"/>
    </row>
    <row r="2599" spans="1:22">
      <c r="A2599" s="34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34"/>
      <c r="P2599" s="34"/>
      <c r="Q2599" s="267"/>
      <c r="R2599" s="34"/>
      <c r="S2599" s="34"/>
      <c r="T2599" s="14"/>
      <c r="U2599" s="14"/>
      <c r="V2599" s="14"/>
    </row>
    <row r="2600" spans="1:22">
      <c r="A2600" s="34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34"/>
      <c r="P2600" s="34"/>
      <c r="Q2600" s="267"/>
      <c r="R2600" s="34"/>
      <c r="S2600" s="34"/>
      <c r="T2600" s="14"/>
      <c r="U2600" s="14"/>
      <c r="V2600" s="14"/>
    </row>
    <row r="2601" spans="1:22">
      <c r="A2601" s="34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34"/>
      <c r="P2601" s="34"/>
      <c r="Q2601" s="267"/>
      <c r="R2601" s="34"/>
      <c r="S2601" s="34"/>
      <c r="T2601" s="14"/>
      <c r="U2601" s="14"/>
      <c r="V2601" s="14"/>
    </row>
    <row r="2602" spans="1:22">
      <c r="A2602" s="34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34"/>
      <c r="P2602" s="34"/>
      <c r="Q2602" s="267"/>
      <c r="R2602" s="34"/>
      <c r="S2602" s="34"/>
      <c r="T2602" s="14"/>
      <c r="U2602" s="14"/>
      <c r="V2602" s="14"/>
    </row>
    <row r="2603" spans="1:22">
      <c r="A2603" s="34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34"/>
      <c r="P2603" s="34"/>
      <c r="Q2603" s="267"/>
      <c r="R2603" s="34"/>
      <c r="S2603" s="34"/>
      <c r="T2603" s="14"/>
      <c r="U2603" s="14"/>
      <c r="V2603" s="14"/>
    </row>
    <row r="2604" spans="1:22">
      <c r="A2604" s="34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34"/>
      <c r="P2604" s="34"/>
      <c r="Q2604" s="267"/>
      <c r="R2604" s="34"/>
      <c r="S2604" s="34"/>
      <c r="T2604" s="14"/>
      <c r="U2604" s="14"/>
      <c r="V2604" s="14"/>
    </row>
    <row r="2605" spans="1:22">
      <c r="A2605" s="34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34"/>
      <c r="P2605" s="34"/>
      <c r="Q2605" s="267"/>
      <c r="R2605" s="34"/>
      <c r="S2605" s="34"/>
      <c r="T2605" s="14"/>
      <c r="U2605" s="14"/>
      <c r="V2605" s="14"/>
    </row>
    <row r="2606" spans="1:22">
      <c r="A2606" s="34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34"/>
      <c r="P2606" s="34"/>
      <c r="Q2606" s="267"/>
      <c r="R2606" s="34"/>
      <c r="S2606" s="34"/>
      <c r="T2606" s="14"/>
      <c r="U2606" s="14"/>
      <c r="V2606" s="14"/>
    </row>
    <row r="2607" spans="1:22">
      <c r="A2607" s="34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34"/>
      <c r="P2607" s="34"/>
      <c r="Q2607" s="267"/>
      <c r="R2607" s="34"/>
      <c r="S2607" s="34"/>
      <c r="T2607" s="14"/>
      <c r="U2607" s="14"/>
      <c r="V2607" s="14"/>
    </row>
    <row r="2608" spans="1:22">
      <c r="A2608" s="34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34"/>
      <c r="P2608" s="34"/>
      <c r="Q2608" s="267"/>
      <c r="R2608" s="34"/>
      <c r="S2608" s="34"/>
      <c r="T2608" s="14"/>
      <c r="U2608" s="14"/>
      <c r="V2608" s="14"/>
    </row>
    <row r="2609" spans="1:22">
      <c r="A2609" s="34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34"/>
      <c r="P2609" s="34"/>
      <c r="Q2609" s="267"/>
      <c r="R2609" s="34"/>
      <c r="S2609" s="34"/>
      <c r="T2609" s="14"/>
      <c r="U2609" s="14"/>
      <c r="V2609" s="14"/>
    </row>
    <row r="2610" spans="1:22">
      <c r="A2610" s="34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34"/>
      <c r="P2610" s="34"/>
      <c r="Q2610" s="267"/>
      <c r="R2610" s="34"/>
      <c r="S2610" s="34"/>
      <c r="T2610" s="14"/>
      <c r="U2610" s="14"/>
      <c r="V2610" s="14"/>
    </row>
    <row r="2611" spans="1:22">
      <c r="A2611" s="34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34"/>
      <c r="P2611" s="34"/>
      <c r="Q2611" s="267"/>
      <c r="R2611" s="34"/>
      <c r="S2611" s="34"/>
      <c r="T2611" s="14"/>
      <c r="U2611" s="14"/>
      <c r="V2611" s="14"/>
    </row>
    <row r="2612" spans="1:22">
      <c r="A2612" s="34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34"/>
      <c r="P2612" s="34"/>
      <c r="Q2612" s="267"/>
      <c r="R2612" s="34"/>
      <c r="S2612" s="34"/>
      <c r="T2612" s="14"/>
      <c r="U2612" s="14"/>
      <c r="V2612" s="14"/>
    </row>
    <row r="2613" spans="1:22">
      <c r="A2613" s="34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34"/>
      <c r="P2613" s="34"/>
      <c r="Q2613" s="267"/>
      <c r="R2613" s="34"/>
      <c r="S2613" s="34"/>
      <c r="T2613" s="14"/>
      <c r="U2613" s="14"/>
      <c r="V2613" s="14"/>
    </row>
    <row r="2614" spans="1:22">
      <c r="A2614" s="34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34"/>
      <c r="P2614" s="34"/>
      <c r="Q2614" s="267"/>
      <c r="R2614" s="34"/>
      <c r="S2614" s="34"/>
      <c r="T2614" s="14"/>
      <c r="U2614" s="14"/>
      <c r="V2614" s="14"/>
    </row>
    <row r="2615" spans="1:22">
      <c r="A2615" s="34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34"/>
      <c r="P2615" s="34"/>
      <c r="Q2615" s="267"/>
      <c r="R2615" s="34"/>
      <c r="S2615" s="34"/>
      <c r="T2615" s="14"/>
      <c r="U2615" s="14"/>
      <c r="V2615" s="14"/>
    </row>
    <row r="2616" spans="1:22">
      <c r="A2616" s="34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34"/>
      <c r="P2616" s="34"/>
      <c r="Q2616" s="267"/>
      <c r="R2616" s="34"/>
      <c r="S2616" s="34"/>
      <c r="T2616" s="14"/>
      <c r="U2616" s="14"/>
      <c r="V2616" s="14"/>
    </row>
    <row r="2617" spans="1:22">
      <c r="A2617" s="34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34"/>
      <c r="P2617" s="34"/>
      <c r="Q2617" s="267"/>
      <c r="R2617" s="34"/>
      <c r="S2617" s="34"/>
      <c r="T2617" s="14"/>
      <c r="U2617" s="14"/>
      <c r="V2617" s="14"/>
    </row>
    <row r="2618" spans="1:22">
      <c r="A2618" s="34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34"/>
      <c r="P2618" s="34"/>
      <c r="Q2618" s="267"/>
      <c r="R2618" s="34"/>
      <c r="S2618" s="34"/>
      <c r="T2618" s="14"/>
      <c r="U2618" s="14"/>
      <c r="V2618" s="14"/>
    </row>
    <row r="2619" spans="1:22">
      <c r="A2619" s="34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34"/>
      <c r="P2619" s="34"/>
      <c r="Q2619" s="267"/>
      <c r="R2619" s="34"/>
      <c r="S2619" s="34"/>
      <c r="T2619" s="14"/>
      <c r="U2619" s="14"/>
      <c r="V2619" s="14"/>
    </row>
    <row r="2620" spans="1:22">
      <c r="A2620" s="34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34"/>
      <c r="P2620" s="34"/>
      <c r="Q2620" s="267"/>
      <c r="R2620" s="34"/>
      <c r="S2620" s="34"/>
      <c r="T2620" s="14"/>
      <c r="U2620" s="14"/>
      <c r="V2620" s="14"/>
    </row>
    <row r="2621" spans="1:22">
      <c r="A2621" s="34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34"/>
      <c r="P2621" s="34"/>
      <c r="Q2621" s="267"/>
      <c r="R2621" s="34"/>
      <c r="S2621" s="34"/>
      <c r="T2621" s="14"/>
      <c r="U2621" s="14"/>
      <c r="V2621" s="14"/>
    </row>
    <row r="2622" spans="1:22">
      <c r="A2622" s="34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34"/>
      <c r="P2622" s="34"/>
      <c r="Q2622" s="267"/>
      <c r="R2622" s="34"/>
      <c r="S2622" s="34"/>
      <c r="T2622" s="14"/>
      <c r="U2622" s="14"/>
      <c r="V2622" s="14"/>
    </row>
    <row r="2623" spans="1:22">
      <c r="A2623" s="34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34"/>
      <c r="P2623" s="34"/>
      <c r="Q2623" s="267"/>
      <c r="R2623" s="34"/>
      <c r="S2623" s="34"/>
      <c r="T2623" s="14"/>
      <c r="U2623" s="14"/>
      <c r="V2623" s="14"/>
    </row>
    <row r="2624" spans="1:22">
      <c r="A2624" s="34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34"/>
      <c r="P2624" s="34"/>
      <c r="Q2624" s="267"/>
      <c r="R2624" s="34"/>
      <c r="S2624" s="34"/>
      <c r="T2624" s="14"/>
      <c r="U2624" s="14"/>
      <c r="V2624" s="14"/>
    </row>
    <row r="2625" spans="1:22">
      <c r="A2625" s="34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34"/>
      <c r="P2625" s="34"/>
      <c r="Q2625" s="267"/>
      <c r="R2625" s="34"/>
      <c r="S2625" s="34"/>
      <c r="T2625" s="14"/>
      <c r="U2625" s="14"/>
      <c r="V2625" s="14"/>
    </row>
    <row r="2626" spans="1:22">
      <c r="A2626" s="34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34"/>
      <c r="P2626" s="34"/>
      <c r="Q2626" s="267"/>
      <c r="R2626" s="34"/>
      <c r="S2626" s="34"/>
      <c r="T2626" s="14"/>
      <c r="U2626" s="14"/>
      <c r="V2626" s="14"/>
    </row>
    <row r="2627" spans="1:22">
      <c r="A2627" s="34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34"/>
      <c r="P2627" s="34"/>
      <c r="Q2627" s="267"/>
      <c r="R2627" s="34"/>
      <c r="S2627" s="34"/>
      <c r="T2627" s="14"/>
      <c r="U2627" s="14"/>
      <c r="V2627" s="14"/>
    </row>
    <row r="2628" spans="1:22">
      <c r="A2628" s="34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34"/>
      <c r="P2628" s="34"/>
      <c r="Q2628" s="267"/>
      <c r="R2628" s="34"/>
      <c r="S2628" s="34"/>
      <c r="T2628" s="14"/>
      <c r="U2628" s="14"/>
      <c r="V2628" s="14"/>
    </row>
    <row r="2629" spans="1:22">
      <c r="A2629" s="34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34"/>
      <c r="P2629" s="34"/>
      <c r="Q2629" s="267"/>
      <c r="R2629" s="34"/>
      <c r="S2629" s="34"/>
      <c r="T2629" s="14"/>
      <c r="U2629" s="14"/>
      <c r="V2629" s="14"/>
    </row>
    <row r="2630" spans="1:22">
      <c r="A2630" s="34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34"/>
      <c r="P2630" s="34"/>
      <c r="Q2630" s="267"/>
      <c r="R2630" s="34"/>
      <c r="S2630" s="34"/>
      <c r="T2630" s="14"/>
      <c r="U2630" s="14"/>
      <c r="V2630" s="14"/>
    </row>
    <row r="2631" spans="1:22">
      <c r="A2631" s="34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34"/>
      <c r="P2631" s="34"/>
      <c r="Q2631" s="267"/>
      <c r="R2631" s="34"/>
      <c r="S2631" s="34"/>
      <c r="T2631" s="14"/>
      <c r="U2631" s="14"/>
      <c r="V2631" s="14"/>
    </row>
    <row r="2632" spans="1:22">
      <c r="A2632" s="34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34"/>
      <c r="P2632" s="34"/>
      <c r="Q2632" s="267"/>
      <c r="R2632" s="34"/>
      <c r="S2632" s="34"/>
      <c r="T2632" s="14"/>
      <c r="U2632" s="14"/>
      <c r="V2632" s="14"/>
    </row>
    <row r="2633" spans="1:22">
      <c r="A2633" s="34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34"/>
      <c r="P2633" s="34"/>
      <c r="Q2633" s="267"/>
      <c r="R2633" s="34"/>
      <c r="S2633" s="34"/>
      <c r="T2633" s="14"/>
      <c r="U2633" s="14"/>
      <c r="V2633" s="14"/>
    </row>
    <row r="2634" spans="1:22">
      <c r="A2634" s="34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34"/>
      <c r="P2634" s="34"/>
      <c r="Q2634" s="267"/>
      <c r="R2634" s="34"/>
      <c r="S2634" s="34"/>
      <c r="T2634" s="14"/>
      <c r="U2634" s="14"/>
      <c r="V2634" s="14"/>
    </row>
    <row r="2635" spans="1:22">
      <c r="A2635" s="34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34"/>
      <c r="P2635" s="34"/>
      <c r="Q2635" s="267"/>
      <c r="R2635" s="34"/>
      <c r="S2635" s="34"/>
      <c r="T2635" s="14"/>
      <c r="U2635" s="14"/>
      <c r="V2635" s="14"/>
    </row>
    <row r="2636" spans="1:22">
      <c r="A2636" s="34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34"/>
      <c r="P2636" s="34"/>
      <c r="Q2636" s="267"/>
      <c r="R2636" s="34"/>
      <c r="S2636" s="34"/>
      <c r="T2636" s="14"/>
      <c r="U2636" s="14"/>
      <c r="V2636" s="14"/>
    </row>
    <row r="2637" spans="1:22">
      <c r="A2637" s="34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34"/>
      <c r="P2637" s="34"/>
      <c r="Q2637" s="267"/>
      <c r="R2637" s="34"/>
      <c r="S2637" s="34"/>
      <c r="T2637" s="14"/>
      <c r="U2637" s="14"/>
      <c r="V2637" s="14"/>
    </row>
    <row r="2638" spans="1:22">
      <c r="A2638" s="34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34"/>
      <c r="P2638" s="34"/>
      <c r="Q2638" s="267"/>
      <c r="R2638" s="34"/>
      <c r="S2638" s="34"/>
      <c r="T2638" s="14"/>
      <c r="U2638" s="14"/>
      <c r="V2638" s="14"/>
    </row>
    <row r="2639" spans="1:22">
      <c r="A2639" s="34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34"/>
      <c r="P2639" s="34"/>
      <c r="Q2639" s="267"/>
      <c r="R2639" s="34"/>
      <c r="S2639" s="34"/>
      <c r="T2639" s="14"/>
      <c r="U2639" s="14"/>
      <c r="V2639" s="14"/>
    </row>
    <row r="2640" spans="1:22">
      <c r="A2640" s="34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34"/>
      <c r="P2640" s="34"/>
      <c r="Q2640" s="267"/>
      <c r="R2640" s="34"/>
      <c r="S2640" s="34"/>
      <c r="T2640" s="14"/>
      <c r="U2640" s="14"/>
      <c r="V2640" s="14"/>
    </row>
    <row r="2641" spans="1:22">
      <c r="A2641" s="34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34"/>
      <c r="P2641" s="34"/>
      <c r="Q2641" s="267"/>
      <c r="R2641" s="34"/>
      <c r="S2641" s="34"/>
      <c r="T2641" s="14"/>
      <c r="U2641" s="14"/>
      <c r="V2641" s="14"/>
    </row>
    <row r="2642" spans="1:22">
      <c r="A2642" s="34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34"/>
      <c r="P2642" s="34"/>
      <c r="Q2642" s="267"/>
      <c r="R2642" s="34"/>
      <c r="S2642" s="34"/>
      <c r="T2642" s="14"/>
      <c r="U2642" s="14"/>
      <c r="V2642" s="14"/>
    </row>
    <row r="2643" spans="1:22">
      <c r="A2643" s="34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34"/>
      <c r="P2643" s="34"/>
      <c r="Q2643" s="267"/>
      <c r="R2643" s="34"/>
      <c r="S2643" s="34"/>
      <c r="T2643" s="14"/>
      <c r="U2643" s="14"/>
      <c r="V2643" s="14"/>
    </row>
    <row r="2644" spans="1:22">
      <c r="A2644" s="34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34"/>
      <c r="P2644" s="34"/>
      <c r="Q2644" s="267"/>
      <c r="R2644" s="34"/>
      <c r="S2644" s="34"/>
      <c r="T2644" s="14"/>
      <c r="U2644" s="14"/>
      <c r="V2644" s="14"/>
    </row>
    <row r="2645" spans="1:22">
      <c r="A2645" s="34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34"/>
      <c r="P2645" s="34"/>
      <c r="Q2645" s="267"/>
      <c r="R2645" s="34"/>
      <c r="S2645" s="34"/>
      <c r="T2645" s="14"/>
      <c r="U2645" s="14"/>
      <c r="V2645" s="14"/>
    </row>
    <row r="2646" spans="1:22">
      <c r="A2646" s="34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34"/>
      <c r="P2646" s="34"/>
      <c r="Q2646" s="267"/>
      <c r="R2646" s="34"/>
      <c r="S2646" s="34"/>
      <c r="T2646" s="14"/>
      <c r="U2646" s="14"/>
      <c r="V2646" s="14"/>
    </row>
    <row r="2647" spans="1:22">
      <c r="A2647" s="34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34"/>
      <c r="P2647" s="34"/>
      <c r="Q2647" s="267"/>
      <c r="R2647" s="34"/>
      <c r="S2647" s="34"/>
      <c r="T2647" s="14"/>
      <c r="U2647" s="14"/>
      <c r="V2647" s="14"/>
    </row>
    <row r="2648" spans="1:22">
      <c r="A2648" s="34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34"/>
      <c r="P2648" s="34"/>
      <c r="Q2648" s="267"/>
      <c r="R2648" s="34"/>
      <c r="S2648" s="34"/>
      <c r="T2648" s="14"/>
      <c r="U2648" s="14"/>
      <c r="V2648" s="14"/>
    </row>
    <row r="2649" spans="1:22">
      <c r="A2649" s="34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34"/>
      <c r="P2649" s="34"/>
      <c r="Q2649" s="267"/>
      <c r="R2649" s="34"/>
      <c r="S2649" s="34"/>
      <c r="T2649" s="14"/>
      <c r="U2649" s="14"/>
      <c r="V2649" s="14"/>
    </row>
    <row r="2650" spans="1:22">
      <c r="A2650" s="34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34"/>
      <c r="P2650" s="34"/>
      <c r="Q2650" s="267"/>
      <c r="R2650" s="34"/>
      <c r="S2650" s="34"/>
      <c r="T2650" s="14"/>
      <c r="U2650" s="14"/>
      <c r="V2650" s="14"/>
    </row>
    <row r="2651" spans="1:22">
      <c r="A2651" s="34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34"/>
      <c r="P2651" s="34"/>
      <c r="Q2651" s="267"/>
      <c r="R2651" s="34"/>
      <c r="S2651" s="34"/>
      <c r="T2651" s="14"/>
      <c r="U2651" s="14"/>
      <c r="V2651" s="14"/>
    </row>
    <row r="2652" spans="1:22">
      <c r="A2652" s="34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34"/>
      <c r="P2652" s="34"/>
      <c r="Q2652" s="267"/>
      <c r="R2652" s="34"/>
      <c r="S2652" s="34"/>
      <c r="T2652" s="14"/>
      <c r="U2652" s="14"/>
      <c r="V2652" s="14"/>
    </row>
    <row r="2653" spans="1:22">
      <c r="A2653" s="34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34"/>
      <c r="P2653" s="34"/>
      <c r="Q2653" s="267"/>
      <c r="R2653" s="34"/>
      <c r="S2653" s="34"/>
      <c r="T2653" s="14"/>
      <c r="U2653" s="14"/>
      <c r="V2653" s="14"/>
    </row>
    <row r="2654" spans="1:22">
      <c r="A2654" s="34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34"/>
      <c r="P2654" s="34"/>
      <c r="Q2654" s="267"/>
      <c r="R2654" s="34"/>
      <c r="S2654" s="34"/>
      <c r="T2654" s="14"/>
      <c r="U2654" s="14"/>
      <c r="V2654" s="14"/>
    </row>
    <row r="2655" spans="1:22">
      <c r="A2655" s="34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34"/>
      <c r="P2655" s="34"/>
      <c r="Q2655" s="267"/>
      <c r="R2655" s="34"/>
      <c r="S2655" s="34"/>
      <c r="T2655" s="14"/>
      <c r="U2655" s="14"/>
      <c r="V2655" s="14"/>
    </row>
    <row r="2656" spans="1:22">
      <c r="A2656" s="34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34"/>
      <c r="P2656" s="34"/>
      <c r="Q2656" s="267"/>
      <c r="R2656" s="34"/>
      <c r="S2656" s="34"/>
      <c r="T2656" s="14"/>
      <c r="U2656" s="14"/>
      <c r="V2656" s="14"/>
    </row>
    <row r="2657" spans="1:22">
      <c r="A2657" s="34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34"/>
      <c r="P2657" s="34"/>
      <c r="Q2657" s="267"/>
      <c r="R2657" s="34"/>
      <c r="S2657" s="34"/>
      <c r="T2657" s="14"/>
      <c r="U2657" s="14"/>
      <c r="V2657" s="14"/>
    </row>
    <row r="2658" spans="1:22">
      <c r="A2658" s="34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34"/>
      <c r="P2658" s="34"/>
      <c r="Q2658" s="267"/>
      <c r="R2658" s="34"/>
      <c r="S2658" s="34"/>
      <c r="T2658" s="14"/>
      <c r="U2658" s="14"/>
      <c r="V2658" s="14"/>
    </row>
    <row r="2659" spans="1:22">
      <c r="A2659" s="34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34"/>
      <c r="P2659" s="34"/>
      <c r="Q2659" s="267"/>
      <c r="R2659" s="34"/>
      <c r="S2659" s="34"/>
      <c r="T2659" s="14"/>
      <c r="U2659" s="14"/>
      <c r="V2659" s="14"/>
    </row>
    <row r="2660" spans="1:22">
      <c r="A2660" s="34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34"/>
      <c r="P2660" s="34"/>
      <c r="Q2660" s="267"/>
      <c r="R2660" s="34"/>
      <c r="S2660" s="34"/>
      <c r="T2660" s="14"/>
      <c r="U2660" s="14"/>
      <c r="V2660" s="14"/>
    </row>
    <row r="2661" spans="1:22">
      <c r="A2661" s="34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34"/>
      <c r="P2661" s="34"/>
      <c r="Q2661" s="267"/>
      <c r="R2661" s="34"/>
      <c r="S2661" s="34"/>
      <c r="T2661" s="14"/>
      <c r="U2661" s="14"/>
      <c r="V2661" s="14"/>
    </row>
    <row r="2662" spans="1:22">
      <c r="A2662" s="34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34"/>
      <c r="P2662" s="34"/>
      <c r="Q2662" s="267"/>
      <c r="R2662" s="34"/>
      <c r="S2662" s="34"/>
      <c r="T2662" s="14"/>
      <c r="U2662" s="14"/>
      <c r="V2662" s="14"/>
    </row>
    <row r="2663" spans="1:22">
      <c r="A2663" s="34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34"/>
      <c r="P2663" s="34"/>
      <c r="Q2663" s="267"/>
      <c r="R2663" s="34"/>
      <c r="S2663" s="34"/>
      <c r="T2663" s="14"/>
      <c r="U2663" s="14"/>
      <c r="V2663" s="14"/>
    </row>
    <row r="2664" spans="1:22">
      <c r="A2664" s="34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34"/>
      <c r="P2664" s="34"/>
      <c r="Q2664" s="267"/>
      <c r="R2664" s="34"/>
      <c r="S2664" s="34"/>
      <c r="T2664" s="14"/>
      <c r="U2664" s="14"/>
      <c r="V2664" s="14"/>
    </row>
    <row r="2665" spans="1:22">
      <c r="A2665" s="34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34"/>
      <c r="P2665" s="34"/>
      <c r="Q2665" s="267"/>
      <c r="R2665" s="34"/>
      <c r="S2665" s="34"/>
      <c r="T2665" s="14"/>
      <c r="U2665" s="14"/>
      <c r="V2665" s="14"/>
    </row>
    <row r="2666" spans="1:22">
      <c r="A2666" s="34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34"/>
      <c r="P2666" s="34"/>
      <c r="Q2666" s="267"/>
      <c r="R2666" s="34"/>
      <c r="S2666" s="34"/>
      <c r="T2666" s="14"/>
      <c r="U2666" s="14"/>
      <c r="V2666" s="14"/>
    </row>
    <row r="2667" spans="1:22">
      <c r="A2667" s="34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34"/>
      <c r="P2667" s="34"/>
      <c r="Q2667" s="267"/>
      <c r="R2667" s="34"/>
      <c r="S2667" s="34"/>
      <c r="T2667" s="14"/>
      <c r="U2667" s="14"/>
      <c r="V2667" s="14"/>
    </row>
    <row r="2668" spans="1:22">
      <c r="A2668" s="34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34"/>
      <c r="P2668" s="34"/>
      <c r="Q2668" s="267"/>
      <c r="R2668" s="34"/>
      <c r="S2668" s="34"/>
      <c r="T2668" s="14"/>
      <c r="U2668" s="14"/>
      <c r="V2668" s="14"/>
    </row>
    <row r="2669" spans="1:22">
      <c r="A2669" s="34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34"/>
      <c r="P2669" s="34"/>
      <c r="Q2669" s="267"/>
      <c r="R2669" s="34"/>
      <c r="S2669" s="34"/>
      <c r="T2669" s="14"/>
      <c r="U2669" s="14"/>
      <c r="V2669" s="14"/>
    </row>
    <row r="2670" spans="1:22">
      <c r="A2670" s="34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34"/>
      <c r="P2670" s="34"/>
      <c r="Q2670" s="267"/>
      <c r="R2670" s="34"/>
      <c r="S2670" s="34"/>
      <c r="T2670" s="14"/>
      <c r="U2670" s="14"/>
      <c r="V2670" s="14"/>
    </row>
    <row r="2671" spans="1:22">
      <c r="A2671" s="34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4"/>
      <c r="Q2671" s="267"/>
      <c r="R2671" s="34"/>
      <c r="S2671" s="34"/>
      <c r="T2671" s="14"/>
      <c r="U2671" s="14"/>
      <c r="V2671" s="14"/>
    </row>
    <row r="2672" spans="1:22">
      <c r="A2672" s="34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34"/>
      <c r="P2672" s="34"/>
      <c r="Q2672" s="267"/>
      <c r="R2672" s="34"/>
      <c r="S2672" s="34"/>
      <c r="T2672" s="14"/>
      <c r="U2672" s="14"/>
      <c r="V2672" s="14"/>
    </row>
    <row r="2673" spans="1:22">
      <c r="A2673" s="34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34"/>
      <c r="P2673" s="34"/>
      <c r="Q2673" s="267"/>
      <c r="R2673" s="34"/>
      <c r="S2673" s="34"/>
      <c r="T2673" s="14"/>
      <c r="U2673" s="14"/>
      <c r="V2673" s="14"/>
    </row>
    <row r="2674" spans="1:22">
      <c r="A2674" s="34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34"/>
      <c r="P2674" s="34"/>
      <c r="Q2674" s="267"/>
      <c r="R2674" s="34"/>
      <c r="S2674" s="34"/>
      <c r="T2674" s="14"/>
      <c r="U2674" s="14"/>
      <c r="V2674" s="14"/>
    </row>
    <row r="2675" spans="1:22">
      <c r="A2675" s="34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34"/>
      <c r="P2675" s="34"/>
      <c r="Q2675" s="267"/>
      <c r="R2675" s="34"/>
      <c r="S2675" s="34"/>
      <c r="T2675" s="14"/>
      <c r="U2675" s="14"/>
      <c r="V2675" s="14"/>
    </row>
    <row r="2676" spans="1:22">
      <c r="A2676" s="34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34"/>
      <c r="P2676" s="34"/>
      <c r="Q2676" s="267"/>
      <c r="R2676" s="34"/>
      <c r="S2676" s="34"/>
      <c r="T2676" s="14"/>
      <c r="U2676" s="14"/>
      <c r="V2676" s="14"/>
    </row>
    <row r="2677" spans="1:22">
      <c r="A2677" s="34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34"/>
      <c r="P2677" s="34"/>
      <c r="Q2677" s="267"/>
      <c r="R2677" s="34"/>
      <c r="S2677" s="34"/>
      <c r="T2677" s="14"/>
      <c r="U2677" s="14"/>
      <c r="V2677" s="14"/>
    </row>
    <row r="2678" spans="1:22">
      <c r="A2678" s="34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34"/>
      <c r="P2678" s="34"/>
      <c r="Q2678" s="267"/>
      <c r="R2678" s="34"/>
      <c r="S2678" s="34"/>
      <c r="T2678" s="14"/>
      <c r="U2678" s="14"/>
      <c r="V2678" s="14"/>
    </row>
    <row r="2679" spans="1:22">
      <c r="A2679" s="34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34"/>
      <c r="P2679" s="34"/>
      <c r="Q2679" s="267"/>
      <c r="R2679" s="34"/>
      <c r="S2679" s="34"/>
      <c r="T2679" s="14"/>
      <c r="U2679" s="14"/>
      <c r="V2679" s="14"/>
    </row>
    <row r="2680" spans="1:22">
      <c r="A2680" s="34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34"/>
      <c r="P2680" s="34"/>
      <c r="Q2680" s="267"/>
      <c r="R2680" s="34"/>
      <c r="S2680" s="34"/>
      <c r="T2680" s="14"/>
      <c r="U2680" s="14"/>
      <c r="V2680" s="14"/>
    </row>
    <row r="2681" spans="1:22">
      <c r="A2681" s="34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34"/>
      <c r="P2681" s="34"/>
      <c r="Q2681" s="267"/>
      <c r="R2681" s="34"/>
      <c r="S2681" s="34"/>
      <c r="T2681" s="14"/>
      <c r="U2681" s="14"/>
      <c r="V2681" s="14"/>
    </row>
    <row r="2682" spans="1:22">
      <c r="A2682" s="34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34"/>
      <c r="P2682" s="34"/>
      <c r="Q2682" s="267"/>
      <c r="R2682" s="34"/>
      <c r="S2682" s="34"/>
      <c r="T2682" s="14"/>
      <c r="U2682" s="14"/>
      <c r="V2682" s="14"/>
    </row>
    <row r="2683" spans="1:22">
      <c r="A2683" s="34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34"/>
      <c r="P2683" s="34"/>
      <c r="Q2683" s="267"/>
      <c r="R2683" s="34"/>
      <c r="S2683" s="34"/>
      <c r="T2683" s="14"/>
      <c r="U2683" s="14"/>
      <c r="V2683" s="14"/>
    </row>
    <row r="2684" spans="1:22">
      <c r="A2684" s="34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34"/>
      <c r="P2684" s="34"/>
      <c r="Q2684" s="267"/>
      <c r="R2684" s="34"/>
      <c r="S2684" s="34"/>
      <c r="T2684" s="14"/>
      <c r="U2684" s="14"/>
      <c r="V2684" s="14"/>
    </row>
    <row r="2685" spans="1:22">
      <c r="A2685" s="34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34"/>
      <c r="P2685" s="34"/>
      <c r="Q2685" s="267"/>
      <c r="R2685" s="34"/>
      <c r="S2685" s="34"/>
      <c r="T2685" s="14"/>
      <c r="U2685" s="14"/>
      <c r="V2685" s="14"/>
    </row>
    <row r="2686" spans="1:22">
      <c r="A2686" s="34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34"/>
      <c r="P2686" s="34"/>
      <c r="Q2686" s="267"/>
      <c r="R2686" s="34"/>
      <c r="S2686" s="34"/>
      <c r="T2686" s="14"/>
      <c r="U2686" s="14"/>
      <c r="V2686" s="14"/>
    </row>
    <row r="2687" spans="1:22">
      <c r="A2687" s="34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34"/>
      <c r="P2687" s="34"/>
      <c r="Q2687" s="267"/>
      <c r="R2687" s="34"/>
      <c r="S2687" s="34"/>
      <c r="T2687" s="14"/>
      <c r="U2687" s="14"/>
      <c r="V2687" s="14"/>
    </row>
    <row r="2688" spans="1:22">
      <c r="A2688" s="34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34"/>
      <c r="P2688" s="34"/>
      <c r="Q2688" s="267"/>
      <c r="R2688" s="34"/>
      <c r="S2688" s="34"/>
      <c r="T2688" s="14"/>
      <c r="U2688" s="14"/>
      <c r="V2688" s="14"/>
    </row>
    <row r="2689" spans="1:22">
      <c r="A2689" s="34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34"/>
      <c r="P2689" s="34"/>
      <c r="Q2689" s="267"/>
      <c r="R2689" s="34"/>
      <c r="S2689" s="34"/>
      <c r="T2689" s="14"/>
      <c r="U2689" s="14"/>
      <c r="V2689" s="14"/>
    </row>
    <row r="2690" spans="1:22">
      <c r="A2690" s="34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34"/>
      <c r="P2690" s="34"/>
      <c r="Q2690" s="267"/>
      <c r="R2690" s="34"/>
      <c r="S2690" s="34"/>
      <c r="T2690" s="14"/>
      <c r="U2690" s="14"/>
      <c r="V2690" s="14"/>
    </row>
    <row r="2691" spans="1:22">
      <c r="A2691" s="34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34"/>
      <c r="P2691" s="34"/>
      <c r="Q2691" s="267"/>
      <c r="R2691" s="34"/>
      <c r="S2691" s="34"/>
      <c r="T2691" s="14"/>
      <c r="U2691" s="14"/>
      <c r="V2691" s="14"/>
    </row>
    <row r="2692" spans="1:22">
      <c r="A2692" s="34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34"/>
      <c r="P2692" s="34"/>
      <c r="Q2692" s="267"/>
      <c r="R2692" s="34"/>
      <c r="S2692" s="34"/>
      <c r="T2692" s="14"/>
      <c r="U2692" s="14"/>
      <c r="V2692" s="14"/>
    </row>
    <row r="2693" spans="1:22">
      <c r="A2693" s="34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34"/>
      <c r="P2693" s="34"/>
      <c r="Q2693" s="267"/>
      <c r="R2693" s="34"/>
      <c r="S2693" s="34"/>
      <c r="T2693" s="14"/>
      <c r="U2693" s="14"/>
      <c r="V2693" s="14"/>
    </row>
    <row r="2694" spans="1:22">
      <c r="A2694" s="34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34"/>
      <c r="P2694" s="34"/>
      <c r="Q2694" s="267"/>
      <c r="R2694" s="34"/>
      <c r="S2694" s="34"/>
      <c r="T2694" s="14"/>
      <c r="U2694" s="14"/>
      <c r="V2694" s="14"/>
    </row>
    <row r="2695" spans="1:22">
      <c r="A2695" s="34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34"/>
      <c r="P2695" s="34"/>
      <c r="Q2695" s="267"/>
      <c r="R2695" s="34"/>
      <c r="S2695" s="34"/>
      <c r="T2695" s="14"/>
      <c r="U2695" s="14"/>
      <c r="V2695" s="14"/>
    </row>
    <row r="2696" spans="1:22">
      <c r="A2696" s="34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34"/>
      <c r="P2696" s="34"/>
      <c r="Q2696" s="267"/>
      <c r="R2696" s="34"/>
      <c r="S2696" s="34"/>
      <c r="T2696" s="14"/>
      <c r="U2696" s="14"/>
      <c r="V2696" s="14"/>
    </row>
    <row r="2697" spans="1:22">
      <c r="A2697" s="34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34"/>
      <c r="P2697" s="34"/>
      <c r="Q2697" s="267"/>
      <c r="R2697" s="34"/>
      <c r="S2697" s="34"/>
      <c r="T2697" s="14"/>
      <c r="U2697" s="14"/>
      <c r="V2697" s="14"/>
    </row>
    <row r="2698" spans="1:22">
      <c r="A2698" s="34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34"/>
      <c r="P2698" s="34"/>
      <c r="Q2698" s="267"/>
      <c r="R2698" s="34"/>
      <c r="S2698" s="34"/>
      <c r="T2698" s="14"/>
      <c r="U2698" s="14"/>
      <c r="V2698" s="14"/>
    </row>
    <row r="2699" spans="1:22">
      <c r="A2699" s="34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34"/>
      <c r="P2699" s="34"/>
      <c r="Q2699" s="267"/>
      <c r="R2699" s="34"/>
      <c r="S2699" s="34"/>
      <c r="T2699" s="14"/>
      <c r="U2699" s="14"/>
      <c r="V2699" s="14"/>
    </row>
    <row r="2700" spans="1:22">
      <c r="A2700" s="34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34"/>
      <c r="P2700" s="34"/>
      <c r="Q2700" s="267"/>
      <c r="R2700" s="34"/>
      <c r="S2700" s="34"/>
      <c r="T2700" s="14"/>
      <c r="U2700" s="14"/>
      <c r="V2700" s="14"/>
    </row>
    <row r="2701" spans="1:22">
      <c r="A2701" s="34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34"/>
      <c r="P2701" s="34"/>
      <c r="Q2701" s="267"/>
      <c r="R2701" s="34"/>
      <c r="S2701" s="34"/>
      <c r="T2701" s="14"/>
      <c r="U2701" s="14"/>
      <c r="V2701" s="14"/>
    </row>
    <row r="2702" spans="1:22">
      <c r="A2702" s="34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34"/>
      <c r="P2702" s="34"/>
      <c r="Q2702" s="267"/>
      <c r="R2702" s="34"/>
      <c r="S2702" s="34"/>
      <c r="T2702" s="14"/>
      <c r="U2702" s="14"/>
      <c r="V2702" s="14"/>
    </row>
    <row r="2703" spans="1:22">
      <c r="A2703" s="34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34"/>
      <c r="P2703" s="34"/>
      <c r="Q2703" s="267"/>
      <c r="R2703" s="34"/>
      <c r="S2703" s="34"/>
      <c r="T2703" s="14"/>
      <c r="U2703" s="14"/>
      <c r="V2703" s="14"/>
    </row>
    <row r="2704" spans="1:22">
      <c r="A2704" s="34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34"/>
      <c r="P2704" s="34"/>
      <c r="Q2704" s="267"/>
      <c r="R2704" s="34"/>
      <c r="S2704" s="34"/>
      <c r="T2704" s="14"/>
      <c r="U2704" s="14"/>
      <c r="V2704" s="14"/>
    </row>
    <row r="2705" spans="1:22">
      <c r="A2705" s="34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34"/>
      <c r="P2705" s="34"/>
      <c r="Q2705" s="267"/>
      <c r="R2705" s="34"/>
      <c r="S2705" s="34"/>
      <c r="T2705" s="14"/>
      <c r="U2705" s="14"/>
      <c r="V2705" s="14"/>
    </row>
    <row r="2706" spans="1:22">
      <c r="A2706" s="34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34"/>
      <c r="P2706" s="34"/>
      <c r="Q2706" s="267"/>
      <c r="R2706" s="34"/>
      <c r="S2706" s="34"/>
      <c r="T2706" s="14"/>
      <c r="U2706" s="14"/>
      <c r="V2706" s="14"/>
    </row>
    <row r="2707" spans="1:22">
      <c r="A2707" s="34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34"/>
      <c r="P2707" s="34"/>
      <c r="Q2707" s="267"/>
      <c r="R2707" s="34"/>
      <c r="S2707" s="34"/>
      <c r="T2707" s="14"/>
      <c r="U2707" s="14"/>
      <c r="V2707" s="14"/>
    </row>
    <row r="2708" spans="1:22">
      <c r="A2708" s="34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34"/>
      <c r="P2708" s="34"/>
      <c r="Q2708" s="267"/>
      <c r="R2708" s="34"/>
      <c r="S2708" s="34"/>
      <c r="T2708" s="14"/>
      <c r="U2708" s="14"/>
      <c r="V2708" s="14"/>
    </row>
    <row r="2709" spans="1:22">
      <c r="A2709" s="34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34"/>
      <c r="P2709" s="34"/>
      <c r="Q2709" s="267"/>
      <c r="R2709" s="34"/>
      <c r="S2709" s="34"/>
      <c r="T2709" s="14"/>
      <c r="U2709" s="14"/>
      <c r="V2709" s="14"/>
    </row>
    <row r="2710" spans="1:22">
      <c r="A2710" s="34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34"/>
      <c r="P2710" s="34"/>
      <c r="Q2710" s="267"/>
      <c r="R2710" s="34"/>
      <c r="S2710" s="34"/>
      <c r="T2710" s="14"/>
      <c r="U2710" s="14"/>
      <c r="V2710" s="14"/>
    </row>
    <row r="2711" spans="1:22">
      <c r="A2711" s="34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34"/>
      <c r="P2711" s="34"/>
      <c r="Q2711" s="267"/>
      <c r="R2711" s="34"/>
      <c r="S2711" s="34"/>
      <c r="T2711" s="14"/>
      <c r="U2711" s="14"/>
      <c r="V2711" s="14"/>
    </row>
    <row r="2712" spans="1:22">
      <c r="A2712" s="34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34"/>
      <c r="P2712" s="34"/>
      <c r="Q2712" s="267"/>
      <c r="R2712" s="34"/>
      <c r="S2712" s="34"/>
      <c r="T2712" s="14"/>
      <c r="U2712" s="14"/>
      <c r="V2712" s="14"/>
    </row>
    <row r="2713" spans="1:22">
      <c r="A2713" s="34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34"/>
      <c r="P2713" s="34"/>
      <c r="Q2713" s="267"/>
      <c r="R2713" s="34"/>
      <c r="S2713" s="34"/>
      <c r="T2713" s="14"/>
      <c r="U2713" s="14"/>
      <c r="V2713" s="14"/>
    </row>
    <row r="2714" spans="1:22">
      <c r="A2714" s="34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34"/>
      <c r="P2714" s="34"/>
      <c r="Q2714" s="267"/>
      <c r="R2714" s="34"/>
      <c r="S2714" s="34"/>
      <c r="T2714" s="14"/>
      <c r="U2714" s="14"/>
      <c r="V2714" s="14"/>
    </row>
    <row r="2715" spans="1:22">
      <c r="A2715" s="34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34"/>
      <c r="P2715" s="34"/>
      <c r="Q2715" s="267"/>
      <c r="R2715" s="34"/>
      <c r="S2715" s="34"/>
      <c r="T2715" s="14"/>
      <c r="U2715" s="14"/>
      <c r="V2715" s="14"/>
    </row>
    <row r="2716" spans="1:22">
      <c r="A2716" s="34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34"/>
      <c r="P2716" s="34"/>
      <c r="Q2716" s="267"/>
      <c r="R2716" s="34"/>
      <c r="S2716" s="34"/>
      <c r="T2716" s="14"/>
      <c r="U2716" s="14"/>
      <c r="V2716" s="14"/>
    </row>
    <row r="2717" spans="1:22">
      <c r="A2717" s="34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34"/>
      <c r="P2717" s="34"/>
      <c r="Q2717" s="267"/>
      <c r="R2717" s="34"/>
      <c r="S2717" s="34"/>
      <c r="T2717" s="14"/>
      <c r="U2717" s="14"/>
      <c r="V2717" s="14"/>
    </row>
    <row r="2718" spans="1:22">
      <c r="A2718" s="34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34"/>
      <c r="P2718" s="34"/>
      <c r="Q2718" s="267"/>
      <c r="R2718" s="34"/>
      <c r="S2718" s="34"/>
      <c r="T2718" s="14"/>
      <c r="U2718" s="14"/>
      <c r="V2718" s="14"/>
    </row>
    <row r="2719" spans="1:22">
      <c r="A2719" s="34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267"/>
      <c r="R2719" s="34"/>
      <c r="S2719" s="34"/>
      <c r="T2719" s="14"/>
      <c r="U2719" s="14"/>
      <c r="V2719" s="14"/>
    </row>
    <row r="2720" spans="1:22">
      <c r="A2720" s="34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34"/>
      <c r="P2720" s="34"/>
      <c r="Q2720" s="267"/>
      <c r="R2720" s="34"/>
      <c r="S2720" s="34"/>
      <c r="T2720" s="14"/>
      <c r="U2720" s="14"/>
      <c r="V2720" s="14"/>
    </row>
    <row r="2721" spans="1:22">
      <c r="A2721" s="34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34"/>
      <c r="P2721" s="34"/>
      <c r="Q2721" s="267"/>
      <c r="R2721" s="34"/>
      <c r="S2721" s="34"/>
      <c r="T2721" s="14"/>
      <c r="U2721" s="14"/>
      <c r="V2721" s="14"/>
    </row>
    <row r="2722" spans="1:22">
      <c r="A2722" s="34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34"/>
      <c r="P2722" s="34"/>
      <c r="Q2722" s="267"/>
      <c r="R2722" s="34"/>
      <c r="S2722" s="34"/>
      <c r="T2722" s="14"/>
      <c r="U2722" s="14"/>
      <c r="V2722" s="14"/>
    </row>
    <row r="2723" spans="1:22">
      <c r="A2723" s="34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34"/>
      <c r="P2723" s="34"/>
      <c r="Q2723" s="267"/>
      <c r="R2723" s="34"/>
      <c r="S2723" s="34"/>
      <c r="T2723" s="14"/>
      <c r="U2723" s="14"/>
      <c r="V2723" s="14"/>
    </row>
    <row r="2724" spans="1:22">
      <c r="A2724" s="34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  <c r="P2724" s="34"/>
      <c r="Q2724" s="267"/>
      <c r="R2724" s="34"/>
      <c r="S2724" s="34"/>
      <c r="T2724" s="14"/>
      <c r="U2724" s="14"/>
      <c r="V2724" s="14"/>
    </row>
    <row r="2725" spans="1:22">
      <c r="A2725" s="34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34"/>
      <c r="P2725" s="34"/>
      <c r="Q2725" s="267"/>
      <c r="R2725" s="34"/>
      <c r="S2725" s="34"/>
      <c r="T2725" s="14"/>
      <c r="U2725" s="14"/>
      <c r="V2725" s="14"/>
    </row>
    <row r="2726" spans="1:22">
      <c r="A2726" s="34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34"/>
      <c r="P2726" s="34"/>
      <c r="Q2726" s="267"/>
      <c r="R2726" s="34"/>
      <c r="S2726" s="34"/>
      <c r="T2726" s="14"/>
      <c r="U2726" s="14"/>
      <c r="V2726" s="14"/>
    </row>
    <row r="2727" spans="1:22">
      <c r="A2727" s="34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34"/>
      <c r="P2727" s="34"/>
      <c r="Q2727" s="267"/>
      <c r="R2727" s="34"/>
      <c r="S2727" s="34"/>
      <c r="T2727" s="14"/>
      <c r="U2727" s="14"/>
      <c r="V2727" s="14"/>
    </row>
    <row r="2728" spans="1:22">
      <c r="A2728" s="34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34"/>
      <c r="P2728" s="34"/>
      <c r="Q2728" s="267"/>
      <c r="R2728" s="34"/>
      <c r="S2728" s="34"/>
      <c r="T2728" s="14"/>
      <c r="U2728" s="14"/>
      <c r="V2728" s="14"/>
    </row>
    <row r="2729" spans="1:22">
      <c r="A2729" s="34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34"/>
      <c r="P2729" s="34"/>
      <c r="Q2729" s="267"/>
      <c r="R2729" s="34"/>
      <c r="S2729" s="34"/>
      <c r="T2729" s="14"/>
      <c r="U2729" s="14"/>
      <c r="V2729" s="14"/>
    </row>
    <row r="2730" spans="1:22">
      <c r="A2730" s="34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34"/>
      <c r="P2730" s="34"/>
      <c r="Q2730" s="267"/>
      <c r="R2730" s="34"/>
      <c r="S2730" s="34"/>
      <c r="T2730" s="14"/>
      <c r="U2730" s="14"/>
      <c r="V2730" s="14"/>
    </row>
    <row r="2731" spans="1:22">
      <c r="A2731" s="34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34"/>
      <c r="P2731" s="34"/>
      <c r="Q2731" s="267"/>
      <c r="R2731" s="34"/>
      <c r="S2731" s="34"/>
      <c r="T2731" s="14"/>
      <c r="U2731" s="14"/>
      <c r="V2731" s="14"/>
    </row>
    <row r="2732" spans="1:22">
      <c r="A2732" s="34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34"/>
      <c r="P2732" s="34"/>
      <c r="Q2732" s="267"/>
      <c r="R2732" s="34"/>
      <c r="S2732" s="34"/>
      <c r="T2732" s="14"/>
      <c r="U2732" s="14"/>
      <c r="V2732" s="14"/>
    </row>
    <row r="2733" spans="1:22">
      <c r="A2733" s="34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34"/>
      <c r="P2733" s="34"/>
      <c r="Q2733" s="267"/>
      <c r="R2733" s="34"/>
      <c r="S2733" s="34"/>
      <c r="T2733" s="14"/>
      <c r="U2733" s="14"/>
      <c r="V2733" s="14"/>
    </row>
    <row r="2734" spans="1:22">
      <c r="A2734" s="34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34"/>
      <c r="P2734" s="34"/>
      <c r="Q2734" s="267"/>
      <c r="R2734" s="34"/>
      <c r="S2734" s="34"/>
      <c r="T2734" s="14"/>
      <c r="U2734" s="14"/>
      <c r="V2734" s="14"/>
    </row>
    <row r="2735" spans="1:22">
      <c r="A2735" s="34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34"/>
      <c r="P2735" s="34"/>
      <c r="Q2735" s="267"/>
      <c r="R2735" s="34"/>
      <c r="S2735" s="34"/>
      <c r="T2735" s="14"/>
      <c r="U2735" s="14"/>
      <c r="V2735" s="14"/>
    </row>
    <row r="2736" spans="1:22">
      <c r="A2736" s="34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34"/>
      <c r="P2736" s="34"/>
      <c r="Q2736" s="267"/>
      <c r="R2736" s="34"/>
      <c r="S2736" s="34"/>
      <c r="T2736" s="14"/>
      <c r="U2736" s="14"/>
      <c r="V2736" s="14"/>
    </row>
    <row r="2737" spans="1:22">
      <c r="A2737" s="34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34"/>
      <c r="P2737" s="34"/>
      <c r="Q2737" s="267"/>
      <c r="R2737" s="34"/>
      <c r="S2737" s="34"/>
      <c r="T2737" s="14"/>
      <c r="U2737" s="14"/>
      <c r="V2737" s="14"/>
    </row>
    <row r="2738" spans="1:22">
      <c r="A2738" s="34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34"/>
      <c r="P2738" s="34"/>
      <c r="Q2738" s="267"/>
      <c r="R2738" s="34"/>
      <c r="S2738" s="34"/>
      <c r="T2738" s="14"/>
      <c r="U2738" s="14"/>
      <c r="V2738" s="14"/>
    </row>
    <row r="2739" spans="1:22">
      <c r="A2739" s="34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34"/>
      <c r="P2739" s="34"/>
      <c r="Q2739" s="267"/>
      <c r="R2739" s="34"/>
      <c r="S2739" s="34"/>
      <c r="T2739" s="14"/>
      <c r="U2739" s="14"/>
      <c r="V2739" s="14"/>
    </row>
    <row r="2740" spans="1:22">
      <c r="A2740" s="34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34"/>
      <c r="P2740" s="34"/>
      <c r="Q2740" s="267"/>
      <c r="R2740" s="34"/>
      <c r="S2740" s="34"/>
      <c r="T2740" s="14"/>
      <c r="U2740" s="14"/>
      <c r="V2740" s="14"/>
    </row>
    <row r="2741" spans="1:22">
      <c r="A2741" s="34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34"/>
      <c r="P2741" s="34"/>
      <c r="Q2741" s="267"/>
      <c r="R2741" s="34"/>
      <c r="S2741" s="34"/>
      <c r="T2741" s="14"/>
      <c r="U2741" s="14"/>
      <c r="V2741" s="14"/>
    </row>
    <row r="2742" spans="1:22">
      <c r="A2742" s="34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34"/>
      <c r="P2742" s="34"/>
      <c r="Q2742" s="267"/>
      <c r="R2742" s="34"/>
      <c r="S2742" s="34"/>
      <c r="T2742" s="14"/>
      <c r="U2742" s="14"/>
      <c r="V2742" s="14"/>
    </row>
    <row r="2743" spans="1:22">
      <c r="A2743" s="34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34"/>
      <c r="P2743" s="34"/>
      <c r="Q2743" s="267"/>
      <c r="R2743" s="34"/>
      <c r="S2743" s="34"/>
      <c r="T2743" s="14"/>
      <c r="U2743" s="14"/>
      <c r="V2743" s="14"/>
    </row>
    <row r="2744" spans="1:22">
      <c r="A2744" s="34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34"/>
      <c r="P2744" s="34"/>
      <c r="Q2744" s="267"/>
      <c r="R2744" s="34"/>
      <c r="S2744" s="34"/>
      <c r="T2744" s="14"/>
      <c r="U2744" s="14"/>
      <c r="V2744" s="14"/>
    </row>
    <row r="2745" spans="1:22">
      <c r="A2745" s="34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34"/>
      <c r="P2745" s="34"/>
      <c r="Q2745" s="267"/>
      <c r="R2745" s="34"/>
      <c r="S2745" s="34"/>
      <c r="T2745" s="14"/>
      <c r="U2745" s="14"/>
      <c r="V2745" s="14"/>
    </row>
    <row r="2746" spans="1:22">
      <c r="A2746" s="34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34"/>
      <c r="P2746" s="34"/>
      <c r="Q2746" s="267"/>
      <c r="R2746" s="34"/>
      <c r="S2746" s="34"/>
      <c r="T2746" s="14"/>
      <c r="U2746" s="14"/>
      <c r="V2746" s="14"/>
    </row>
    <row r="2747" spans="1:22">
      <c r="A2747" s="34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  <c r="P2747" s="34"/>
      <c r="Q2747" s="267"/>
      <c r="R2747" s="34"/>
      <c r="S2747" s="34"/>
      <c r="T2747" s="14"/>
      <c r="U2747" s="14"/>
      <c r="V2747" s="14"/>
    </row>
    <row r="2748" spans="1:22">
      <c r="A2748" s="34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34"/>
      <c r="P2748" s="34"/>
      <c r="Q2748" s="267"/>
      <c r="R2748" s="34"/>
      <c r="S2748" s="34"/>
      <c r="T2748" s="14"/>
      <c r="U2748" s="14"/>
      <c r="V2748" s="14"/>
    </row>
    <row r="2749" spans="1:22">
      <c r="A2749" s="34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34"/>
      <c r="P2749" s="34"/>
      <c r="Q2749" s="267"/>
      <c r="R2749" s="34"/>
      <c r="S2749" s="34"/>
      <c r="T2749" s="14"/>
      <c r="U2749" s="14"/>
      <c r="V2749" s="14"/>
    </row>
    <row r="2750" spans="1:22">
      <c r="A2750" s="34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34"/>
      <c r="P2750" s="34"/>
      <c r="Q2750" s="267"/>
      <c r="R2750" s="34"/>
      <c r="S2750" s="34"/>
      <c r="T2750" s="14"/>
      <c r="U2750" s="14"/>
      <c r="V2750" s="14"/>
    </row>
    <row r="2751" spans="1:22">
      <c r="A2751" s="34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34"/>
      <c r="P2751" s="34"/>
      <c r="Q2751" s="267"/>
      <c r="R2751" s="34"/>
      <c r="S2751" s="34"/>
      <c r="T2751" s="14"/>
      <c r="U2751" s="14"/>
      <c r="V2751" s="14"/>
    </row>
    <row r="2752" spans="1:22">
      <c r="A2752" s="34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34"/>
      <c r="P2752" s="34"/>
      <c r="Q2752" s="267"/>
      <c r="R2752" s="34"/>
      <c r="S2752" s="34"/>
      <c r="T2752" s="14"/>
      <c r="U2752" s="14"/>
      <c r="V2752" s="14"/>
    </row>
    <row r="2753" spans="1:22">
      <c r="A2753" s="34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34"/>
      <c r="P2753" s="34"/>
      <c r="Q2753" s="267"/>
      <c r="R2753" s="34"/>
      <c r="S2753" s="34"/>
      <c r="T2753" s="14"/>
      <c r="U2753" s="14"/>
      <c r="V2753" s="14"/>
    </row>
    <row r="2754" spans="1:22">
      <c r="A2754" s="34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34"/>
      <c r="P2754" s="34"/>
      <c r="Q2754" s="267"/>
      <c r="R2754" s="34"/>
      <c r="S2754" s="34"/>
      <c r="T2754" s="14"/>
      <c r="U2754" s="14"/>
      <c r="V2754" s="14"/>
    </row>
    <row r="2755" spans="1:22">
      <c r="A2755" s="34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34"/>
      <c r="P2755" s="34"/>
      <c r="Q2755" s="267"/>
      <c r="R2755" s="34"/>
      <c r="S2755" s="34"/>
      <c r="T2755" s="14"/>
      <c r="U2755" s="14"/>
      <c r="V2755" s="14"/>
    </row>
    <row r="2756" spans="1:22">
      <c r="A2756" s="34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34"/>
      <c r="P2756" s="34"/>
      <c r="Q2756" s="267"/>
      <c r="R2756" s="34"/>
      <c r="S2756" s="34"/>
      <c r="T2756" s="14"/>
      <c r="U2756" s="14"/>
      <c r="V2756" s="14"/>
    </row>
    <row r="2757" spans="1:22">
      <c r="A2757" s="34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34"/>
      <c r="P2757" s="34"/>
      <c r="Q2757" s="267"/>
      <c r="R2757" s="34"/>
      <c r="S2757" s="34"/>
      <c r="T2757" s="14"/>
      <c r="U2757" s="14"/>
      <c r="V2757" s="14"/>
    </row>
    <row r="2758" spans="1:22">
      <c r="A2758" s="34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34"/>
      <c r="P2758" s="34"/>
      <c r="Q2758" s="267"/>
      <c r="R2758" s="34"/>
      <c r="S2758" s="34"/>
      <c r="T2758" s="14"/>
      <c r="U2758" s="14"/>
      <c r="V2758" s="14"/>
    </row>
    <row r="2759" spans="1:22">
      <c r="A2759" s="34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34"/>
      <c r="P2759" s="34"/>
      <c r="Q2759" s="267"/>
      <c r="R2759" s="34"/>
      <c r="S2759" s="34"/>
      <c r="T2759" s="14"/>
      <c r="U2759" s="14"/>
      <c r="V2759" s="14"/>
    </row>
    <row r="2760" spans="1:22">
      <c r="A2760" s="34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4"/>
      <c r="Q2760" s="267"/>
      <c r="R2760" s="34"/>
      <c r="S2760" s="34"/>
      <c r="T2760" s="14"/>
      <c r="U2760" s="14"/>
      <c r="V2760" s="14"/>
    </row>
    <row r="2761" spans="1:22">
      <c r="A2761" s="34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34"/>
      <c r="P2761" s="34"/>
      <c r="Q2761" s="267"/>
      <c r="R2761" s="34"/>
      <c r="S2761" s="34"/>
      <c r="T2761" s="14"/>
      <c r="U2761" s="14"/>
      <c r="V2761" s="14"/>
    </row>
    <row r="2762" spans="1:22">
      <c r="A2762" s="34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34"/>
      <c r="P2762" s="34"/>
      <c r="Q2762" s="267"/>
      <c r="R2762" s="34"/>
      <c r="S2762" s="34"/>
      <c r="T2762" s="14"/>
      <c r="U2762" s="14"/>
      <c r="V2762" s="14"/>
    </row>
    <row r="2763" spans="1:22">
      <c r="A2763" s="34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34"/>
      <c r="P2763" s="34"/>
      <c r="Q2763" s="267"/>
      <c r="R2763" s="34"/>
      <c r="S2763" s="34"/>
      <c r="T2763" s="14"/>
      <c r="U2763" s="14"/>
      <c r="V2763" s="14"/>
    </row>
    <row r="2764" spans="1:22">
      <c r="A2764" s="34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34"/>
      <c r="P2764" s="34"/>
      <c r="Q2764" s="267"/>
      <c r="R2764" s="34"/>
      <c r="S2764" s="34"/>
      <c r="T2764" s="14"/>
      <c r="U2764" s="14"/>
      <c r="V2764" s="14"/>
    </row>
    <row r="2765" spans="1:22">
      <c r="A2765" s="34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34"/>
      <c r="P2765" s="34"/>
      <c r="Q2765" s="267"/>
      <c r="R2765" s="34"/>
      <c r="S2765" s="34"/>
      <c r="T2765" s="14"/>
      <c r="U2765" s="14"/>
      <c r="V2765" s="14"/>
    </row>
    <row r="2766" spans="1:22">
      <c r="A2766" s="34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34"/>
      <c r="P2766" s="34"/>
      <c r="Q2766" s="267"/>
      <c r="R2766" s="34"/>
      <c r="S2766" s="34"/>
      <c r="T2766" s="14"/>
      <c r="U2766" s="14"/>
      <c r="V2766" s="14"/>
    </row>
    <row r="2767" spans="1:22">
      <c r="A2767" s="34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34"/>
      <c r="P2767" s="34"/>
      <c r="Q2767" s="267"/>
      <c r="R2767" s="34"/>
      <c r="S2767" s="34"/>
      <c r="T2767" s="14"/>
      <c r="U2767" s="14"/>
      <c r="V2767" s="14"/>
    </row>
    <row r="2768" spans="1:22">
      <c r="A2768" s="34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34"/>
      <c r="P2768" s="34"/>
      <c r="Q2768" s="267"/>
      <c r="R2768" s="34"/>
      <c r="S2768" s="34"/>
      <c r="T2768" s="14"/>
      <c r="U2768" s="14"/>
      <c r="V2768" s="14"/>
    </row>
    <row r="2769" spans="1:22">
      <c r="A2769" s="34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34"/>
      <c r="P2769" s="34"/>
      <c r="Q2769" s="267"/>
      <c r="R2769" s="34"/>
      <c r="S2769" s="34"/>
      <c r="T2769" s="14"/>
      <c r="U2769" s="14"/>
      <c r="V2769" s="14"/>
    </row>
    <row r="2770" spans="1:22">
      <c r="A2770" s="34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34"/>
      <c r="P2770" s="34"/>
      <c r="Q2770" s="267"/>
      <c r="R2770" s="34"/>
      <c r="S2770" s="34"/>
      <c r="T2770" s="14"/>
      <c r="U2770" s="14"/>
      <c r="V2770" s="14"/>
    </row>
    <row r="2771" spans="1:22">
      <c r="A2771" s="34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34"/>
      <c r="P2771" s="34"/>
      <c r="Q2771" s="267"/>
      <c r="R2771" s="34"/>
      <c r="S2771" s="34"/>
      <c r="T2771" s="14"/>
      <c r="U2771" s="14"/>
      <c r="V2771" s="14"/>
    </row>
    <row r="2772" spans="1:22">
      <c r="A2772" s="34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34"/>
      <c r="P2772" s="34"/>
      <c r="Q2772" s="267"/>
      <c r="R2772" s="34"/>
      <c r="S2772" s="34"/>
      <c r="T2772" s="14"/>
      <c r="U2772" s="14"/>
      <c r="V2772" s="14"/>
    </row>
    <row r="2773" spans="1:22">
      <c r="A2773" s="34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34"/>
      <c r="P2773" s="34"/>
      <c r="Q2773" s="267"/>
      <c r="R2773" s="34"/>
      <c r="S2773" s="34"/>
      <c r="T2773" s="14"/>
      <c r="U2773" s="14"/>
      <c r="V2773" s="14"/>
    </row>
    <row r="2774" spans="1:22">
      <c r="A2774" s="34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34"/>
      <c r="P2774" s="34"/>
      <c r="Q2774" s="267"/>
      <c r="R2774" s="34"/>
      <c r="S2774" s="34"/>
      <c r="T2774" s="14"/>
      <c r="U2774" s="14"/>
      <c r="V2774" s="14"/>
    </row>
    <row r="2775" spans="1:22">
      <c r="A2775" s="34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34"/>
      <c r="P2775" s="34"/>
      <c r="Q2775" s="267"/>
      <c r="R2775" s="34"/>
      <c r="S2775" s="34"/>
      <c r="T2775" s="14"/>
      <c r="U2775" s="14"/>
      <c r="V2775" s="14"/>
    </row>
    <row r="2776" spans="1:22">
      <c r="A2776" s="34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34"/>
      <c r="P2776" s="34"/>
      <c r="Q2776" s="267"/>
      <c r="R2776" s="34"/>
      <c r="S2776" s="34"/>
      <c r="T2776" s="14"/>
      <c r="U2776" s="14"/>
      <c r="V2776" s="14"/>
    </row>
    <row r="2777" spans="1:22">
      <c r="A2777" s="34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34"/>
      <c r="P2777" s="34"/>
      <c r="Q2777" s="267"/>
      <c r="R2777" s="34"/>
      <c r="S2777" s="34"/>
      <c r="T2777" s="14"/>
      <c r="U2777" s="14"/>
      <c r="V2777" s="14"/>
    </row>
    <row r="2778" spans="1:22">
      <c r="A2778" s="34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34"/>
      <c r="P2778" s="34"/>
      <c r="Q2778" s="267"/>
      <c r="R2778" s="34"/>
      <c r="S2778" s="34"/>
      <c r="T2778" s="14"/>
      <c r="U2778" s="14"/>
      <c r="V2778" s="14"/>
    </row>
    <row r="2779" spans="1:22">
      <c r="A2779" s="34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34"/>
      <c r="P2779" s="34"/>
      <c r="Q2779" s="267"/>
      <c r="R2779" s="34"/>
      <c r="S2779" s="34"/>
      <c r="T2779" s="14"/>
      <c r="U2779" s="14"/>
      <c r="V2779" s="14"/>
    </row>
    <row r="2780" spans="1:22">
      <c r="A2780" s="34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34"/>
      <c r="P2780" s="34"/>
      <c r="Q2780" s="267"/>
      <c r="R2780" s="34"/>
      <c r="S2780" s="34"/>
      <c r="T2780" s="14"/>
      <c r="U2780" s="14"/>
      <c r="V2780" s="14"/>
    </row>
    <row r="2781" spans="1:22">
      <c r="A2781" s="34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34"/>
      <c r="P2781" s="34"/>
      <c r="Q2781" s="267"/>
      <c r="R2781" s="34"/>
      <c r="S2781" s="34"/>
      <c r="T2781" s="14"/>
      <c r="U2781" s="14"/>
      <c r="V2781" s="14"/>
    </row>
    <row r="2782" spans="1:22">
      <c r="A2782" s="34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34"/>
      <c r="P2782" s="34"/>
      <c r="Q2782" s="267"/>
      <c r="R2782" s="34"/>
      <c r="S2782" s="34"/>
      <c r="T2782" s="14"/>
      <c r="U2782" s="14"/>
      <c r="V2782" s="14"/>
    </row>
    <row r="2783" spans="1:22">
      <c r="A2783" s="34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34"/>
      <c r="P2783" s="34"/>
      <c r="Q2783" s="267"/>
      <c r="R2783" s="34"/>
      <c r="S2783" s="34"/>
      <c r="T2783" s="14"/>
      <c r="U2783" s="14"/>
      <c r="V2783" s="14"/>
    </row>
    <row r="2784" spans="1:22">
      <c r="A2784" s="34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34"/>
      <c r="P2784" s="34"/>
      <c r="Q2784" s="267"/>
      <c r="R2784" s="34"/>
      <c r="S2784" s="34"/>
      <c r="T2784" s="14"/>
      <c r="U2784" s="14"/>
      <c r="V2784" s="14"/>
    </row>
    <row r="2785" spans="1:22">
      <c r="A2785" s="34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34"/>
      <c r="P2785" s="34"/>
      <c r="Q2785" s="267"/>
      <c r="R2785" s="34"/>
      <c r="S2785" s="34"/>
      <c r="T2785" s="14"/>
      <c r="U2785" s="14"/>
      <c r="V2785" s="14"/>
    </row>
    <row r="2786" spans="1:22">
      <c r="A2786" s="34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34"/>
      <c r="P2786" s="34"/>
      <c r="Q2786" s="267"/>
      <c r="R2786" s="34"/>
      <c r="S2786" s="34"/>
      <c r="T2786" s="14"/>
      <c r="U2786" s="14"/>
      <c r="V2786" s="14"/>
    </row>
    <row r="2787" spans="1:22">
      <c r="A2787" s="34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34"/>
      <c r="P2787" s="34"/>
      <c r="Q2787" s="267"/>
      <c r="R2787" s="34"/>
      <c r="S2787" s="34"/>
      <c r="T2787" s="14"/>
      <c r="U2787" s="14"/>
      <c r="V2787" s="14"/>
    </row>
    <row r="2788" spans="1:22">
      <c r="A2788" s="34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34"/>
      <c r="P2788" s="34"/>
      <c r="Q2788" s="267"/>
      <c r="R2788" s="34"/>
      <c r="S2788" s="34"/>
      <c r="T2788" s="14"/>
      <c r="U2788" s="14"/>
      <c r="V2788" s="14"/>
    </row>
    <row r="2789" spans="1:22">
      <c r="A2789" s="34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34"/>
      <c r="P2789" s="34"/>
      <c r="Q2789" s="267"/>
      <c r="R2789" s="34"/>
      <c r="S2789" s="34"/>
      <c r="T2789" s="14"/>
      <c r="U2789" s="14"/>
      <c r="V2789" s="14"/>
    </row>
    <row r="2790" spans="1:22">
      <c r="A2790" s="34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34"/>
      <c r="P2790" s="34"/>
      <c r="Q2790" s="267"/>
      <c r="R2790" s="34"/>
      <c r="S2790" s="34"/>
      <c r="T2790" s="14"/>
      <c r="U2790" s="14"/>
      <c r="V2790" s="14"/>
    </row>
    <row r="2791" spans="1:22">
      <c r="A2791" s="34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34"/>
      <c r="P2791" s="34"/>
      <c r="Q2791" s="267"/>
      <c r="R2791" s="34"/>
      <c r="S2791" s="34"/>
      <c r="T2791" s="14"/>
      <c r="U2791" s="14"/>
      <c r="V2791" s="14"/>
    </row>
    <row r="2792" spans="1:22">
      <c r="A2792" s="34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34"/>
      <c r="P2792" s="34"/>
      <c r="Q2792" s="267"/>
      <c r="R2792" s="34"/>
      <c r="S2792" s="34"/>
      <c r="T2792" s="14"/>
      <c r="U2792" s="14"/>
      <c r="V2792" s="14"/>
    </row>
    <row r="2793" spans="1:22">
      <c r="A2793" s="34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34"/>
      <c r="P2793" s="34"/>
      <c r="Q2793" s="267"/>
      <c r="R2793" s="34"/>
      <c r="S2793" s="34"/>
      <c r="T2793" s="14"/>
      <c r="U2793" s="14"/>
      <c r="V2793" s="14"/>
    </row>
    <row r="2794" spans="1:22">
      <c r="A2794" s="34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34"/>
      <c r="P2794" s="34"/>
      <c r="Q2794" s="267"/>
      <c r="R2794" s="34"/>
      <c r="S2794" s="34"/>
      <c r="T2794" s="14"/>
      <c r="U2794" s="14"/>
      <c r="V2794" s="14"/>
    </row>
    <row r="2795" spans="1:22">
      <c r="A2795" s="34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34"/>
      <c r="P2795" s="34"/>
      <c r="Q2795" s="267"/>
      <c r="R2795" s="34"/>
      <c r="S2795" s="34"/>
      <c r="T2795" s="14"/>
      <c r="U2795" s="14"/>
      <c r="V2795" s="14"/>
    </row>
    <row r="2796" spans="1:22">
      <c r="A2796" s="34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34"/>
      <c r="P2796" s="34"/>
      <c r="Q2796" s="267"/>
      <c r="R2796" s="34"/>
      <c r="S2796" s="34"/>
      <c r="T2796" s="14"/>
      <c r="U2796" s="14"/>
      <c r="V2796" s="14"/>
    </row>
    <row r="2797" spans="1:22">
      <c r="A2797" s="34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34"/>
      <c r="P2797" s="34"/>
      <c r="Q2797" s="267"/>
      <c r="R2797" s="34"/>
      <c r="S2797" s="34"/>
      <c r="T2797" s="14"/>
      <c r="U2797" s="14"/>
      <c r="V2797" s="14"/>
    </row>
    <row r="2798" spans="1:22">
      <c r="A2798" s="34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34"/>
      <c r="P2798" s="34"/>
      <c r="Q2798" s="267"/>
      <c r="R2798" s="34"/>
      <c r="S2798" s="34"/>
      <c r="T2798" s="14"/>
      <c r="U2798" s="14"/>
      <c r="V2798" s="14"/>
    </row>
    <row r="2799" spans="1:22">
      <c r="A2799" s="34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34"/>
      <c r="P2799" s="34"/>
      <c r="Q2799" s="267"/>
      <c r="R2799" s="34"/>
      <c r="S2799" s="34"/>
      <c r="T2799" s="14"/>
      <c r="U2799" s="14"/>
      <c r="V2799" s="14"/>
    </row>
    <row r="2800" spans="1:22">
      <c r="A2800" s="34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34"/>
      <c r="P2800" s="34"/>
      <c r="Q2800" s="267"/>
      <c r="R2800" s="34"/>
      <c r="S2800" s="34"/>
      <c r="T2800" s="14"/>
      <c r="U2800" s="14"/>
      <c r="V2800" s="14"/>
    </row>
    <row r="2801" spans="1:22">
      <c r="A2801" s="34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34"/>
      <c r="P2801" s="34"/>
      <c r="Q2801" s="267"/>
      <c r="R2801" s="34"/>
      <c r="S2801" s="34"/>
      <c r="T2801" s="14"/>
      <c r="U2801" s="14"/>
      <c r="V2801" s="14"/>
    </row>
    <row r="2802" spans="1:22">
      <c r="A2802" s="34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34"/>
      <c r="P2802" s="34"/>
      <c r="Q2802" s="267"/>
      <c r="R2802" s="34"/>
      <c r="S2802" s="34"/>
      <c r="T2802" s="14"/>
      <c r="U2802" s="14"/>
      <c r="V2802" s="14"/>
    </row>
    <row r="2803" spans="1:22">
      <c r="A2803" s="34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34"/>
      <c r="P2803" s="34"/>
      <c r="Q2803" s="267"/>
      <c r="R2803" s="34"/>
      <c r="S2803" s="34"/>
      <c r="T2803" s="14"/>
      <c r="U2803" s="14"/>
      <c r="V2803" s="14"/>
    </row>
    <row r="2804" spans="1:22">
      <c r="A2804" s="34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34"/>
      <c r="P2804" s="34"/>
      <c r="Q2804" s="267"/>
      <c r="R2804" s="34"/>
      <c r="S2804" s="34"/>
      <c r="T2804" s="14"/>
      <c r="U2804" s="14"/>
      <c r="V2804" s="14"/>
    </row>
    <row r="2805" spans="1:22">
      <c r="A2805" s="34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34"/>
      <c r="P2805" s="34"/>
      <c r="Q2805" s="267"/>
      <c r="R2805" s="34"/>
      <c r="S2805" s="34"/>
      <c r="T2805" s="14"/>
      <c r="U2805" s="14"/>
      <c r="V2805" s="14"/>
    </row>
    <row r="2806" spans="1:22">
      <c r="A2806" s="34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34"/>
      <c r="P2806" s="34"/>
      <c r="Q2806" s="267"/>
      <c r="R2806" s="34"/>
      <c r="S2806" s="34"/>
      <c r="T2806" s="14"/>
      <c r="U2806" s="14"/>
      <c r="V2806" s="14"/>
    </row>
    <row r="2807" spans="1:22">
      <c r="A2807" s="34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34"/>
      <c r="P2807" s="34"/>
      <c r="Q2807" s="267"/>
      <c r="R2807" s="34"/>
      <c r="S2807" s="34"/>
      <c r="T2807" s="14"/>
      <c r="U2807" s="14"/>
      <c r="V2807" s="14"/>
    </row>
    <row r="2808" spans="1:22">
      <c r="A2808" s="34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34"/>
      <c r="P2808" s="34"/>
      <c r="Q2808" s="267"/>
      <c r="R2808" s="34"/>
      <c r="S2808" s="34"/>
      <c r="T2808" s="14"/>
      <c r="U2808" s="14"/>
      <c r="V2808" s="14"/>
    </row>
    <row r="2809" spans="1:22">
      <c r="A2809" s="34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34"/>
      <c r="P2809" s="34"/>
      <c r="Q2809" s="267"/>
      <c r="R2809" s="34"/>
      <c r="S2809" s="34"/>
      <c r="T2809" s="14"/>
      <c r="U2809" s="14"/>
      <c r="V2809" s="14"/>
    </row>
    <row r="2810" spans="1:22">
      <c r="A2810" s="34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34"/>
      <c r="P2810" s="34"/>
      <c r="Q2810" s="267"/>
      <c r="R2810" s="34"/>
      <c r="S2810" s="34"/>
      <c r="T2810" s="14"/>
      <c r="U2810" s="14"/>
      <c r="V2810" s="14"/>
    </row>
    <row r="2811" spans="1:22">
      <c r="A2811" s="34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34"/>
      <c r="P2811" s="34"/>
      <c r="Q2811" s="267"/>
      <c r="R2811" s="34"/>
      <c r="S2811" s="34"/>
      <c r="T2811" s="14"/>
      <c r="U2811" s="14"/>
      <c r="V2811" s="14"/>
    </row>
    <row r="2812" spans="1:22">
      <c r="A2812" s="34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34"/>
      <c r="P2812" s="34"/>
      <c r="Q2812" s="267"/>
      <c r="R2812" s="34"/>
      <c r="S2812" s="34"/>
      <c r="T2812" s="14"/>
      <c r="U2812" s="14"/>
      <c r="V2812" s="14"/>
    </row>
    <row r="2813" spans="1:22">
      <c r="A2813" s="34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34"/>
      <c r="P2813" s="34"/>
      <c r="Q2813" s="267"/>
      <c r="R2813" s="34"/>
      <c r="S2813" s="34"/>
      <c r="T2813" s="14"/>
      <c r="U2813" s="14"/>
      <c r="V2813" s="14"/>
    </row>
    <row r="2814" spans="1:22">
      <c r="A2814" s="34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34"/>
      <c r="P2814" s="34"/>
      <c r="Q2814" s="267"/>
      <c r="R2814" s="34"/>
      <c r="S2814" s="34"/>
      <c r="T2814" s="14"/>
      <c r="U2814" s="14"/>
      <c r="V2814" s="14"/>
    </row>
    <row r="2815" spans="1:22">
      <c r="A2815" s="34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34"/>
      <c r="P2815" s="34"/>
      <c r="Q2815" s="267"/>
      <c r="R2815" s="34"/>
      <c r="S2815" s="34"/>
      <c r="T2815" s="14"/>
      <c r="U2815" s="14"/>
      <c r="V2815" s="14"/>
    </row>
    <row r="2816" spans="1:22">
      <c r="A2816" s="34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34"/>
      <c r="P2816" s="34"/>
      <c r="Q2816" s="267"/>
      <c r="R2816" s="34"/>
      <c r="S2816" s="34"/>
      <c r="T2816" s="14"/>
      <c r="U2816" s="14"/>
      <c r="V2816" s="14"/>
    </row>
    <row r="2817" spans="1:22">
      <c r="A2817" s="34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34"/>
      <c r="P2817" s="34"/>
      <c r="Q2817" s="267"/>
      <c r="R2817" s="34"/>
      <c r="S2817" s="34"/>
      <c r="T2817" s="14"/>
      <c r="U2817" s="14"/>
      <c r="V2817" s="14"/>
    </row>
    <row r="2818" spans="1:22">
      <c r="A2818" s="34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34"/>
      <c r="P2818" s="34"/>
      <c r="Q2818" s="267"/>
      <c r="R2818" s="34"/>
      <c r="S2818" s="34"/>
      <c r="T2818" s="14"/>
      <c r="U2818" s="14"/>
      <c r="V2818" s="14"/>
    </row>
    <row r="2819" spans="1:22">
      <c r="A2819" s="34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34"/>
      <c r="P2819" s="34"/>
      <c r="Q2819" s="267"/>
      <c r="R2819" s="34"/>
      <c r="S2819" s="34"/>
      <c r="T2819" s="14"/>
      <c r="U2819" s="14"/>
      <c r="V2819" s="14"/>
    </row>
    <row r="2820" spans="1:22">
      <c r="A2820" s="34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34"/>
      <c r="P2820" s="34"/>
      <c r="Q2820" s="267"/>
      <c r="R2820" s="34"/>
      <c r="S2820" s="34"/>
      <c r="T2820" s="14"/>
      <c r="U2820" s="14"/>
      <c r="V2820" s="14"/>
    </row>
    <row r="2821" spans="1:22">
      <c r="A2821" s="34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34"/>
      <c r="P2821" s="34"/>
      <c r="Q2821" s="267"/>
      <c r="R2821" s="34"/>
      <c r="S2821" s="34"/>
      <c r="T2821" s="14"/>
      <c r="U2821" s="14"/>
      <c r="V2821" s="14"/>
    </row>
    <row r="2822" spans="1:22">
      <c r="A2822" s="34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34"/>
      <c r="P2822" s="34"/>
      <c r="Q2822" s="267"/>
      <c r="R2822" s="34"/>
      <c r="S2822" s="34"/>
      <c r="T2822" s="14"/>
      <c r="U2822" s="14"/>
      <c r="V2822" s="14"/>
    </row>
    <row r="2823" spans="1:22">
      <c r="A2823" s="34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34"/>
      <c r="P2823" s="34"/>
      <c r="Q2823" s="267"/>
      <c r="R2823" s="34"/>
      <c r="S2823" s="34"/>
      <c r="T2823" s="14"/>
      <c r="U2823" s="14"/>
      <c r="V2823" s="14"/>
    </row>
    <row r="2824" spans="1:22">
      <c r="A2824" s="34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34"/>
      <c r="P2824" s="34"/>
      <c r="Q2824" s="267"/>
      <c r="R2824" s="34"/>
      <c r="S2824" s="34"/>
      <c r="T2824" s="14"/>
      <c r="U2824" s="14"/>
      <c r="V2824" s="14"/>
    </row>
    <row r="2825" spans="1:22">
      <c r="A2825" s="34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34"/>
      <c r="P2825" s="34"/>
      <c r="Q2825" s="267"/>
      <c r="R2825" s="34"/>
      <c r="S2825" s="34"/>
      <c r="T2825" s="14"/>
      <c r="U2825" s="14"/>
      <c r="V2825" s="14"/>
    </row>
    <row r="2826" spans="1:22">
      <c r="A2826" s="34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34"/>
      <c r="P2826" s="34"/>
      <c r="Q2826" s="267"/>
      <c r="R2826" s="34"/>
      <c r="S2826" s="34"/>
      <c r="T2826" s="14"/>
      <c r="U2826" s="14"/>
      <c r="V2826" s="14"/>
    </row>
    <row r="2827" spans="1:22">
      <c r="A2827" s="34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34"/>
      <c r="P2827" s="34"/>
      <c r="Q2827" s="267"/>
      <c r="R2827" s="34"/>
      <c r="S2827" s="34"/>
      <c r="T2827" s="14"/>
      <c r="U2827" s="14"/>
      <c r="V2827" s="14"/>
    </row>
    <row r="2828" spans="1:22">
      <c r="A2828" s="34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34"/>
      <c r="P2828" s="34"/>
      <c r="Q2828" s="267"/>
      <c r="R2828" s="34"/>
      <c r="S2828" s="34"/>
      <c r="T2828" s="14"/>
      <c r="U2828" s="14"/>
      <c r="V2828" s="14"/>
    </row>
    <row r="2829" spans="1:22">
      <c r="A2829" s="34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34"/>
      <c r="P2829" s="34"/>
      <c r="Q2829" s="267"/>
      <c r="R2829" s="34"/>
      <c r="S2829" s="34"/>
      <c r="T2829" s="14"/>
      <c r="U2829" s="14"/>
      <c r="V2829" s="14"/>
    </row>
    <row r="2830" spans="1:22">
      <c r="A2830" s="34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34"/>
      <c r="P2830" s="34"/>
      <c r="Q2830" s="267"/>
      <c r="R2830" s="34"/>
      <c r="S2830" s="34"/>
      <c r="T2830" s="14"/>
      <c r="U2830" s="14"/>
      <c r="V2830" s="14"/>
    </row>
    <row r="2831" spans="1:22">
      <c r="A2831" s="34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34"/>
      <c r="P2831" s="34"/>
      <c r="Q2831" s="267"/>
      <c r="R2831" s="34"/>
      <c r="S2831" s="34"/>
      <c r="T2831" s="14"/>
      <c r="U2831" s="14"/>
      <c r="V2831" s="14"/>
    </row>
    <row r="2832" spans="1:22">
      <c r="A2832" s="34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34"/>
      <c r="P2832" s="34"/>
      <c r="Q2832" s="267"/>
      <c r="R2832" s="34"/>
      <c r="S2832" s="34"/>
      <c r="T2832" s="14"/>
      <c r="U2832" s="14"/>
      <c r="V2832" s="14"/>
    </row>
    <row r="2833" spans="1:22">
      <c r="A2833" s="34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34"/>
      <c r="P2833" s="34"/>
      <c r="Q2833" s="267"/>
      <c r="R2833" s="34"/>
      <c r="S2833" s="34"/>
      <c r="T2833" s="14"/>
      <c r="U2833" s="14"/>
      <c r="V2833" s="14"/>
    </row>
    <row r="2834" spans="1:22">
      <c r="A2834" s="34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34"/>
      <c r="P2834" s="34"/>
      <c r="Q2834" s="267"/>
      <c r="R2834" s="34"/>
      <c r="S2834" s="34"/>
      <c r="T2834" s="14"/>
      <c r="U2834" s="14"/>
      <c r="V2834" s="14"/>
    </row>
    <row r="2835" spans="1:22">
      <c r="A2835" s="34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34"/>
      <c r="P2835" s="34"/>
      <c r="Q2835" s="267"/>
      <c r="R2835" s="34"/>
      <c r="S2835" s="34"/>
      <c r="T2835" s="14"/>
      <c r="U2835" s="14"/>
      <c r="V2835" s="14"/>
    </row>
    <row r="2836" spans="1:22">
      <c r="A2836" s="34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34"/>
      <c r="P2836" s="34"/>
      <c r="Q2836" s="267"/>
      <c r="R2836" s="34"/>
      <c r="S2836" s="34"/>
      <c r="T2836" s="14"/>
      <c r="U2836" s="14"/>
      <c r="V2836" s="14"/>
    </row>
    <row r="2837" spans="1:22">
      <c r="A2837" s="34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267"/>
      <c r="R2837" s="34"/>
      <c r="S2837" s="34"/>
      <c r="T2837" s="14"/>
      <c r="U2837" s="14"/>
      <c r="V2837" s="14"/>
    </row>
    <row r="2838" spans="1:22">
      <c r="A2838" s="34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34"/>
      <c r="P2838" s="34"/>
      <c r="Q2838" s="267"/>
      <c r="R2838" s="34"/>
      <c r="S2838" s="34"/>
      <c r="T2838" s="14"/>
      <c r="U2838" s="14"/>
      <c r="V2838" s="14"/>
    </row>
    <row r="2839" spans="1:22">
      <c r="A2839" s="34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34"/>
      <c r="P2839" s="34"/>
      <c r="Q2839" s="267"/>
      <c r="R2839" s="34"/>
      <c r="S2839" s="34"/>
      <c r="T2839" s="14"/>
      <c r="U2839" s="14"/>
      <c r="V2839" s="14"/>
    </row>
    <row r="2840" spans="1:22">
      <c r="A2840" s="34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34"/>
      <c r="P2840" s="34"/>
      <c r="Q2840" s="267"/>
      <c r="R2840" s="34"/>
      <c r="S2840" s="34"/>
      <c r="T2840" s="14"/>
      <c r="U2840" s="14"/>
      <c r="V2840" s="14"/>
    </row>
    <row r="2841" spans="1:22">
      <c r="A2841" s="34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34"/>
      <c r="P2841" s="34"/>
      <c r="Q2841" s="267"/>
      <c r="R2841" s="34"/>
      <c r="S2841" s="34"/>
      <c r="T2841" s="14"/>
      <c r="U2841" s="14"/>
      <c r="V2841" s="14"/>
    </row>
    <row r="2842" spans="1:22">
      <c r="A2842" s="34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34"/>
      <c r="P2842" s="34"/>
      <c r="Q2842" s="267"/>
      <c r="R2842" s="34"/>
      <c r="S2842" s="34"/>
      <c r="T2842" s="14"/>
      <c r="U2842" s="14"/>
      <c r="V2842" s="14"/>
    </row>
    <row r="2843" spans="1:22">
      <c r="A2843" s="34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34"/>
      <c r="P2843" s="34"/>
      <c r="Q2843" s="267"/>
      <c r="R2843" s="34"/>
      <c r="S2843" s="34"/>
      <c r="T2843" s="14"/>
      <c r="U2843" s="14"/>
      <c r="V2843" s="14"/>
    </row>
    <row r="2844" spans="1:22">
      <c r="A2844" s="34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34"/>
      <c r="P2844" s="34"/>
      <c r="Q2844" s="267"/>
      <c r="R2844" s="34"/>
      <c r="S2844" s="34"/>
      <c r="T2844" s="14"/>
      <c r="U2844" s="14"/>
      <c r="V2844" s="14"/>
    </row>
    <row r="2845" spans="1:22">
      <c r="A2845" s="34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34"/>
      <c r="P2845" s="34"/>
      <c r="Q2845" s="267"/>
      <c r="R2845" s="34"/>
      <c r="S2845" s="34"/>
      <c r="T2845" s="14"/>
      <c r="U2845" s="14"/>
      <c r="V2845" s="14"/>
    </row>
    <row r="2846" spans="1:22">
      <c r="A2846" s="34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34"/>
      <c r="P2846" s="34"/>
      <c r="Q2846" s="267"/>
      <c r="R2846" s="34"/>
      <c r="S2846" s="34"/>
      <c r="T2846" s="14"/>
      <c r="U2846" s="14"/>
      <c r="V2846" s="14"/>
    </row>
    <row r="2847" spans="1:22">
      <c r="A2847" s="34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34"/>
      <c r="P2847" s="34"/>
      <c r="Q2847" s="267"/>
      <c r="R2847" s="34"/>
      <c r="S2847" s="34"/>
      <c r="T2847" s="14"/>
      <c r="U2847" s="14"/>
      <c r="V2847" s="14"/>
    </row>
    <row r="2848" spans="1:22">
      <c r="A2848" s="34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34"/>
      <c r="P2848" s="34"/>
      <c r="Q2848" s="267"/>
      <c r="R2848" s="34"/>
      <c r="S2848" s="34"/>
      <c r="T2848" s="14"/>
      <c r="U2848" s="14"/>
      <c r="V2848" s="14"/>
    </row>
    <row r="2849" spans="1:22">
      <c r="A2849" s="34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4"/>
      <c r="Q2849" s="267"/>
      <c r="R2849" s="34"/>
      <c r="S2849" s="34"/>
      <c r="T2849" s="14"/>
      <c r="U2849" s="14"/>
      <c r="V2849" s="14"/>
    </row>
    <row r="2850" spans="1:22">
      <c r="A2850" s="34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34"/>
      <c r="P2850" s="34"/>
      <c r="Q2850" s="267"/>
      <c r="R2850" s="34"/>
      <c r="S2850" s="34"/>
      <c r="T2850" s="14"/>
      <c r="U2850" s="14"/>
      <c r="V2850" s="14"/>
    </row>
    <row r="2851" spans="1:22">
      <c r="A2851" s="34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34"/>
      <c r="P2851" s="34"/>
      <c r="Q2851" s="267"/>
      <c r="R2851" s="34"/>
      <c r="S2851" s="34"/>
      <c r="T2851" s="14"/>
      <c r="U2851" s="14"/>
      <c r="V2851" s="14"/>
    </row>
    <row r="2852" spans="1:22">
      <c r="A2852" s="34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34"/>
      <c r="P2852" s="34"/>
      <c r="Q2852" s="267"/>
      <c r="R2852" s="34"/>
      <c r="S2852" s="34"/>
      <c r="T2852" s="14"/>
      <c r="U2852" s="14"/>
      <c r="V2852" s="14"/>
    </row>
    <row r="2853" spans="1:22">
      <c r="A2853" s="34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34"/>
      <c r="P2853" s="34"/>
      <c r="Q2853" s="267"/>
      <c r="R2853" s="34"/>
      <c r="S2853" s="34"/>
      <c r="T2853" s="14"/>
      <c r="U2853" s="14"/>
      <c r="V2853" s="14"/>
    </row>
    <row r="2854" spans="1:22">
      <c r="A2854" s="34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34"/>
      <c r="P2854" s="34"/>
      <c r="Q2854" s="267"/>
      <c r="R2854" s="34"/>
      <c r="S2854" s="34"/>
      <c r="T2854" s="14"/>
      <c r="U2854" s="14"/>
      <c r="V2854" s="14"/>
    </row>
    <row r="2855" spans="1:22">
      <c r="A2855" s="34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34"/>
      <c r="P2855" s="34"/>
      <c r="Q2855" s="267"/>
      <c r="R2855" s="34"/>
      <c r="S2855" s="34"/>
      <c r="T2855" s="14"/>
      <c r="U2855" s="14"/>
      <c r="V2855" s="14"/>
    </row>
    <row r="2856" spans="1:22">
      <c r="A2856" s="34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34"/>
      <c r="P2856" s="34"/>
      <c r="Q2856" s="267"/>
      <c r="R2856" s="34"/>
      <c r="S2856" s="34"/>
      <c r="T2856" s="14"/>
      <c r="U2856" s="14"/>
      <c r="V2856" s="14"/>
    </row>
    <row r="2857" spans="1:22">
      <c r="A2857" s="34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34"/>
      <c r="P2857" s="34"/>
      <c r="Q2857" s="267"/>
      <c r="R2857" s="34"/>
      <c r="S2857" s="34"/>
      <c r="T2857" s="14"/>
      <c r="U2857" s="14"/>
      <c r="V2857" s="14"/>
    </row>
    <row r="2858" spans="1:22">
      <c r="A2858" s="34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34"/>
      <c r="P2858" s="34"/>
      <c r="Q2858" s="267"/>
      <c r="R2858" s="34"/>
      <c r="S2858" s="34"/>
      <c r="T2858" s="14"/>
      <c r="U2858" s="14"/>
      <c r="V2858" s="14"/>
    </row>
    <row r="2859" spans="1:22">
      <c r="A2859" s="34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34"/>
      <c r="P2859" s="34"/>
      <c r="Q2859" s="267"/>
      <c r="R2859" s="34"/>
      <c r="S2859" s="34"/>
      <c r="T2859" s="14"/>
      <c r="U2859" s="14"/>
      <c r="V2859" s="14"/>
    </row>
    <row r="2860" spans="1:22">
      <c r="A2860" s="34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34"/>
      <c r="P2860" s="34"/>
      <c r="Q2860" s="267"/>
      <c r="R2860" s="34"/>
      <c r="S2860" s="34"/>
      <c r="T2860" s="14"/>
      <c r="U2860" s="14"/>
      <c r="V2860" s="14"/>
    </row>
    <row r="2861" spans="1:22">
      <c r="A2861" s="34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34"/>
      <c r="P2861" s="34"/>
      <c r="Q2861" s="267"/>
      <c r="R2861" s="34"/>
      <c r="S2861" s="34"/>
      <c r="T2861" s="14"/>
      <c r="U2861" s="14"/>
      <c r="V2861" s="14"/>
    </row>
    <row r="2862" spans="1:22">
      <c r="A2862" s="34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34"/>
      <c r="P2862" s="34"/>
      <c r="Q2862" s="267"/>
      <c r="R2862" s="34"/>
      <c r="S2862" s="34"/>
      <c r="T2862" s="14"/>
      <c r="U2862" s="14"/>
      <c r="V2862" s="14"/>
    </row>
    <row r="2863" spans="1:22">
      <c r="A2863" s="34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34"/>
      <c r="P2863" s="34"/>
      <c r="Q2863" s="267"/>
      <c r="R2863" s="34"/>
      <c r="S2863" s="34"/>
      <c r="T2863" s="14"/>
      <c r="U2863" s="14"/>
      <c r="V2863" s="14"/>
    </row>
    <row r="2864" spans="1:22">
      <c r="A2864" s="34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34"/>
      <c r="P2864" s="34"/>
      <c r="Q2864" s="267"/>
      <c r="R2864" s="34"/>
      <c r="S2864" s="34"/>
      <c r="T2864" s="14"/>
      <c r="U2864" s="14"/>
      <c r="V2864" s="14"/>
    </row>
    <row r="2865" spans="1:22">
      <c r="A2865" s="34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34"/>
      <c r="P2865" s="34"/>
      <c r="Q2865" s="267"/>
      <c r="R2865" s="34"/>
      <c r="S2865" s="34"/>
      <c r="T2865" s="14"/>
      <c r="U2865" s="14"/>
      <c r="V2865" s="14"/>
    </row>
    <row r="2866" spans="1:22">
      <c r="A2866" s="34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34"/>
      <c r="P2866" s="34"/>
      <c r="Q2866" s="267"/>
      <c r="R2866" s="34"/>
      <c r="S2866" s="34"/>
      <c r="T2866" s="14"/>
      <c r="U2866" s="14"/>
      <c r="V2866" s="14"/>
    </row>
    <row r="2867" spans="1:22">
      <c r="A2867" s="34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34"/>
      <c r="P2867" s="34"/>
      <c r="Q2867" s="267"/>
      <c r="R2867" s="34"/>
      <c r="S2867" s="34"/>
      <c r="T2867" s="14"/>
      <c r="U2867" s="14"/>
      <c r="V2867" s="14"/>
    </row>
    <row r="2868" spans="1:22">
      <c r="A2868" s="34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34"/>
      <c r="P2868" s="34"/>
      <c r="Q2868" s="267"/>
      <c r="R2868" s="34"/>
      <c r="S2868" s="34"/>
      <c r="T2868" s="14"/>
      <c r="U2868" s="14"/>
      <c r="V2868" s="14"/>
    </row>
    <row r="2869" spans="1:22">
      <c r="A2869" s="34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34"/>
      <c r="P2869" s="34"/>
      <c r="Q2869" s="267"/>
      <c r="R2869" s="34"/>
      <c r="S2869" s="34"/>
      <c r="T2869" s="14"/>
      <c r="U2869" s="14"/>
      <c r="V2869" s="14"/>
    </row>
    <row r="2870" spans="1:22">
      <c r="A2870" s="34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34"/>
      <c r="P2870" s="34"/>
      <c r="Q2870" s="267"/>
      <c r="R2870" s="34"/>
      <c r="S2870" s="34"/>
      <c r="T2870" s="14"/>
      <c r="U2870" s="14"/>
      <c r="V2870" s="14"/>
    </row>
    <row r="2871" spans="1:22">
      <c r="A2871" s="34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34"/>
      <c r="P2871" s="34"/>
      <c r="Q2871" s="267"/>
      <c r="R2871" s="34"/>
      <c r="S2871" s="34"/>
      <c r="T2871" s="14"/>
      <c r="U2871" s="14"/>
      <c r="V2871" s="14"/>
    </row>
    <row r="2872" spans="1:22">
      <c r="A2872" s="34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34"/>
      <c r="O2872" s="34"/>
      <c r="P2872" s="34"/>
      <c r="Q2872" s="267"/>
      <c r="R2872" s="34"/>
      <c r="S2872" s="34"/>
      <c r="T2872" s="14"/>
      <c r="U2872" s="14"/>
      <c r="V2872" s="14"/>
    </row>
    <row r="2873" spans="1:22">
      <c r="A2873" s="34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34"/>
      <c r="P2873" s="34"/>
      <c r="Q2873" s="267"/>
      <c r="R2873" s="34"/>
      <c r="S2873" s="34"/>
      <c r="T2873" s="14"/>
      <c r="U2873" s="14"/>
      <c r="V2873" s="14"/>
    </row>
    <row r="2874" spans="1:22">
      <c r="A2874" s="34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34"/>
      <c r="P2874" s="34"/>
      <c r="Q2874" s="267"/>
      <c r="R2874" s="34"/>
      <c r="S2874" s="34"/>
      <c r="T2874" s="14"/>
      <c r="U2874" s="14"/>
      <c r="V2874" s="14"/>
    </row>
    <row r="2875" spans="1:22">
      <c r="A2875" s="34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34"/>
      <c r="P2875" s="34"/>
      <c r="Q2875" s="267"/>
      <c r="R2875" s="34"/>
      <c r="S2875" s="34"/>
      <c r="T2875" s="14"/>
      <c r="U2875" s="14"/>
      <c r="V2875" s="14"/>
    </row>
    <row r="2876" spans="1:22">
      <c r="A2876" s="34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34"/>
      <c r="P2876" s="34"/>
      <c r="Q2876" s="267"/>
      <c r="R2876" s="34"/>
      <c r="S2876" s="34"/>
      <c r="T2876" s="14"/>
      <c r="U2876" s="14"/>
      <c r="V2876" s="14"/>
    </row>
    <row r="2877" spans="1:22">
      <c r="A2877" s="34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34"/>
      <c r="O2877" s="34"/>
      <c r="P2877" s="34"/>
      <c r="Q2877" s="267"/>
      <c r="R2877" s="34"/>
      <c r="S2877" s="34"/>
      <c r="T2877" s="14"/>
      <c r="U2877" s="14"/>
      <c r="V2877" s="14"/>
    </row>
    <row r="2878" spans="1:22">
      <c r="A2878" s="34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34"/>
      <c r="O2878" s="34"/>
      <c r="P2878" s="34"/>
      <c r="Q2878" s="267"/>
      <c r="R2878" s="34"/>
      <c r="S2878" s="34"/>
      <c r="T2878" s="14"/>
      <c r="U2878" s="14"/>
      <c r="V2878" s="14"/>
    </row>
    <row r="2879" spans="1:22">
      <c r="A2879" s="34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34"/>
      <c r="P2879" s="34"/>
      <c r="Q2879" s="267"/>
      <c r="R2879" s="34"/>
      <c r="S2879" s="34"/>
      <c r="T2879" s="14"/>
      <c r="U2879" s="14"/>
      <c r="V2879" s="14"/>
    </row>
    <row r="2880" spans="1:22">
      <c r="A2880" s="34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34"/>
      <c r="P2880" s="34"/>
      <c r="Q2880" s="267"/>
      <c r="R2880" s="34"/>
      <c r="S2880" s="34"/>
      <c r="T2880" s="14"/>
      <c r="U2880" s="14"/>
      <c r="V2880" s="14"/>
    </row>
    <row r="2881" spans="1:22">
      <c r="A2881" s="34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34"/>
      <c r="P2881" s="34"/>
      <c r="Q2881" s="267"/>
      <c r="R2881" s="34"/>
      <c r="S2881" s="34"/>
      <c r="T2881" s="14"/>
      <c r="U2881" s="14"/>
      <c r="V2881" s="14"/>
    </row>
    <row r="2882" spans="1:22">
      <c r="A2882" s="34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34"/>
      <c r="P2882" s="34"/>
      <c r="Q2882" s="267"/>
      <c r="R2882" s="34"/>
      <c r="S2882" s="34"/>
      <c r="T2882" s="14"/>
      <c r="U2882" s="14"/>
      <c r="V2882" s="14"/>
    </row>
    <row r="2883" spans="1:22">
      <c r="A2883" s="34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34"/>
      <c r="P2883" s="34"/>
      <c r="Q2883" s="267"/>
      <c r="R2883" s="34"/>
      <c r="S2883" s="34"/>
      <c r="T2883" s="14"/>
      <c r="U2883" s="14"/>
      <c r="V2883" s="14"/>
    </row>
    <row r="2884" spans="1:22">
      <c r="A2884" s="34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34"/>
      <c r="P2884" s="34"/>
      <c r="Q2884" s="267"/>
      <c r="R2884" s="34"/>
      <c r="S2884" s="34"/>
      <c r="T2884" s="14"/>
      <c r="U2884" s="14"/>
      <c r="V2884" s="14"/>
    </row>
    <row r="2885" spans="1:22">
      <c r="A2885" s="34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34"/>
      <c r="P2885" s="34"/>
      <c r="Q2885" s="267"/>
      <c r="R2885" s="34"/>
      <c r="S2885" s="34"/>
      <c r="T2885" s="14"/>
      <c r="U2885" s="14"/>
      <c r="V2885" s="14"/>
    </row>
    <row r="2886" spans="1:22">
      <c r="A2886" s="34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34"/>
      <c r="P2886" s="34"/>
      <c r="Q2886" s="267"/>
      <c r="R2886" s="34"/>
      <c r="S2886" s="34"/>
      <c r="T2886" s="14"/>
      <c r="U2886" s="14"/>
      <c r="V2886" s="14"/>
    </row>
    <row r="2887" spans="1:22">
      <c r="A2887" s="34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34"/>
      <c r="P2887" s="34"/>
      <c r="Q2887" s="267"/>
      <c r="R2887" s="34"/>
      <c r="S2887" s="34"/>
      <c r="T2887" s="14"/>
      <c r="U2887" s="14"/>
      <c r="V2887" s="14"/>
    </row>
    <row r="2888" spans="1:22">
      <c r="A2888" s="34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34"/>
      <c r="P2888" s="34"/>
      <c r="Q2888" s="267"/>
      <c r="R2888" s="34"/>
      <c r="S2888" s="34"/>
      <c r="T2888" s="14"/>
      <c r="U2888" s="14"/>
      <c r="V2888" s="14"/>
    </row>
    <row r="2889" spans="1:22">
      <c r="A2889" s="34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34"/>
      <c r="P2889" s="34"/>
      <c r="Q2889" s="267"/>
      <c r="R2889" s="34"/>
      <c r="S2889" s="34"/>
      <c r="T2889" s="14"/>
      <c r="U2889" s="14"/>
      <c r="V2889" s="14"/>
    </row>
    <row r="2890" spans="1:22">
      <c r="A2890" s="34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34"/>
      <c r="P2890" s="34"/>
      <c r="Q2890" s="267"/>
      <c r="R2890" s="34"/>
      <c r="S2890" s="34"/>
      <c r="T2890" s="14"/>
      <c r="U2890" s="14"/>
      <c r="V2890" s="14"/>
    </row>
    <row r="2891" spans="1:22">
      <c r="A2891" s="34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34"/>
      <c r="P2891" s="34"/>
      <c r="Q2891" s="267"/>
      <c r="R2891" s="34"/>
      <c r="S2891" s="34"/>
      <c r="T2891" s="14"/>
      <c r="U2891" s="14"/>
      <c r="V2891" s="14"/>
    </row>
    <row r="2892" spans="1:22">
      <c r="A2892" s="34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34"/>
      <c r="P2892" s="34"/>
      <c r="Q2892" s="267"/>
      <c r="R2892" s="34"/>
      <c r="S2892" s="34"/>
      <c r="T2892" s="14"/>
      <c r="U2892" s="14"/>
      <c r="V2892" s="14"/>
    </row>
    <row r="2893" spans="1:22">
      <c r="A2893" s="34"/>
      <c r="B2893" s="34"/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34"/>
      <c r="P2893" s="34"/>
      <c r="Q2893" s="267"/>
      <c r="R2893" s="34"/>
      <c r="S2893" s="34"/>
      <c r="T2893" s="14"/>
      <c r="U2893" s="14"/>
      <c r="V2893" s="14"/>
    </row>
    <row r="2894" spans="1:22">
      <c r="A2894" s="34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34"/>
      <c r="P2894" s="34"/>
      <c r="Q2894" s="267"/>
      <c r="R2894" s="34"/>
      <c r="S2894" s="34"/>
      <c r="T2894" s="14"/>
      <c r="U2894" s="14"/>
      <c r="V2894" s="14"/>
    </row>
    <row r="2895" spans="1:22">
      <c r="A2895" s="34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4"/>
      <c r="Q2895" s="267"/>
      <c r="R2895" s="34"/>
      <c r="S2895" s="34"/>
      <c r="T2895" s="14"/>
      <c r="U2895" s="14"/>
      <c r="V2895" s="14"/>
    </row>
    <row r="2896" spans="1:22">
      <c r="A2896" s="34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34"/>
      <c r="P2896" s="34"/>
      <c r="Q2896" s="267"/>
      <c r="R2896" s="34"/>
      <c r="S2896" s="34"/>
      <c r="T2896" s="14"/>
      <c r="U2896" s="14"/>
      <c r="V2896" s="14"/>
    </row>
    <row r="2897" spans="1:22">
      <c r="A2897" s="34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34"/>
      <c r="P2897" s="34"/>
      <c r="Q2897" s="267"/>
      <c r="R2897" s="34"/>
      <c r="S2897" s="34"/>
      <c r="T2897" s="14"/>
      <c r="U2897" s="14"/>
      <c r="V2897" s="14"/>
    </row>
    <row r="2898" spans="1:22">
      <c r="A2898" s="34"/>
      <c r="B2898" s="34"/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34"/>
      <c r="P2898" s="34"/>
      <c r="Q2898" s="267"/>
      <c r="R2898" s="34"/>
      <c r="S2898" s="34"/>
      <c r="T2898" s="14"/>
      <c r="U2898" s="14"/>
      <c r="V2898" s="14"/>
    </row>
    <row r="2899" spans="1:22">
      <c r="A2899" s="34"/>
      <c r="B2899" s="34"/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34"/>
      <c r="P2899" s="34"/>
      <c r="Q2899" s="267"/>
      <c r="R2899" s="34"/>
      <c r="S2899" s="34"/>
      <c r="T2899" s="14"/>
      <c r="U2899" s="14"/>
      <c r="V2899" s="14"/>
    </row>
    <row r="2900" spans="1:22">
      <c r="A2900" s="34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34"/>
      <c r="P2900" s="34"/>
      <c r="Q2900" s="267"/>
      <c r="R2900" s="34"/>
      <c r="S2900" s="34"/>
      <c r="T2900" s="14"/>
      <c r="U2900" s="14"/>
      <c r="V2900" s="14"/>
    </row>
    <row r="2901" spans="1:22">
      <c r="A2901" s="34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34"/>
      <c r="P2901" s="34"/>
      <c r="Q2901" s="267"/>
      <c r="R2901" s="34"/>
      <c r="S2901" s="34"/>
      <c r="T2901" s="14"/>
      <c r="U2901" s="14"/>
      <c r="V2901" s="14"/>
    </row>
    <row r="2902" spans="1:22">
      <c r="A2902" s="34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34"/>
      <c r="P2902" s="34"/>
      <c r="Q2902" s="267"/>
      <c r="R2902" s="34"/>
      <c r="S2902" s="34"/>
      <c r="T2902" s="14"/>
      <c r="U2902" s="14"/>
      <c r="V2902" s="14"/>
    </row>
    <row r="2903" spans="1:22">
      <c r="A2903" s="34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34"/>
      <c r="P2903" s="34"/>
      <c r="Q2903" s="267"/>
      <c r="R2903" s="34"/>
      <c r="S2903" s="34"/>
      <c r="T2903" s="14"/>
      <c r="U2903" s="14"/>
      <c r="V2903" s="14"/>
    </row>
    <row r="2904" spans="1:22">
      <c r="A2904" s="34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34"/>
      <c r="P2904" s="34"/>
      <c r="Q2904" s="267"/>
      <c r="R2904" s="34"/>
      <c r="S2904" s="34"/>
      <c r="T2904" s="14"/>
      <c r="U2904" s="14"/>
      <c r="V2904" s="14"/>
    </row>
    <row r="2905" spans="1:22">
      <c r="A2905" s="34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34"/>
      <c r="P2905" s="34"/>
      <c r="Q2905" s="267"/>
      <c r="R2905" s="34"/>
      <c r="S2905" s="34"/>
      <c r="T2905" s="14"/>
      <c r="U2905" s="14"/>
      <c r="V2905" s="14"/>
    </row>
    <row r="2906" spans="1:22">
      <c r="A2906" s="34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34"/>
      <c r="P2906" s="34"/>
      <c r="Q2906" s="267"/>
      <c r="R2906" s="34"/>
      <c r="S2906" s="34"/>
      <c r="T2906" s="14"/>
      <c r="U2906" s="14"/>
      <c r="V2906" s="14"/>
    </row>
    <row r="2907" spans="1:22">
      <c r="A2907" s="34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34"/>
      <c r="P2907" s="34"/>
      <c r="Q2907" s="267"/>
      <c r="R2907" s="34"/>
      <c r="S2907" s="34"/>
      <c r="T2907" s="14"/>
      <c r="U2907" s="14"/>
      <c r="V2907" s="14"/>
    </row>
    <row r="2908" spans="1:22">
      <c r="A2908" s="34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34"/>
      <c r="P2908" s="34"/>
      <c r="Q2908" s="267"/>
      <c r="R2908" s="34"/>
      <c r="S2908" s="34"/>
      <c r="T2908" s="14"/>
      <c r="U2908" s="14"/>
      <c r="V2908" s="14"/>
    </row>
    <row r="2909" spans="1:22">
      <c r="A2909" s="34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34"/>
      <c r="P2909" s="34"/>
      <c r="Q2909" s="267"/>
      <c r="R2909" s="34"/>
      <c r="S2909" s="34"/>
      <c r="T2909" s="14"/>
      <c r="U2909" s="14"/>
      <c r="V2909" s="14"/>
    </row>
    <row r="2910" spans="1:22">
      <c r="A2910" s="34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34"/>
      <c r="P2910" s="34"/>
      <c r="Q2910" s="267"/>
      <c r="R2910" s="34"/>
      <c r="S2910" s="34"/>
      <c r="T2910" s="14"/>
      <c r="U2910" s="14"/>
      <c r="V2910" s="14"/>
    </row>
    <row r="2911" spans="1:22">
      <c r="A2911" s="34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34"/>
      <c r="P2911" s="34"/>
      <c r="Q2911" s="267"/>
      <c r="R2911" s="34"/>
      <c r="S2911" s="34"/>
      <c r="T2911" s="14"/>
      <c r="U2911" s="14"/>
      <c r="V2911" s="14"/>
    </row>
    <row r="2912" spans="1:22">
      <c r="A2912" s="34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34"/>
      <c r="P2912" s="34"/>
      <c r="Q2912" s="267"/>
      <c r="R2912" s="34"/>
      <c r="S2912" s="34"/>
      <c r="T2912" s="14"/>
      <c r="U2912" s="14"/>
      <c r="V2912" s="14"/>
    </row>
    <row r="2913" spans="1:22">
      <c r="A2913" s="34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34"/>
      <c r="P2913" s="34"/>
      <c r="Q2913" s="267"/>
      <c r="R2913" s="34"/>
      <c r="S2913" s="34"/>
      <c r="T2913" s="14"/>
      <c r="U2913" s="14"/>
      <c r="V2913" s="14"/>
    </row>
    <row r="2914" spans="1:22">
      <c r="A2914" s="34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34"/>
      <c r="P2914" s="34"/>
      <c r="Q2914" s="267"/>
      <c r="R2914" s="34"/>
      <c r="S2914" s="34"/>
      <c r="T2914" s="14"/>
      <c r="U2914" s="14"/>
      <c r="V2914" s="14"/>
    </row>
    <row r="2915" spans="1:22">
      <c r="A2915" s="34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34"/>
      <c r="P2915" s="34"/>
      <c r="Q2915" s="267"/>
      <c r="R2915" s="34"/>
      <c r="S2915" s="34"/>
      <c r="T2915" s="14"/>
      <c r="U2915" s="14"/>
      <c r="V2915" s="14"/>
    </row>
    <row r="2916" spans="1:22">
      <c r="A2916" s="34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34"/>
      <c r="P2916" s="34"/>
      <c r="Q2916" s="267"/>
      <c r="R2916" s="34"/>
      <c r="S2916" s="34"/>
      <c r="T2916" s="14"/>
      <c r="U2916" s="14"/>
      <c r="V2916" s="14"/>
    </row>
    <row r="2917" spans="1:22">
      <c r="A2917" s="34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34"/>
      <c r="P2917" s="34"/>
      <c r="Q2917" s="267"/>
      <c r="R2917" s="34"/>
      <c r="S2917" s="34"/>
      <c r="T2917" s="14"/>
      <c r="U2917" s="14"/>
      <c r="V2917" s="14"/>
    </row>
    <row r="2918" spans="1:22">
      <c r="A2918" s="34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34"/>
      <c r="P2918" s="34"/>
      <c r="Q2918" s="267"/>
      <c r="R2918" s="34"/>
      <c r="S2918" s="34"/>
      <c r="T2918" s="14"/>
      <c r="U2918" s="14"/>
      <c r="V2918" s="14"/>
    </row>
    <row r="2919" spans="1:22">
      <c r="A2919" s="34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34"/>
      <c r="P2919" s="34"/>
      <c r="Q2919" s="267"/>
      <c r="R2919" s="34"/>
      <c r="S2919" s="34"/>
      <c r="T2919" s="14"/>
      <c r="U2919" s="14"/>
      <c r="V2919" s="14"/>
    </row>
    <row r="2920" spans="1:22">
      <c r="A2920" s="34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34"/>
      <c r="P2920" s="34"/>
      <c r="Q2920" s="267"/>
      <c r="R2920" s="34"/>
      <c r="S2920" s="34"/>
      <c r="T2920" s="14"/>
      <c r="U2920" s="14"/>
      <c r="V2920" s="14"/>
    </row>
    <row r="2921" spans="1:22">
      <c r="A2921" s="34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34"/>
      <c r="P2921" s="34"/>
      <c r="Q2921" s="267"/>
      <c r="R2921" s="34"/>
      <c r="S2921" s="34"/>
      <c r="T2921" s="14"/>
      <c r="U2921" s="14"/>
      <c r="V2921" s="14"/>
    </row>
    <row r="2922" spans="1:22">
      <c r="A2922" s="34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34"/>
      <c r="P2922" s="34"/>
      <c r="Q2922" s="267"/>
      <c r="R2922" s="34"/>
      <c r="S2922" s="34"/>
      <c r="T2922" s="14"/>
      <c r="U2922" s="14"/>
      <c r="V2922" s="14"/>
    </row>
    <row r="2923" spans="1:22">
      <c r="A2923" s="34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34"/>
      <c r="P2923" s="34"/>
      <c r="Q2923" s="267"/>
      <c r="R2923" s="34"/>
      <c r="S2923" s="34"/>
      <c r="T2923" s="14"/>
      <c r="U2923" s="14"/>
      <c r="V2923" s="14"/>
    </row>
    <row r="2924" spans="1:22">
      <c r="A2924" s="34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34"/>
      <c r="P2924" s="34"/>
      <c r="Q2924" s="267"/>
      <c r="R2924" s="34"/>
      <c r="S2924" s="34"/>
      <c r="T2924" s="14"/>
      <c r="U2924" s="14"/>
      <c r="V2924" s="14"/>
    </row>
    <row r="2925" spans="1:22">
      <c r="A2925" s="34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34"/>
      <c r="P2925" s="34"/>
      <c r="Q2925" s="267"/>
      <c r="R2925" s="34"/>
      <c r="S2925" s="34"/>
      <c r="T2925" s="14"/>
      <c r="U2925" s="14"/>
      <c r="V2925" s="14"/>
    </row>
    <row r="2926" spans="1:22">
      <c r="A2926" s="34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34"/>
      <c r="P2926" s="34"/>
      <c r="Q2926" s="267"/>
      <c r="R2926" s="34"/>
      <c r="S2926" s="34"/>
      <c r="T2926" s="14"/>
      <c r="U2926" s="14"/>
      <c r="V2926" s="14"/>
    </row>
    <row r="2927" spans="1:22">
      <c r="A2927" s="34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34"/>
      <c r="P2927" s="34"/>
      <c r="Q2927" s="267"/>
      <c r="R2927" s="34"/>
      <c r="S2927" s="34"/>
      <c r="T2927" s="14"/>
      <c r="U2927" s="14"/>
      <c r="V2927" s="14"/>
    </row>
    <row r="2928" spans="1:22">
      <c r="A2928" s="34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34"/>
      <c r="P2928" s="34"/>
      <c r="Q2928" s="267"/>
      <c r="R2928" s="34"/>
      <c r="S2928" s="34"/>
      <c r="T2928" s="14"/>
      <c r="U2928" s="14"/>
      <c r="V2928" s="14"/>
    </row>
    <row r="2929" spans="1:22">
      <c r="A2929" s="34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34"/>
      <c r="P2929" s="34"/>
      <c r="Q2929" s="267"/>
      <c r="R2929" s="34"/>
      <c r="S2929" s="34"/>
      <c r="T2929" s="14"/>
      <c r="U2929" s="14"/>
      <c r="V2929" s="14"/>
    </row>
    <row r="2930" spans="1:22">
      <c r="A2930" s="34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34"/>
      <c r="P2930" s="34"/>
      <c r="Q2930" s="267"/>
      <c r="R2930" s="34"/>
      <c r="S2930" s="34"/>
      <c r="T2930" s="14"/>
      <c r="U2930" s="14"/>
      <c r="V2930" s="14"/>
    </row>
    <row r="2931" spans="1:22">
      <c r="A2931" s="34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34"/>
      <c r="P2931" s="34"/>
      <c r="Q2931" s="267"/>
      <c r="R2931" s="34"/>
      <c r="S2931" s="34"/>
      <c r="T2931" s="14"/>
      <c r="U2931" s="14"/>
      <c r="V2931" s="14"/>
    </row>
    <row r="2932" spans="1:22">
      <c r="A2932" s="34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34"/>
      <c r="P2932" s="34"/>
      <c r="Q2932" s="267"/>
      <c r="R2932" s="34"/>
      <c r="S2932" s="34"/>
      <c r="T2932" s="14"/>
      <c r="U2932" s="14"/>
      <c r="V2932" s="14"/>
    </row>
    <row r="2933" spans="1:22">
      <c r="A2933" s="34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34"/>
      <c r="P2933" s="34"/>
      <c r="Q2933" s="267"/>
      <c r="R2933" s="34"/>
      <c r="S2933" s="34"/>
      <c r="T2933" s="14"/>
      <c r="U2933" s="14"/>
      <c r="V2933" s="14"/>
    </row>
    <row r="2934" spans="1:22">
      <c r="A2934" s="34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34"/>
      <c r="P2934" s="34"/>
      <c r="Q2934" s="267"/>
      <c r="R2934" s="34"/>
      <c r="S2934" s="34"/>
      <c r="T2934" s="14"/>
      <c r="U2934" s="14"/>
      <c r="V2934" s="14"/>
    </row>
    <row r="2935" spans="1:22">
      <c r="A2935" s="34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34"/>
      <c r="P2935" s="34"/>
      <c r="Q2935" s="267"/>
      <c r="R2935" s="34"/>
      <c r="S2935" s="34"/>
      <c r="T2935" s="14"/>
      <c r="U2935" s="14"/>
      <c r="V2935" s="14"/>
    </row>
    <row r="2936" spans="1:22">
      <c r="A2936" s="34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34"/>
      <c r="P2936" s="34"/>
      <c r="Q2936" s="267"/>
      <c r="R2936" s="34"/>
      <c r="S2936" s="34"/>
      <c r="T2936" s="14"/>
      <c r="U2936" s="14"/>
      <c r="V2936" s="14"/>
    </row>
    <row r="2937" spans="1:22">
      <c r="A2937" s="34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34"/>
      <c r="P2937" s="34"/>
      <c r="Q2937" s="267"/>
      <c r="R2937" s="34"/>
      <c r="S2937" s="34"/>
      <c r="T2937" s="14"/>
      <c r="U2937" s="14"/>
      <c r="V2937" s="14"/>
    </row>
    <row r="2938" spans="1:22">
      <c r="A2938" s="34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4"/>
      <c r="Q2938" s="267"/>
      <c r="R2938" s="34"/>
      <c r="S2938" s="34"/>
      <c r="T2938" s="14"/>
      <c r="U2938" s="14"/>
      <c r="V2938" s="14"/>
    </row>
    <row r="2939" spans="1:22">
      <c r="A2939" s="34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34"/>
      <c r="P2939" s="34"/>
      <c r="Q2939" s="267"/>
      <c r="R2939" s="34"/>
      <c r="S2939" s="34"/>
      <c r="T2939" s="14"/>
      <c r="U2939" s="14"/>
      <c r="V2939" s="14"/>
    </row>
    <row r="2940" spans="1:22">
      <c r="A2940" s="34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34"/>
      <c r="P2940" s="34"/>
      <c r="Q2940" s="267"/>
      <c r="R2940" s="34"/>
      <c r="S2940" s="34"/>
      <c r="T2940" s="14"/>
      <c r="U2940" s="14"/>
      <c r="V2940" s="14"/>
    </row>
    <row r="2941" spans="1:22">
      <c r="A2941" s="34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34"/>
      <c r="P2941" s="34"/>
      <c r="Q2941" s="267"/>
      <c r="R2941" s="34"/>
      <c r="S2941" s="34"/>
      <c r="T2941" s="14"/>
      <c r="U2941" s="14"/>
      <c r="V2941" s="14"/>
    </row>
    <row r="2942" spans="1:22">
      <c r="A2942" s="34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34"/>
      <c r="P2942" s="34"/>
      <c r="Q2942" s="267"/>
      <c r="R2942" s="34"/>
      <c r="S2942" s="34"/>
      <c r="T2942" s="14"/>
      <c r="U2942" s="14"/>
      <c r="V2942" s="14"/>
    </row>
    <row r="2943" spans="1:22">
      <c r="A2943" s="34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34"/>
      <c r="P2943" s="34"/>
      <c r="Q2943" s="267"/>
      <c r="R2943" s="34"/>
      <c r="S2943" s="34"/>
      <c r="T2943" s="14"/>
      <c r="U2943" s="14"/>
      <c r="V2943" s="14"/>
    </row>
    <row r="2944" spans="1:22">
      <c r="A2944" s="34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34"/>
      <c r="P2944" s="34"/>
      <c r="Q2944" s="267"/>
      <c r="R2944" s="34"/>
      <c r="S2944" s="34"/>
      <c r="T2944" s="14"/>
      <c r="U2944" s="14"/>
      <c r="V2944" s="14"/>
    </row>
    <row r="2945" spans="1:22">
      <c r="A2945" s="34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34"/>
      <c r="P2945" s="34"/>
      <c r="Q2945" s="267"/>
      <c r="R2945" s="34"/>
      <c r="S2945" s="34"/>
      <c r="T2945" s="14"/>
      <c r="U2945" s="14"/>
      <c r="V2945" s="14"/>
    </row>
    <row r="2946" spans="1:22">
      <c r="A2946" s="34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34"/>
      <c r="P2946" s="34"/>
      <c r="Q2946" s="267"/>
      <c r="R2946" s="34"/>
      <c r="S2946" s="34"/>
      <c r="T2946" s="14"/>
      <c r="U2946" s="14"/>
      <c r="V2946" s="14"/>
    </row>
    <row r="2947" spans="1:22">
      <c r="A2947" s="34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34"/>
      <c r="P2947" s="34"/>
      <c r="Q2947" s="267"/>
      <c r="R2947" s="34"/>
      <c r="S2947" s="34"/>
      <c r="T2947" s="14"/>
      <c r="U2947" s="14"/>
      <c r="V2947" s="14"/>
    </row>
    <row r="2948" spans="1:22">
      <c r="A2948" s="34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34"/>
      <c r="P2948" s="34"/>
      <c r="Q2948" s="267"/>
      <c r="R2948" s="34"/>
      <c r="S2948" s="34"/>
      <c r="T2948" s="14"/>
      <c r="U2948" s="14"/>
      <c r="V2948" s="14"/>
    </row>
    <row r="2949" spans="1:22">
      <c r="A2949" s="34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34"/>
      <c r="P2949" s="34"/>
      <c r="Q2949" s="267"/>
      <c r="R2949" s="34"/>
      <c r="S2949" s="34"/>
      <c r="T2949" s="14"/>
      <c r="U2949" s="14"/>
      <c r="V2949" s="14"/>
    </row>
    <row r="2950" spans="1:22">
      <c r="A2950" s="34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34"/>
      <c r="P2950" s="34"/>
      <c r="Q2950" s="267"/>
      <c r="R2950" s="34"/>
      <c r="S2950" s="34"/>
      <c r="T2950" s="14"/>
      <c r="U2950" s="14"/>
      <c r="V2950" s="14"/>
    </row>
    <row r="2951" spans="1:22">
      <c r="A2951" s="34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34"/>
      <c r="P2951" s="34"/>
      <c r="Q2951" s="267"/>
      <c r="R2951" s="34"/>
      <c r="S2951" s="34"/>
      <c r="T2951" s="14"/>
      <c r="U2951" s="14"/>
      <c r="V2951" s="14"/>
    </row>
    <row r="2952" spans="1:22">
      <c r="A2952" s="34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34"/>
      <c r="P2952" s="34"/>
      <c r="Q2952" s="267"/>
      <c r="R2952" s="34"/>
      <c r="S2952" s="34"/>
      <c r="T2952" s="14"/>
      <c r="U2952" s="14"/>
      <c r="V2952" s="14"/>
    </row>
    <row r="2953" spans="1:22">
      <c r="A2953" s="34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34"/>
      <c r="P2953" s="34"/>
      <c r="Q2953" s="267"/>
      <c r="R2953" s="34"/>
      <c r="S2953" s="34"/>
      <c r="T2953" s="14"/>
      <c r="U2953" s="14"/>
      <c r="V2953" s="14"/>
    </row>
    <row r="2954" spans="1:22">
      <c r="A2954" s="34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34"/>
      <c r="P2954" s="34"/>
      <c r="Q2954" s="267"/>
      <c r="R2954" s="34"/>
      <c r="S2954" s="34"/>
      <c r="T2954" s="14"/>
      <c r="U2954" s="14"/>
      <c r="V2954" s="14"/>
    </row>
    <row r="2955" spans="1:22">
      <c r="A2955" s="34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34"/>
      <c r="P2955" s="34"/>
      <c r="Q2955" s="267"/>
      <c r="R2955" s="34"/>
      <c r="S2955" s="34"/>
      <c r="T2955" s="14"/>
      <c r="U2955" s="14"/>
      <c r="V2955" s="14"/>
    </row>
    <row r="2956" spans="1:22">
      <c r="A2956" s="34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4"/>
      <c r="Q2956" s="267"/>
      <c r="R2956" s="34"/>
      <c r="S2956" s="34"/>
      <c r="T2956" s="14"/>
      <c r="U2956" s="14"/>
      <c r="V2956" s="14"/>
    </row>
    <row r="2957" spans="1:22">
      <c r="A2957" s="34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34"/>
      <c r="P2957" s="34"/>
      <c r="Q2957" s="267"/>
      <c r="R2957" s="34"/>
      <c r="S2957" s="34"/>
      <c r="T2957" s="14"/>
      <c r="U2957" s="14"/>
      <c r="V2957" s="14"/>
    </row>
    <row r="2958" spans="1:22">
      <c r="A2958" s="34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34"/>
      <c r="P2958" s="34"/>
      <c r="Q2958" s="267"/>
      <c r="R2958" s="34"/>
      <c r="S2958" s="34"/>
      <c r="T2958" s="14"/>
      <c r="U2958" s="14"/>
      <c r="V2958" s="14"/>
    </row>
    <row r="2959" spans="1:22">
      <c r="A2959" s="34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34"/>
      <c r="P2959" s="34"/>
      <c r="Q2959" s="267"/>
      <c r="R2959" s="34"/>
      <c r="S2959" s="34"/>
      <c r="T2959" s="14"/>
      <c r="U2959" s="14"/>
      <c r="V2959" s="14"/>
    </row>
    <row r="2960" spans="1:22">
      <c r="A2960" s="34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34"/>
      <c r="P2960" s="34"/>
      <c r="Q2960" s="267"/>
      <c r="R2960" s="34"/>
      <c r="S2960" s="34"/>
      <c r="T2960" s="14"/>
      <c r="U2960" s="14"/>
      <c r="V2960" s="14"/>
    </row>
    <row r="2961" spans="1:22">
      <c r="A2961" s="34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34"/>
      <c r="P2961" s="34"/>
      <c r="Q2961" s="267"/>
      <c r="R2961" s="34"/>
      <c r="S2961" s="34"/>
      <c r="T2961" s="14"/>
      <c r="U2961" s="14"/>
      <c r="V2961" s="14"/>
    </row>
    <row r="2962" spans="1:22">
      <c r="A2962" s="34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34"/>
      <c r="P2962" s="34"/>
      <c r="Q2962" s="267"/>
      <c r="R2962" s="34"/>
      <c r="S2962" s="34"/>
      <c r="T2962" s="14"/>
      <c r="U2962" s="14"/>
      <c r="V2962" s="14"/>
    </row>
    <row r="2963" spans="1:22">
      <c r="A2963" s="34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34"/>
      <c r="P2963" s="34"/>
      <c r="Q2963" s="267"/>
      <c r="R2963" s="34"/>
      <c r="S2963" s="34"/>
      <c r="T2963" s="14"/>
      <c r="U2963" s="14"/>
      <c r="V2963" s="14"/>
    </row>
    <row r="2964" spans="1:22">
      <c r="A2964" s="34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34"/>
      <c r="P2964" s="34"/>
      <c r="Q2964" s="267"/>
      <c r="R2964" s="34"/>
      <c r="S2964" s="34"/>
      <c r="T2964" s="14"/>
      <c r="U2964" s="14"/>
      <c r="V2964" s="14"/>
    </row>
    <row r="2965" spans="1:22">
      <c r="A2965" s="34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34"/>
      <c r="P2965" s="34"/>
      <c r="Q2965" s="267"/>
      <c r="R2965" s="34"/>
      <c r="S2965" s="34"/>
      <c r="T2965" s="14"/>
      <c r="U2965" s="14"/>
      <c r="V2965" s="14"/>
    </row>
    <row r="2966" spans="1:22">
      <c r="A2966" s="34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34"/>
      <c r="P2966" s="34"/>
      <c r="Q2966" s="267"/>
      <c r="R2966" s="34"/>
      <c r="S2966" s="34"/>
      <c r="T2966" s="14"/>
      <c r="U2966" s="14"/>
      <c r="V2966" s="14"/>
    </row>
    <row r="2967" spans="1:22">
      <c r="A2967" s="34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34"/>
      <c r="P2967" s="34"/>
      <c r="Q2967" s="267"/>
      <c r="R2967" s="34"/>
      <c r="S2967" s="34"/>
      <c r="T2967" s="14"/>
      <c r="U2967" s="14"/>
      <c r="V2967" s="14"/>
    </row>
    <row r="2968" spans="1:22">
      <c r="A2968" s="34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34"/>
      <c r="P2968" s="34"/>
      <c r="Q2968" s="267"/>
      <c r="R2968" s="34"/>
      <c r="S2968" s="34"/>
      <c r="T2968" s="14"/>
      <c r="U2968" s="14"/>
      <c r="V2968" s="14"/>
    </row>
    <row r="2969" spans="1:22">
      <c r="A2969" s="34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34"/>
      <c r="P2969" s="34"/>
      <c r="Q2969" s="267"/>
      <c r="R2969" s="34"/>
      <c r="S2969" s="34"/>
      <c r="T2969" s="14"/>
      <c r="U2969" s="14"/>
      <c r="V2969" s="14"/>
    </row>
    <row r="2970" spans="1:22">
      <c r="A2970" s="34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34"/>
      <c r="P2970" s="34"/>
      <c r="Q2970" s="267"/>
      <c r="R2970" s="34"/>
      <c r="S2970" s="34"/>
      <c r="T2970" s="14"/>
      <c r="U2970" s="14"/>
      <c r="V2970" s="14"/>
    </row>
    <row r="2971" spans="1:22">
      <c r="A2971" s="34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34"/>
      <c r="P2971" s="34"/>
      <c r="Q2971" s="267"/>
      <c r="R2971" s="34"/>
      <c r="S2971" s="34"/>
      <c r="T2971" s="14"/>
      <c r="U2971" s="14"/>
      <c r="V2971" s="14"/>
    </row>
    <row r="2972" spans="1:22">
      <c r="A2972" s="34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34"/>
      <c r="P2972" s="34"/>
      <c r="Q2972" s="267"/>
      <c r="R2972" s="34"/>
      <c r="S2972" s="34"/>
      <c r="T2972" s="14"/>
      <c r="U2972" s="14"/>
      <c r="V2972" s="14"/>
    </row>
    <row r="2973" spans="1:22">
      <c r="A2973" s="34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34"/>
      <c r="P2973" s="34"/>
      <c r="Q2973" s="267"/>
      <c r="R2973" s="34"/>
      <c r="S2973" s="34"/>
      <c r="T2973" s="14"/>
      <c r="U2973" s="14"/>
      <c r="V2973" s="14"/>
    </row>
    <row r="2974" spans="1:22">
      <c r="A2974" s="34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34"/>
      <c r="P2974" s="34"/>
      <c r="Q2974" s="267"/>
      <c r="R2974" s="34"/>
      <c r="S2974" s="34"/>
      <c r="T2974" s="14"/>
      <c r="U2974" s="14"/>
      <c r="V2974" s="14"/>
    </row>
    <row r="2975" spans="1:22">
      <c r="A2975" s="34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34"/>
      <c r="P2975" s="34"/>
      <c r="Q2975" s="267"/>
      <c r="R2975" s="34"/>
      <c r="S2975" s="34"/>
      <c r="T2975" s="14"/>
      <c r="U2975" s="14"/>
      <c r="V2975" s="14"/>
    </row>
    <row r="2976" spans="1:22">
      <c r="A2976" s="34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34"/>
      <c r="P2976" s="34"/>
      <c r="Q2976" s="267"/>
      <c r="R2976" s="34"/>
      <c r="S2976" s="34"/>
      <c r="T2976" s="14"/>
      <c r="U2976" s="14"/>
      <c r="V2976" s="14"/>
    </row>
    <row r="2977" spans="1:22">
      <c r="A2977" s="34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34"/>
      <c r="P2977" s="34"/>
      <c r="Q2977" s="267"/>
      <c r="R2977" s="34"/>
      <c r="S2977" s="34"/>
      <c r="T2977" s="14"/>
      <c r="U2977" s="14"/>
      <c r="V2977" s="14"/>
    </row>
    <row r="2978" spans="1:22">
      <c r="A2978" s="34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34"/>
      <c r="P2978" s="34"/>
      <c r="Q2978" s="267"/>
      <c r="R2978" s="34"/>
      <c r="S2978" s="34"/>
      <c r="T2978" s="14"/>
      <c r="U2978" s="14"/>
      <c r="V2978" s="14"/>
    </row>
    <row r="2979" spans="1:22">
      <c r="A2979" s="34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34"/>
      <c r="P2979" s="34"/>
      <c r="Q2979" s="267"/>
      <c r="R2979" s="34"/>
      <c r="S2979" s="34"/>
      <c r="T2979" s="14"/>
      <c r="U2979" s="14"/>
      <c r="V2979" s="14"/>
    </row>
    <row r="2980" spans="1:22">
      <c r="A2980" s="34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34"/>
      <c r="P2980" s="34"/>
      <c r="Q2980" s="267"/>
      <c r="R2980" s="34"/>
      <c r="S2980" s="34"/>
      <c r="T2980" s="14"/>
      <c r="U2980" s="14"/>
      <c r="V2980" s="14"/>
    </row>
    <row r="2981" spans="1:22">
      <c r="A2981" s="34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34"/>
      <c r="P2981" s="34"/>
      <c r="Q2981" s="267"/>
      <c r="R2981" s="34"/>
      <c r="S2981" s="34"/>
      <c r="T2981" s="14"/>
      <c r="U2981" s="14"/>
      <c r="V2981" s="14"/>
    </row>
    <row r="2982" spans="1:22">
      <c r="A2982" s="34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34"/>
      <c r="P2982" s="34"/>
      <c r="Q2982" s="267"/>
      <c r="R2982" s="34"/>
      <c r="S2982" s="34"/>
      <c r="T2982" s="14"/>
      <c r="U2982" s="14"/>
      <c r="V2982" s="14"/>
    </row>
    <row r="2983" spans="1:22">
      <c r="A2983" s="34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34"/>
      <c r="P2983" s="34"/>
      <c r="Q2983" s="267"/>
      <c r="R2983" s="34"/>
      <c r="S2983" s="34"/>
      <c r="T2983" s="14"/>
      <c r="U2983" s="14"/>
      <c r="V2983" s="14"/>
    </row>
    <row r="2984" spans="1:22">
      <c r="A2984" s="34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34"/>
      <c r="P2984" s="34"/>
      <c r="Q2984" s="267"/>
      <c r="R2984" s="34"/>
      <c r="S2984" s="34"/>
      <c r="T2984" s="14"/>
      <c r="U2984" s="14"/>
      <c r="V2984" s="14"/>
    </row>
    <row r="2985" spans="1:22">
      <c r="A2985" s="34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34"/>
      <c r="P2985" s="34"/>
      <c r="Q2985" s="267"/>
      <c r="R2985" s="34"/>
      <c r="S2985" s="34"/>
      <c r="T2985" s="14"/>
      <c r="U2985" s="14"/>
      <c r="V2985" s="14"/>
    </row>
    <row r="2986" spans="1:22">
      <c r="A2986" s="34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34"/>
      <c r="P2986" s="34"/>
      <c r="Q2986" s="267"/>
      <c r="R2986" s="34"/>
      <c r="S2986" s="34"/>
      <c r="T2986" s="14"/>
      <c r="U2986" s="14"/>
      <c r="V2986" s="14"/>
    </row>
    <row r="2987" spans="1:22">
      <c r="A2987" s="34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34"/>
      <c r="P2987" s="34"/>
      <c r="Q2987" s="267"/>
      <c r="R2987" s="34"/>
      <c r="S2987" s="34"/>
      <c r="T2987" s="14"/>
      <c r="U2987" s="14"/>
      <c r="V2987" s="14"/>
    </row>
    <row r="2988" spans="1:22">
      <c r="A2988" s="34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34"/>
      <c r="P2988" s="34"/>
      <c r="Q2988" s="267"/>
      <c r="R2988" s="34"/>
      <c r="S2988" s="34"/>
      <c r="T2988" s="14"/>
      <c r="U2988" s="14"/>
      <c r="V2988" s="14"/>
    </row>
    <row r="2989" spans="1:22">
      <c r="A2989" s="34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34"/>
      <c r="P2989" s="34"/>
      <c r="Q2989" s="267"/>
      <c r="R2989" s="34"/>
      <c r="S2989" s="34"/>
      <c r="T2989" s="14"/>
      <c r="U2989" s="14"/>
      <c r="V2989" s="14"/>
    </row>
    <row r="2990" spans="1:22">
      <c r="A2990" s="34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34"/>
      <c r="P2990" s="34"/>
      <c r="Q2990" s="267"/>
      <c r="R2990" s="34"/>
      <c r="S2990" s="34"/>
      <c r="T2990" s="14"/>
      <c r="U2990" s="14"/>
      <c r="V2990" s="14"/>
    </row>
    <row r="2991" spans="1:22">
      <c r="A2991" s="34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34"/>
      <c r="P2991" s="34"/>
      <c r="Q2991" s="267"/>
      <c r="R2991" s="34"/>
      <c r="S2991" s="34"/>
      <c r="T2991" s="14"/>
      <c r="U2991" s="14"/>
      <c r="V2991" s="14"/>
    </row>
    <row r="2992" spans="1:22">
      <c r="A2992" s="34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34"/>
      <c r="P2992" s="34"/>
      <c r="Q2992" s="267"/>
      <c r="R2992" s="34"/>
      <c r="S2992" s="34"/>
      <c r="T2992" s="14"/>
      <c r="U2992" s="14"/>
      <c r="V2992" s="14"/>
    </row>
    <row r="2993" spans="1:22">
      <c r="A2993" s="34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34"/>
      <c r="P2993" s="34"/>
      <c r="Q2993" s="267"/>
      <c r="R2993" s="34"/>
      <c r="S2993" s="34"/>
      <c r="T2993" s="14"/>
      <c r="U2993" s="14"/>
      <c r="V2993" s="14"/>
    </row>
    <row r="2994" spans="1:22">
      <c r="A2994" s="34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34"/>
      <c r="P2994" s="34"/>
      <c r="Q2994" s="267"/>
      <c r="R2994" s="34"/>
      <c r="S2994" s="34"/>
      <c r="T2994" s="14"/>
      <c r="U2994" s="14"/>
      <c r="V2994" s="14"/>
    </row>
    <row r="2995" spans="1:22">
      <c r="A2995" s="34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34"/>
      <c r="P2995" s="34"/>
      <c r="Q2995" s="267"/>
      <c r="R2995" s="34"/>
      <c r="S2995" s="34"/>
      <c r="T2995" s="14"/>
      <c r="U2995" s="14"/>
      <c r="V2995" s="14"/>
    </row>
    <row r="2996" spans="1:22">
      <c r="A2996" s="34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34"/>
      <c r="P2996" s="34"/>
      <c r="Q2996" s="267"/>
      <c r="R2996" s="34"/>
      <c r="S2996" s="34"/>
      <c r="T2996" s="14"/>
      <c r="U2996" s="14"/>
      <c r="V2996" s="14"/>
    </row>
    <row r="2997" spans="1:22">
      <c r="A2997" s="34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34"/>
      <c r="P2997" s="34"/>
      <c r="Q2997" s="267"/>
      <c r="R2997" s="34"/>
      <c r="S2997" s="34"/>
      <c r="T2997" s="14"/>
      <c r="U2997" s="14"/>
      <c r="V2997" s="14"/>
    </row>
    <row r="2998" spans="1:22">
      <c r="A2998" s="34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34"/>
      <c r="P2998" s="34"/>
      <c r="Q2998" s="267"/>
      <c r="R2998" s="34"/>
      <c r="S2998" s="34"/>
      <c r="T2998" s="14"/>
      <c r="U2998" s="14"/>
      <c r="V2998" s="14"/>
    </row>
    <row r="2999" spans="1:22">
      <c r="A2999" s="34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34"/>
      <c r="P2999" s="34"/>
      <c r="Q2999" s="267"/>
      <c r="R2999" s="34"/>
      <c r="S2999" s="34"/>
      <c r="T2999" s="14"/>
      <c r="U2999" s="14"/>
      <c r="V2999" s="14"/>
    </row>
    <row r="3000" spans="1:22">
      <c r="A3000" s="34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34"/>
      <c r="O3000" s="34"/>
      <c r="P3000" s="34"/>
      <c r="Q3000" s="267"/>
      <c r="R3000" s="34"/>
      <c r="S3000" s="34"/>
      <c r="T3000" s="14"/>
      <c r="U3000" s="14"/>
      <c r="V3000" s="14"/>
    </row>
    <row r="3001" spans="1:22">
      <c r="A3001" s="34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34"/>
      <c r="O3001" s="34"/>
      <c r="P3001" s="34"/>
      <c r="Q3001" s="267"/>
      <c r="R3001" s="34"/>
      <c r="S3001" s="34"/>
      <c r="T3001" s="14"/>
      <c r="U3001" s="14"/>
      <c r="V3001" s="14"/>
    </row>
    <row r="3002" spans="1:22">
      <c r="A3002" s="34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34"/>
      <c r="O3002" s="34"/>
      <c r="P3002" s="34"/>
      <c r="Q3002" s="267"/>
      <c r="R3002" s="34"/>
      <c r="S3002" s="34"/>
      <c r="T3002" s="14"/>
      <c r="U3002" s="14"/>
      <c r="V3002" s="14"/>
    </row>
    <row r="3003" spans="1:22">
      <c r="A3003" s="34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34"/>
      <c r="O3003" s="34"/>
      <c r="P3003" s="34"/>
      <c r="Q3003" s="267"/>
      <c r="R3003" s="34"/>
      <c r="S3003" s="34"/>
      <c r="T3003" s="14"/>
      <c r="U3003" s="14"/>
      <c r="V3003" s="14"/>
    </row>
    <row r="3004" spans="1:22">
      <c r="A3004" s="34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34"/>
      <c r="P3004" s="34"/>
      <c r="Q3004" s="267"/>
      <c r="R3004" s="34"/>
      <c r="S3004" s="34"/>
      <c r="T3004" s="14"/>
      <c r="U3004" s="14"/>
      <c r="V3004" s="14"/>
    </row>
    <row r="3005" spans="1:22">
      <c r="A3005" s="34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34"/>
      <c r="O3005" s="34"/>
      <c r="P3005" s="34"/>
      <c r="Q3005" s="267"/>
      <c r="R3005" s="34"/>
      <c r="S3005" s="34"/>
      <c r="T3005" s="14"/>
      <c r="U3005" s="14"/>
      <c r="V3005" s="14"/>
    </row>
    <row r="3006" spans="1:22">
      <c r="A3006" s="34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34"/>
      <c r="O3006" s="34"/>
      <c r="P3006" s="34"/>
      <c r="Q3006" s="267"/>
      <c r="R3006" s="34"/>
      <c r="S3006" s="34"/>
      <c r="T3006" s="14"/>
      <c r="U3006" s="14"/>
      <c r="V3006" s="14"/>
    </row>
    <row r="3007" spans="1:22">
      <c r="A3007" s="34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34"/>
      <c r="O3007" s="34"/>
      <c r="P3007" s="34"/>
      <c r="Q3007" s="267"/>
      <c r="R3007" s="34"/>
      <c r="S3007" s="34"/>
      <c r="T3007" s="14"/>
      <c r="U3007" s="14"/>
      <c r="V3007" s="14"/>
    </row>
    <row r="3008" spans="1:22">
      <c r="A3008" s="34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34"/>
      <c r="O3008" s="34"/>
      <c r="P3008" s="34"/>
      <c r="Q3008" s="267"/>
      <c r="R3008" s="34"/>
      <c r="S3008" s="34"/>
      <c r="T3008" s="14"/>
      <c r="U3008" s="14"/>
      <c r="V3008" s="14"/>
    </row>
    <row r="3009" spans="1:22">
      <c r="A3009" s="34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34"/>
      <c r="O3009" s="34"/>
      <c r="P3009" s="34"/>
      <c r="Q3009" s="267"/>
      <c r="R3009" s="34"/>
      <c r="S3009" s="34"/>
      <c r="T3009" s="14"/>
      <c r="U3009" s="14"/>
      <c r="V3009" s="14"/>
    </row>
    <row r="3010" spans="1:22">
      <c r="A3010" s="34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34"/>
      <c r="O3010" s="34"/>
      <c r="P3010" s="34"/>
      <c r="Q3010" s="267"/>
      <c r="R3010" s="34"/>
      <c r="S3010" s="34"/>
      <c r="T3010" s="14"/>
      <c r="U3010" s="14"/>
      <c r="V3010" s="14"/>
    </row>
    <row r="3011" spans="1:22">
      <c r="A3011" s="34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34"/>
      <c r="O3011" s="34"/>
      <c r="P3011" s="34"/>
      <c r="Q3011" s="267"/>
      <c r="R3011" s="34"/>
      <c r="S3011" s="34"/>
      <c r="T3011" s="14"/>
      <c r="U3011" s="14"/>
      <c r="V3011" s="14"/>
    </row>
    <row r="3012" spans="1:22">
      <c r="A3012" s="34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34"/>
      <c r="O3012" s="34"/>
      <c r="P3012" s="34"/>
      <c r="Q3012" s="267"/>
      <c r="R3012" s="34"/>
      <c r="S3012" s="34"/>
      <c r="T3012" s="14"/>
      <c r="U3012" s="14"/>
      <c r="V3012" s="14"/>
    </row>
    <row r="3013" spans="1:22">
      <c r="A3013" s="34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34"/>
      <c r="O3013" s="34"/>
      <c r="P3013" s="34"/>
      <c r="Q3013" s="267"/>
      <c r="R3013" s="34"/>
      <c r="S3013" s="34"/>
      <c r="T3013" s="14"/>
      <c r="U3013" s="14"/>
      <c r="V3013" s="14"/>
    </row>
    <row r="3014" spans="1:22">
      <c r="A3014" s="34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4"/>
      <c r="Q3014" s="267"/>
      <c r="R3014" s="34"/>
      <c r="S3014" s="34"/>
      <c r="T3014" s="14"/>
      <c r="U3014" s="14"/>
      <c r="V3014" s="14"/>
    </row>
    <row r="3015" spans="1:22">
      <c r="A3015" s="34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34"/>
      <c r="P3015" s="34"/>
      <c r="Q3015" s="267"/>
      <c r="R3015" s="34"/>
      <c r="S3015" s="34"/>
      <c r="T3015" s="14"/>
      <c r="U3015" s="14"/>
      <c r="V3015" s="14"/>
    </row>
    <row r="3016" spans="1:22">
      <c r="A3016" s="34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34"/>
      <c r="O3016" s="34"/>
      <c r="P3016" s="34"/>
      <c r="Q3016" s="267"/>
      <c r="R3016" s="34"/>
      <c r="S3016" s="34"/>
      <c r="T3016" s="14"/>
      <c r="U3016" s="14"/>
      <c r="V3016" s="14"/>
    </row>
    <row r="3017" spans="1:22">
      <c r="A3017" s="34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34"/>
      <c r="O3017" s="34"/>
      <c r="P3017" s="34"/>
      <c r="Q3017" s="267"/>
      <c r="R3017" s="34"/>
      <c r="S3017" s="34"/>
      <c r="T3017" s="14"/>
      <c r="U3017" s="14"/>
      <c r="V3017" s="14"/>
    </row>
    <row r="3018" spans="1:22">
      <c r="A3018" s="34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34"/>
      <c r="O3018" s="34"/>
      <c r="P3018" s="34"/>
      <c r="Q3018" s="267"/>
      <c r="R3018" s="34"/>
      <c r="S3018" s="34"/>
      <c r="T3018" s="14"/>
      <c r="U3018" s="14"/>
      <c r="V3018" s="14"/>
    </row>
    <row r="3019" spans="1:22">
      <c r="A3019" s="34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34"/>
      <c r="O3019" s="34"/>
      <c r="P3019" s="34"/>
      <c r="Q3019" s="267"/>
      <c r="R3019" s="34"/>
      <c r="S3019" s="34"/>
      <c r="T3019" s="14"/>
      <c r="U3019" s="14"/>
      <c r="V3019" s="14"/>
    </row>
    <row r="3020" spans="1:22">
      <c r="A3020" s="34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34"/>
      <c r="O3020" s="34"/>
      <c r="P3020" s="34"/>
      <c r="Q3020" s="267"/>
      <c r="R3020" s="34"/>
      <c r="S3020" s="34"/>
      <c r="T3020" s="14"/>
      <c r="U3020" s="14"/>
      <c r="V3020" s="14"/>
    </row>
    <row r="3021" spans="1:22">
      <c r="A3021" s="34"/>
      <c r="B3021" s="34"/>
      <c r="C3021" s="34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34"/>
      <c r="P3021" s="34"/>
      <c r="Q3021" s="267"/>
      <c r="R3021" s="34"/>
      <c r="S3021" s="34"/>
      <c r="T3021" s="14"/>
      <c r="U3021" s="14"/>
      <c r="V3021" s="14"/>
    </row>
    <row r="3022" spans="1:22">
      <c r="A3022" s="34"/>
      <c r="B3022" s="34"/>
      <c r="C3022" s="34"/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4"/>
      <c r="Q3022" s="267"/>
      <c r="R3022" s="34"/>
      <c r="S3022" s="34"/>
      <c r="T3022" s="14"/>
      <c r="U3022" s="14"/>
      <c r="V3022" s="14"/>
    </row>
    <row r="3023" spans="1:22">
      <c r="A3023" s="34"/>
      <c r="B3023" s="34"/>
      <c r="C3023" s="34"/>
      <c r="D3023" s="34"/>
      <c r="E3023" s="34"/>
      <c r="F3023" s="34"/>
      <c r="G3023" s="34"/>
      <c r="H3023" s="34"/>
      <c r="I3023" s="34"/>
      <c r="J3023" s="34"/>
      <c r="K3023" s="34"/>
      <c r="L3023" s="34"/>
      <c r="M3023" s="34"/>
      <c r="N3023" s="34"/>
      <c r="O3023" s="34"/>
      <c r="P3023" s="34"/>
      <c r="Q3023" s="267"/>
      <c r="R3023" s="34"/>
      <c r="S3023" s="34"/>
      <c r="T3023" s="14"/>
      <c r="U3023" s="14"/>
      <c r="V3023" s="14"/>
    </row>
    <row r="3024" spans="1:22">
      <c r="A3024" s="34"/>
      <c r="B3024" s="34"/>
      <c r="C3024" s="34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34"/>
      <c r="O3024" s="34"/>
      <c r="P3024" s="34"/>
      <c r="Q3024" s="267"/>
      <c r="R3024" s="34"/>
      <c r="S3024" s="34"/>
      <c r="T3024" s="14"/>
      <c r="U3024" s="14"/>
      <c r="V3024" s="14"/>
    </row>
    <row r="3025" spans="1:22">
      <c r="A3025" s="34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4"/>
      <c r="Q3025" s="267"/>
      <c r="R3025" s="34"/>
      <c r="S3025" s="34"/>
      <c r="T3025" s="14"/>
      <c r="U3025" s="14"/>
      <c r="V3025" s="14"/>
    </row>
    <row r="3026" spans="1:22">
      <c r="A3026" s="34"/>
      <c r="B3026" s="34"/>
      <c r="C3026" s="34"/>
      <c r="D3026" s="34"/>
      <c r="E3026" s="34"/>
      <c r="F3026" s="34"/>
      <c r="G3026" s="34"/>
      <c r="H3026" s="34"/>
      <c r="I3026" s="34"/>
      <c r="J3026" s="34"/>
      <c r="K3026" s="34"/>
      <c r="L3026" s="34"/>
      <c r="M3026" s="34"/>
      <c r="N3026" s="34"/>
      <c r="O3026" s="34"/>
      <c r="P3026" s="34"/>
      <c r="Q3026" s="267"/>
      <c r="R3026" s="34"/>
      <c r="S3026" s="34"/>
      <c r="T3026" s="14"/>
      <c r="U3026" s="14"/>
      <c r="V3026" s="14"/>
    </row>
    <row r="3027" spans="1:22">
      <c r="A3027" s="34"/>
      <c r="B3027" s="34"/>
      <c r="C3027" s="34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4"/>
      <c r="Q3027" s="267"/>
      <c r="R3027" s="34"/>
      <c r="S3027" s="34"/>
      <c r="T3027" s="14"/>
      <c r="U3027" s="14"/>
      <c r="V3027" s="14"/>
    </row>
    <row r="3028" spans="1:22">
      <c r="A3028" s="34"/>
      <c r="B3028" s="34"/>
      <c r="C3028" s="34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34"/>
      <c r="P3028" s="34"/>
      <c r="Q3028" s="267"/>
      <c r="R3028" s="34"/>
      <c r="S3028" s="34"/>
      <c r="T3028" s="14"/>
      <c r="U3028" s="14"/>
      <c r="V3028" s="14"/>
    </row>
    <row r="3029" spans="1:22">
      <c r="A3029" s="34"/>
      <c r="B3029" s="34"/>
      <c r="C3029" s="34"/>
      <c r="D3029" s="34"/>
      <c r="E3029" s="34"/>
      <c r="F3029" s="34"/>
      <c r="G3029" s="34"/>
      <c r="H3029" s="34"/>
      <c r="I3029" s="34"/>
      <c r="J3029" s="34"/>
      <c r="K3029" s="34"/>
      <c r="L3029" s="34"/>
      <c r="M3029" s="34"/>
      <c r="N3029" s="34"/>
      <c r="O3029" s="34"/>
      <c r="P3029" s="34"/>
      <c r="Q3029" s="267"/>
      <c r="R3029" s="34"/>
      <c r="S3029" s="34"/>
      <c r="T3029" s="14"/>
      <c r="U3029" s="14"/>
      <c r="V3029" s="14"/>
    </row>
    <row r="3030" spans="1:22">
      <c r="A3030" s="34"/>
      <c r="B3030" s="34"/>
      <c r="C3030" s="34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34"/>
      <c r="O3030" s="34"/>
      <c r="P3030" s="34"/>
      <c r="Q3030" s="267"/>
      <c r="R3030" s="34"/>
      <c r="S3030" s="34"/>
      <c r="T3030" s="14"/>
      <c r="U3030" s="14"/>
      <c r="V3030" s="14"/>
    </row>
    <row r="3031" spans="1:22">
      <c r="A3031" s="34"/>
      <c r="B3031" s="34"/>
      <c r="C3031" s="34"/>
      <c r="D3031" s="34"/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O3031" s="34"/>
      <c r="P3031" s="34"/>
      <c r="Q3031" s="267"/>
      <c r="R3031" s="34"/>
      <c r="S3031" s="34"/>
      <c r="T3031" s="14"/>
      <c r="U3031" s="14"/>
      <c r="V3031" s="14"/>
    </row>
    <row r="3032" spans="1:22">
      <c r="A3032" s="34"/>
      <c r="B3032" s="34"/>
      <c r="C3032" s="34"/>
      <c r="D3032" s="34"/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O3032" s="34"/>
      <c r="P3032" s="34"/>
      <c r="Q3032" s="267"/>
      <c r="R3032" s="34"/>
      <c r="S3032" s="34"/>
      <c r="T3032" s="14"/>
      <c r="U3032" s="14"/>
      <c r="V3032" s="14"/>
    </row>
    <row r="3033" spans="1:22">
      <c r="A3033" s="34"/>
      <c r="B3033" s="34"/>
      <c r="C3033" s="34"/>
      <c r="D3033" s="34"/>
      <c r="E3033" s="34"/>
      <c r="F3033" s="34"/>
      <c r="G3033" s="34"/>
      <c r="H3033" s="34"/>
      <c r="I3033" s="34"/>
      <c r="J3033" s="34"/>
      <c r="K3033" s="34"/>
      <c r="L3033" s="34"/>
      <c r="M3033" s="34"/>
      <c r="N3033" s="34"/>
      <c r="O3033" s="34"/>
      <c r="P3033" s="34"/>
      <c r="Q3033" s="267"/>
      <c r="R3033" s="34"/>
      <c r="S3033" s="34"/>
      <c r="T3033" s="14"/>
      <c r="U3033" s="14"/>
      <c r="V3033" s="14"/>
    </row>
    <row r="3034" spans="1:22">
      <c r="A3034" s="34"/>
      <c r="B3034" s="34"/>
      <c r="C3034" s="34"/>
      <c r="D3034" s="34"/>
      <c r="E3034" s="34"/>
      <c r="F3034" s="34"/>
      <c r="G3034" s="34"/>
      <c r="H3034" s="34"/>
      <c r="I3034" s="34"/>
      <c r="J3034" s="34"/>
      <c r="K3034" s="34"/>
      <c r="L3034" s="34"/>
      <c r="M3034" s="34"/>
      <c r="N3034" s="34"/>
      <c r="O3034" s="34"/>
      <c r="P3034" s="34"/>
      <c r="Q3034" s="267"/>
      <c r="R3034" s="34"/>
      <c r="S3034" s="34"/>
      <c r="T3034" s="14"/>
      <c r="U3034" s="14"/>
      <c r="V3034" s="14"/>
    </row>
    <row r="3035" spans="1:22">
      <c r="A3035" s="34"/>
      <c r="B3035" s="34"/>
      <c r="C3035" s="34"/>
      <c r="D3035" s="34"/>
      <c r="E3035" s="34"/>
      <c r="F3035" s="34"/>
      <c r="G3035" s="34"/>
      <c r="H3035" s="34"/>
      <c r="I3035" s="34"/>
      <c r="J3035" s="34"/>
      <c r="K3035" s="34"/>
      <c r="L3035" s="34"/>
      <c r="M3035" s="34"/>
      <c r="N3035" s="34"/>
      <c r="O3035" s="34"/>
      <c r="P3035" s="34"/>
      <c r="Q3035" s="267"/>
      <c r="R3035" s="34"/>
      <c r="S3035" s="34"/>
      <c r="T3035" s="14"/>
      <c r="U3035" s="14"/>
      <c r="V3035" s="14"/>
    </row>
    <row r="3036" spans="1:22">
      <c r="A3036" s="34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34"/>
      <c r="P3036" s="34"/>
      <c r="Q3036" s="267"/>
      <c r="R3036" s="34"/>
      <c r="S3036" s="34"/>
      <c r="T3036" s="14"/>
      <c r="U3036" s="14"/>
      <c r="V3036" s="14"/>
    </row>
    <row r="3037" spans="1:22">
      <c r="A3037" s="34"/>
      <c r="B3037" s="34"/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34"/>
      <c r="P3037" s="34"/>
      <c r="Q3037" s="267"/>
      <c r="R3037" s="34"/>
      <c r="S3037" s="34"/>
      <c r="T3037" s="14"/>
      <c r="U3037" s="14"/>
      <c r="V3037" s="14"/>
    </row>
    <row r="3038" spans="1:22">
      <c r="A3038" s="34"/>
      <c r="B3038" s="34"/>
      <c r="C3038" s="34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34"/>
      <c r="P3038" s="34"/>
      <c r="Q3038" s="267"/>
      <c r="R3038" s="34"/>
      <c r="S3038" s="34"/>
      <c r="T3038" s="14"/>
      <c r="U3038" s="14"/>
      <c r="V3038" s="14"/>
    </row>
    <row r="3039" spans="1:22">
      <c r="A3039" s="34"/>
      <c r="B3039" s="34"/>
      <c r="C3039" s="34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34"/>
      <c r="P3039" s="34"/>
      <c r="Q3039" s="267"/>
      <c r="R3039" s="34"/>
      <c r="S3039" s="34"/>
      <c r="T3039" s="14"/>
      <c r="U3039" s="14"/>
      <c r="V3039" s="14"/>
    </row>
    <row r="3040" spans="1:22">
      <c r="A3040" s="34"/>
      <c r="B3040" s="34"/>
      <c r="C3040" s="34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34"/>
      <c r="P3040" s="34"/>
      <c r="Q3040" s="267"/>
      <c r="R3040" s="34"/>
      <c r="S3040" s="34"/>
      <c r="T3040" s="14"/>
      <c r="U3040" s="14"/>
      <c r="V3040" s="14"/>
    </row>
    <row r="3041" spans="1:22">
      <c r="A3041" s="34"/>
      <c r="B3041" s="34"/>
      <c r="C3041" s="34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34"/>
      <c r="P3041" s="34"/>
      <c r="Q3041" s="267"/>
      <c r="R3041" s="34"/>
      <c r="S3041" s="34"/>
      <c r="T3041" s="14"/>
      <c r="U3041" s="14"/>
      <c r="V3041" s="14"/>
    </row>
    <row r="3042" spans="1:22">
      <c r="A3042" s="34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34"/>
      <c r="P3042" s="34"/>
      <c r="Q3042" s="267"/>
      <c r="R3042" s="34"/>
      <c r="S3042" s="34"/>
      <c r="T3042" s="14"/>
      <c r="U3042" s="14"/>
      <c r="V3042" s="14"/>
    </row>
    <row r="3043" spans="1:22">
      <c r="A3043" s="34"/>
      <c r="B3043" s="34"/>
      <c r="C3043" s="34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34"/>
      <c r="P3043" s="34"/>
      <c r="Q3043" s="267"/>
      <c r="R3043" s="34"/>
      <c r="S3043" s="34"/>
      <c r="T3043" s="14"/>
      <c r="U3043" s="14"/>
      <c r="V3043" s="14"/>
    </row>
    <row r="3044" spans="1:22">
      <c r="A3044" s="34"/>
      <c r="B3044" s="34"/>
      <c r="C3044" s="34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34"/>
      <c r="P3044" s="34"/>
      <c r="Q3044" s="267"/>
      <c r="R3044" s="34"/>
      <c r="S3044" s="34"/>
      <c r="T3044" s="14"/>
      <c r="U3044" s="14"/>
      <c r="V3044" s="14"/>
    </row>
    <row r="3045" spans="1:22">
      <c r="A3045" s="34"/>
      <c r="B3045" s="34"/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4"/>
      <c r="Q3045" s="267"/>
      <c r="R3045" s="34"/>
      <c r="S3045" s="34"/>
      <c r="T3045" s="14"/>
      <c r="U3045" s="14"/>
      <c r="V3045" s="14"/>
    </row>
    <row r="3046" spans="1:22">
      <c r="A3046" s="34"/>
      <c r="B3046" s="34"/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4"/>
      <c r="Q3046" s="267"/>
      <c r="R3046" s="34"/>
      <c r="S3046" s="34"/>
      <c r="T3046" s="14"/>
      <c r="U3046" s="14"/>
      <c r="V3046" s="14"/>
    </row>
    <row r="3047" spans="1:22">
      <c r="A3047" s="34"/>
      <c r="B3047" s="34"/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34"/>
      <c r="P3047" s="34"/>
      <c r="Q3047" s="267"/>
      <c r="R3047" s="34"/>
      <c r="S3047" s="34"/>
      <c r="T3047" s="14"/>
      <c r="U3047" s="14"/>
      <c r="V3047" s="14"/>
    </row>
    <row r="3048" spans="1:22">
      <c r="A3048" s="34"/>
      <c r="B3048" s="34"/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34"/>
      <c r="P3048" s="34"/>
      <c r="Q3048" s="267"/>
      <c r="R3048" s="34"/>
      <c r="S3048" s="34"/>
      <c r="T3048" s="14"/>
      <c r="U3048" s="14"/>
      <c r="V3048" s="14"/>
    </row>
    <row r="3049" spans="1:22">
      <c r="A3049" s="34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34"/>
      <c r="P3049" s="34"/>
      <c r="Q3049" s="267"/>
      <c r="R3049" s="34"/>
      <c r="S3049" s="34"/>
      <c r="T3049" s="14"/>
      <c r="U3049" s="14"/>
      <c r="V3049" s="14"/>
    </row>
    <row r="3050" spans="1:22">
      <c r="A3050" s="34"/>
      <c r="B3050" s="34"/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34"/>
      <c r="P3050" s="34"/>
      <c r="Q3050" s="267"/>
      <c r="R3050" s="34"/>
      <c r="S3050" s="34"/>
      <c r="T3050" s="14"/>
      <c r="U3050" s="14"/>
      <c r="V3050" s="14"/>
    </row>
    <row r="3051" spans="1:22">
      <c r="A3051" s="34"/>
      <c r="B3051" s="34"/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34"/>
      <c r="P3051" s="34"/>
      <c r="Q3051" s="267"/>
      <c r="R3051" s="34"/>
      <c r="S3051" s="34"/>
      <c r="T3051" s="14"/>
      <c r="U3051" s="14"/>
      <c r="V3051" s="14"/>
    </row>
    <row r="3052" spans="1:22">
      <c r="A3052" s="34"/>
      <c r="B3052" s="34"/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34"/>
      <c r="P3052" s="34"/>
      <c r="Q3052" s="267"/>
      <c r="R3052" s="34"/>
      <c r="S3052" s="34"/>
      <c r="T3052" s="14"/>
      <c r="U3052" s="14"/>
      <c r="V3052" s="14"/>
    </row>
    <row r="3053" spans="1:22">
      <c r="A3053" s="34"/>
      <c r="B3053" s="34"/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34"/>
      <c r="P3053" s="34"/>
      <c r="Q3053" s="267"/>
      <c r="R3053" s="34"/>
      <c r="S3053" s="34"/>
      <c r="T3053" s="14"/>
      <c r="U3053" s="14"/>
      <c r="V3053" s="14"/>
    </row>
    <row r="3054" spans="1:22">
      <c r="A3054" s="34"/>
      <c r="B3054" s="34"/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34"/>
      <c r="P3054" s="34"/>
      <c r="Q3054" s="267"/>
      <c r="R3054" s="34"/>
      <c r="S3054" s="34"/>
      <c r="T3054" s="14"/>
      <c r="U3054" s="14"/>
      <c r="V3054" s="14"/>
    </row>
    <row r="3055" spans="1:22">
      <c r="A3055" s="34"/>
      <c r="B3055" s="34"/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34"/>
      <c r="P3055" s="34"/>
      <c r="Q3055" s="267"/>
      <c r="R3055" s="34"/>
      <c r="S3055" s="34"/>
      <c r="T3055" s="14"/>
      <c r="U3055" s="14"/>
      <c r="V3055" s="14"/>
    </row>
    <row r="3056" spans="1:22">
      <c r="A3056" s="34"/>
      <c r="B3056" s="34"/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34"/>
      <c r="P3056" s="34"/>
      <c r="Q3056" s="267"/>
      <c r="R3056" s="34"/>
      <c r="S3056" s="34"/>
      <c r="T3056" s="14"/>
      <c r="U3056" s="14"/>
      <c r="V3056" s="14"/>
    </row>
    <row r="3057" spans="1:22">
      <c r="A3057" s="34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34"/>
      <c r="P3057" s="34"/>
      <c r="Q3057" s="267"/>
      <c r="R3057" s="34"/>
      <c r="S3057" s="34"/>
      <c r="T3057" s="14"/>
      <c r="U3057" s="14"/>
      <c r="V3057" s="14"/>
    </row>
    <row r="3058" spans="1:22">
      <c r="A3058" s="34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34"/>
      <c r="P3058" s="34"/>
      <c r="Q3058" s="267"/>
      <c r="R3058" s="34"/>
      <c r="S3058" s="34"/>
      <c r="T3058" s="14"/>
      <c r="U3058" s="14"/>
      <c r="V3058" s="14"/>
    </row>
    <row r="3059" spans="1:22">
      <c r="A3059" s="34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34"/>
      <c r="P3059" s="34"/>
      <c r="Q3059" s="267"/>
      <c r="R3059" s="34"/>
      <c r="S3059" s="34"/>
      <c r="T3059" s="14"/>
      <c r="U3059" s="14"/>
      <c r="V3059" s="14"/>
    </row>
    <row r="3060" spans="1:22">
      <c r="A3060" s="34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34"/>
      <c r="P3060" s="34"/>
      <c r="Q3060" s="267"/>
      <c r="R3060" s="34"/>
      <c r="S3060" s="34"/>
      <c r="T3060" s="14"/>
      <c r="U3060" s="14"/>
      <c r="V3060" s="14"/>
    </row>
    <row r="3061" spans="1:22">
      <c r="A3061" s="34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34"/>
      <c r="P3061" s="34"/>
      <c r="Q3061" s="267"/>
      <c r="R3061" s="34"/>
      <c r="S3061" s="34"/>
      <c r="T3061" s="14"/>
      <c r="U3061" s="14"/>
      <c r="V3061" s="14"/>
    </row>
    <row r="3062" spans="1:22">
      <c r="A3062" s="34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34"/>
      <c r="P3062" s="34"/>
      <c r="Q3062" s="267"/>
      <c r="R3062" s="34"/>
      <c r="S3062" s="34"/>
      <c r="T3062" s="14"/>
      <c r="U3062" s="14"/>
      <c r="V3062" s="14"/>
    </row>
    <row r="3063" spans="1:22">
      <c r="A3063" s="34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34"/>
      <c r="P3063" s="34"/>
      <c r="Q3063" s="267"/>
      <c r="R3063" s="34"/>
      <c r="S3063" s="34"/>
      <c r="T3063" s="14"/>
      <c r="U3063" s="14"/>
      <c r="V3063" s="14"/>
    </row>
    <row r="3064" spans="1:22">
      <c r="A3064" s="34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34"/>
      <c r="P3064" s="34"/>
      <c r="Q3064" s="267"/>
      <c r="R3064" s="34"/>
      <c r="S3064" s="34"/>
      <c r="T3064" s="14"/>
      <c r="U3064" s="14"/>
      <c r="V3064" s="14"/>
    </row>
    <row r="3065" spans="1:22">
      <c r="A3065" s="34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34"/>
      <c r="P3065" s="34"/>
      <c r="Q3065" s="267"/>
      <c r="R3065" s="34"/>
      <c r="S3065" s="34"/>
      <c r="T3065" s="14"/>
      <c r="U3065" s="14"/>
      <c r="V3065" s="14"/>
    </row>
    <row r="3066" spans="1:22">
      <c r="A3066" s="34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34"/>
      <c r="P3066" s="34"/>
      <c r="Q3066" s="267"/>
      <c r="R3066" s="34"/>
      <c r="S3066" s="34"/>
      <c r="T3066" s="14"/>
      <c r="U3066" s="14"/>
      <c r="V3066" s="14"/>
    </row>
    <row r="3067" spans="1:22">
      <c r="A3067" s="34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34"/>
      <c r="P3067" s="34"/>
      <c r="Q3067" s="267"/>
      <c r="R3067" s="34"/>
      <c r="S3067" s="34"/>
      <c r="T3067" s="14"/>
      <c r="U3067" s="14"/>
      <c r="V3067" s="14"/>
    </row>
    <row r="3068" spans="1:22">
      <c r="A3068" s="34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34"/>
      <c r="P3068" s="34"/>
      <c r="Q3068" s="267"/>
      <c r="R3068" s="34"/>
      <c r="S3068" s="34"/>
      <c r="T3068" s="14"/>
      <c r="U3068" s="14"/>
      <c r="V3068" s="14"/>
    </row>
    <row r="3069" spans="1:22">
      <c r="A3069" s="34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34"/>
      <c r="P3069" s="34"/>
      <c r="Q3069" s="267"/>
      <c r="R3069" s="34"/>
      <c r="S3069" s="34"/>
      <c r="T3069" s="14"/>
      <c r="U3069" s="14"/>
      <c r="V3069" s="14"/>
    </row>
    <row r="3070" spans="1:22">
      <c r="A3070" s="34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34"/>
      <c r="P3070" s="34"/>
      <c r="Q3070" s="267"/>
      <c r="R3070" s="34"/>
      <c r="S3070" s="34"/>
      <c r="T3070" s="14"/>
      <c r="U3070" s="14"/>
      <c r="V3070" s="14"/>
    </row>
    <row r="3071" spans="1:22">
      <c r="A3071" s="34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34"/>
      <c r="P3071" s="34"/>
      <c r="Q3071" s="267"/>
      <c r="R3071" s="34"/>
      <c r="S3071" s="34"/>
      <c r="T3071" s="14"/>
      <c r="U3071" s="14"/>
      <c r="V3071" s="14"/>
    </row>
    <row r="3072" spans="1:22">
      <c r="A3072" s="34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34"/>
      <c r="P3072" s="34"/>
      <c r="Q3072" s="267"/>
      <c r="R3072" s="34"/>
      <c r="S3072" s="34"/>
      <c r="T3072" s="14"/>
      <c r="U3072" s="14"/>
      <c r="V3072" s="14"/>
    </row>
    <row r="3073" spans="1:22">
      <c r="A3073" s="34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34"/>
      <c r="P3073" s="34"/>
      <c r="Q3073" s="267"/>
      <c r="R3073" s="34"/>
      <c r="S3073" s="34"/>
      <c r="T3073" s="14"/>
      <c r="U3073" s="14"/>
      <c r="V3073" s="14"/>
    </row>
    <row r="3074" spans="1:22">
      <c r="A3074" s="34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34"/>
      <c r="P3074" s="34"/>
      <c r="Q3074" s="267"/>
      <c r="R3074" s="34"/>
      <c r="S3074" s="34"/>
      <c r="T3074" s="14"/>
      <c r="U3074" s="14"/>
      <c r="V3074" s="14"/>
    </row>
    <row r="3075" spans="1:22">
      <c r="A3075" s="34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34"/>
      <c r="P3075" s="34"/>
      <c r="Q3075" s="267"/>
      <c r="R3075" s="34"/>
      <c r="S3075" s="34"/>
      <c r="T3075" s="14"/>
      <c r="U3075" s="14"/>
      <c r="V3075" s="14"/>
    </row>
    <row r="3076" spans="1:22">
      <c r="A3076" s="34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34"/>
      <c r="P3076" s="34"/>
      <c r="Q3076" s="267"/>
      <c r="R3076" s="34"/>
      <c r="S3076" s="34"/>
      <c r="T3076" s="14"/>
      <c r="U3076" s="14"/>
      <c r="V3076" s="14"/>
    </row>
    <row r="3077" spans="1:22">
      <c r="A3077" s="34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34"/>
      <c r="P3077" s="34"/>
      <c r="Q3077" s="267"/>
      <c r="R3077" s="34"/>
      <c r="S3077" s="34"/>
      <c r="T3077" s="14"/>
      <c r="U3077" s="14"/>
      <c r="V3077" s="14"/>
    </row>
    <row r="3078" spans="1:22">
      <c r="A3078" s="34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34"/>
      <c r="P3078" s="34"/>
      <c r="Q3078" s="267"/>
      <c r="R3078" s="34"/>
      <c r="S3078" s="34"/>
      <c r="T3078" s="14"/>
      <c r="U3078" s="14"/>
      <c r="V3078" s="14"/>
    </row>
    <row r="3079" spans="1:22">
      <c r="A3079" s="34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34"/>
      <c r="P3079" s="34"/>
      <c r="Q3079" s="267"/>
      <c r="R3079" s="34"/>
      <c r="S3079" s="34"/>
      <c r="T3079" s="14"/>
      <c r="U3079" s="14"/>
      <c r="V3079" s="14"/>
    </row>
    <row r="3080" spans="1:22">
      <c r="A3080" s="34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34"/>
      <c r="P3080" s="34"/>
      <c r="Q3080" s="267"/>
      <c r="R3080" s="34"/>
      <c r="S3080" s="34"/>
      <c r="T3080" s="14"/>
      <c r="U3080" s="14"/>
      <c r="V3080" s="14"/>
    </row>
    <row r="3081" spans="1:22">
      <c r="A3081" s="34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34"/>
      <c r="P3081" s="34"/>
      <c r="Q3081" s="267"/>
      <c r="R3081" s="34"/>
      <c r="S3081" s="34"/>
      <c r="T3081" s="14"/>
      <c r="U3081" s="14"/>
      <c r="V3081" s="14"/>
    </row>
    <row r="3082" spans="1:22">
      <c r="A3082" s="34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34"/>
      <c r="P3082" s="34"/>
      <c r="Q3082" s="267"/>
      <c r="R3082" s="34"/>
      <c r="S3082" s="34"/>
      <c r="T3082" s="14"/>
      <c r="U3082" s="14"/>
      <c r="V3082" s="14"/>
    </row>
    <row r="3083" spans="1:22">
      <c r="A3083" s="34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4"/>
      <c r="Q3083" s="267"/>
      <c r="R3083" s="34"/>
      <c r="S3083" s="34"/>
      <c r="T3083" s="14"/>
      <c r="U3083" s="14"/>
      <c r="V3083" s="14"/>
    </row>
    <row r="3084" spans="1:22">
      <c r="A3084" s="34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34"/>
      <c r="P3084" s="34"/>
      <c r="Q3084" s="267"/>
      <c r="R3084" s="34"/>
      <c r="S3084" s="34"/>
      <c r="T3084" s="14"/>
      <c r="U3084" s="14"/>
      <c r="V3084" s="14"/>
    </row>
    <row r="3085" spans="1:22">
      <c r="A3085" s="34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34"/>
      <c r="P3085" s="34"/>
      <c r="Q3085" s="267"/>
      <c r="R3085" s="34"/>
      <c r="S3085" s="34"/>
      <c r="T3085" s="14"/>
      <c r="U3085" s="14"/>
      <c r="V3085" s="14"/>
    </row>
    <row r="3086" spans="1:22">
      <c r="A3086" s="34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34"/>
      <c r="P3086" s="34"/>
      <c r="Q3086" s="267"/>
      <c r="R3086" s="34"/>
      <c r="S3086" s="34"/>
      <c r="T3086" s="14"/>
      <c r="U3086" s="14"/>
      <c r="V3086" s="14"/>
    </row>
    <row r="3087" spans="1:22">
      <c r="A3087" s="34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34"/>
      <c r="P3087" s="34"/>
      <c r="Q3087" s="267"/>
      <c r="R3087" s="34"/>
      <c r="S3087" s="34"/>
      <c r="T3087" s="14"/>
      <c r="U3087" s="14"/>
      <c r="V3087" s="14"/>
    </row>
    <row r="3088" spans="1:22">
      <c r="A3088" s="34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34"/>
      <c r="P3088" s="34"/>
      <c r="Q3088" s="267"/>
      <c r="R3088" s="34"/>
      <c r="S3088" s="34"/>
      <c r="T3088" s="14"/>
      <c r="U3088" s="14"/>
      <c r="V3088" s="14"/>
    </row>
    <row r="3089" spans="1:22">
      <c r="A3089" s="34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34"/>
      <c r="P3089" s="34"/>
      <c r="Q3089" s="267"/>
      <c r="R3089" s="34"/>
      <c r="S3089" s="34"/>
      <c r="T3089" s="14"/>
      <c r="U3089" s="14"/>
      <c r="V3089" s="14"/>
    </row>
    <row r="3090" spans="1:22">
      <c r="A3090" s="34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34"/>
      <c r="P3090" s="34"/>
      <c r="Q3090" s="267"/>
      <c r="R3090" s="34"/>
      <c r="S3090" s="34"/>
      <c r="T3090" s="14"/>
      <c r="U3090" s="14"/>
      <c r="V3090" s="14"/>
    </row>
    <row r="3091" spans="1:22">
      <c r="A3091" s="34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34"/>
      <c r="P3091" s="34"/>
      <c r="Q3091" s="267"/>
      <c r="R3091" s="34"/>
      <c r="S3091" s="34"/>
      <c r="T3091" s="14"/>
      <c r="U3091" s="14"/>
      <c r="V3091" s="14"/>
    </row>
    <row r="3092" spans="1:22">
      <c r="A3092" s="34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34"/>
      <c r="P3092" s="34"/>
      <c r="Q3092" s="267"/>
      <c r="R3092" s="34"/>
      <c r="S3092" s="34"/>
      <c r="T3092" s="14"/>
      <c r="U3092" s="14"/>
      <c r="V3092" s="14"/>
    </row>
    <row r="3093" spans="1:22">
      <c r="A3093" s="34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34"/>
      <c r="P3093" s="34"/>
      <c r="Q3093" s="267"/>
      <c r="R3093" s="34"/>
      <c r="S3093" s="34"/>
      <c r="T3093" s="14"/>
      <c r="U3093" s="14"/>
      <c r="V3093" s="14"/>
    </row>
    <row r="3094" spans="1:22">
      <c r="A3094" s="34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34"/>
      <c r="P3094" s="34"/>
      <c r="Q3094" s="267"/>
      <c r="R3094" s="34"/>
      <c r="S3094" s="34"/>
      <c r="T3094" s="14"/>
      <c r="U3094" s="14"/>
      <c r="V3094" s="14"/>
    </row>
    <row r="3095" spans="1:22">
      <c r="A3095" s="34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34"/>
      <c r="P3095" s="34"/>
      <c r="Q3095" s="267"/>
      <c r="R3095" s="34"/>
      <c r="S3095" s="34"/>
      <c r="T3095" s="14"/>
      <c r="U3095" s="14"/>
      <c r="V3095" s="14"/>
    </row>
    <row r="3096" spans="1:22">
      <c r="A3096" s="34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4"/>
      <c r="Q3096" s="267"/>
      <c r="R3096" s="34"/>
      <c r="S3096" s="34"/>
      <c r="T3096" s="14"/>
      <c r="U3096" s="14"/>
      <c r="V3096" s="14"/>
    </row>
    <row r="3097" spans="1:22">
      <c r="A3097" s="34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34"/>
      <c r="P3097" s="34"/>
      <c r="Q3097" s="267"/>
      <c r="R3097" s="34"/>
      <c r="S3097" s="34"/>
      <c r="T3097" s="14"/>
      <c r="U3097" s="14"/>
      <c r="V3097" s="14"/>
    </row>
    <row r="3098" spans="1:22">
      <c r="A3098" s="34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34"/>
      <c r="P3098" s="34"/>
      <c r="Q3098" s="267"/>
      <c r="R3098" s="34"/>
      <c r="S3098" s="34"/>
      <c r="T3098" s="14"/>
      <c r="U3098" s="14"/>
      <c r="V3098" s="14"/>
    </row>
    <row r="3099" spans="1:22">
      <c r="A3099" s="34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34"/>
      <c r="P3099" s="34"/>
      <c r="Q3099" s="267"/>
      <c r="R3099" s="34"/>
      <c r="S3099" s="34"/>
      <c r="T3099" s="14"/>
      <c r="U3099" s="14"/>
      <c r="V3099" s="14"/>
    </row>
    <row r="3100" spans="1:22">
      <c r="A3100" s="34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34"/>
      <c r="P3100" s="34"/>
      <c r="Q3100" s="267"/>
      <c r="R3100" s="34"/>
      <c r="S3100" s="34"/>
      <c r="T3100" s="14"/>
      <c r="U3100" s="14"/>
      <c r="V3100" s="14"/>
    </row>
    <row r="3101" spans="1:22">
      <c r="A3101" s="34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34"/>
      <c r="P3101" s="34"/>
      <c r="Q3101" s="267"/>
      <c r="R3101" s="34"/>
      <c r="S3101" s="34"/>
      <c r="T3101" s="14"/>
      <c r="U3101" s="14"/>
      <c r="V3101" s="14"/>
    </row>
    <row r="3102" spans="1:22">
      <c r="A3102" s="34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34"/>
      <c r="P3102" s="34"/>
      <c r="Q3102" s="267"/>
      <c r="R3102" s="34"/>
      <c r="S3102" s="34"/>
      <c r="T3102" s="14"/>
      <c r="U3102" s="14"/>
      <c r="V3102" s="14"/>
    </row>
    <row r="3103" spans="1:22">
      <c r="A3103" s="34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34"/>
      <c r="P3103" s="34"/>
      <c r="Q3103" s="267"/>
      <c r="R3103" s="34"/>
      <c r="S3103" s="34"/>
      <c r="T3103" s="14"/>
      <c r="U3103" s="14"/>
      <c r="V3103" s="14"/>
    </row>
    <row r="3104" spans="1:22">
      <c r="A3104" s="34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34"/>
      <c r="P3104" s="34"/>
      <c r="Q3104" s="267"/>
      <c r="R3104" s="34"/>
      <c r="S3104" s="34"/>
      <c r="T3104" s="14"/>
      <c r="U3104" s="14"/>
      <c r="V3104" s="14"/>
    </row>
    <row r="3105" spans="1:22">
      <c r="A3105" s="34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34"/>
      <c r="P3105" s="34"/>
      <c r="Q3105" s="267"/>
      <c r="R3105" s="34"/>
      <c r="S3105" s="34"/>
      <c r="T3105" s="14"/>
      <c r="U3105" s="14"/>
      <c r="V3105" s="14"/>
    </row>
    <row r="3106" spans="1:22">
      <c r="A3106" s="34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34"/>
      <c r="P3106" s="34"/>
      <c r="Q3106" s="267"/>
      <c r="R3106" s="34"/>
      <c r="S3106" s="34"/>
      <c r="T3106" s="14"/>
      <c r="U3106" s="14"/>
      <c r="V3106" s="14"/>
    </row>
    <row r="3107" spans="1:22">
      <c r="A3107" s="34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34"/>
      <c r="P3107" s="34"/>
      <c r="Q3107" s="267"/>
      <c r="R3107" s="34"/>
      <c r="S3107" s="34"/>
      <c r="T3107" s="14"/>
      <c r="U3107" s="14"/>
      <c r="V3107" s="14"/>
    </row>
    <row r="3108" spans="1:22">
      <c r="A3108" s="34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34"/>
      <c r="P3108" s="34"/>
      <c r="Q3108" s="267"/>
      <c r="R3108" s="34"/>
      <c r="S3108" s="34"/>
      <c r="T3108" s="14"/>
      <c r="U3108" s="14"/>
      <c r="V3108" s="14"/>
    </row>
    <row r="3109" spans="1:22">
      <c r="A3109" s="34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34"/>
      <c r="P3109" s="34"/>
      <c r="Q3109" s="267"/>
      <c r="R3109" s="34"/>
      <c r="S3109" s="34"/>
      <c r="T3109" s="14"/>
      <c r="U3109" s="14"/>
      <c r="V3109" s="14"/>
    </row>
    <row r="3110" spans="1:22">
      <c r="A3110" s="34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34"/>
      <c r="P3110" s="34"/>
      <c r="Q3110" s="267"/>
      <c r="R3110" s="34"/>
      <c r="S3110" s="34"/>
      <c r="T3110" s="14"/>
      <c r="U3110" s="14"/>
      <c r="V3110" s="14"/>
    </row>
    <row r="3111" spans="1:22">
      <c r="A3111" s="34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34"/>
      <c r="P3111" s="34"/>
      <c r="Q3111" s="267"/>
      <c r="R3111" s="34"/>
      <c r="S3111" s="34"/>
      <c r="T3111" s="14"/>
      <c r="U3111" s="14"/>
      <c r="V3111" s="14"/>
    </row>
    <row r="3112" spans="1:22">
      <c r="A3112" s="34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34"/>
      <c r="P3112" s="34"/>
      <c r="Q3112" s="267"/>
      <c r="R3112" s="34"/>
      <c r="S3112" s="34"/>
      <c r="T3112" s="14"/>
      <c r="U3112" s="14"/>
      <c r="V3112" s="14"/>
    </row>
    <row r="3113" spans="1:22">
      <c r="A3113" s="34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34"/>
      <c r="P3113" s="34"/>
      <c r="Q3113" s="267"/>
      <c r="R3113" s="34"/>
      <c r="S3113" s="34"/>
      <c r="T3113" s="14"/>
      <c r="U3113" s="14"/>
      <c r="V3113" s="14"/>
    </row>
    <row r="3114" spans="1:22">
      <c r="A3114" s="34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34"/>
      <c r="P3114" s="34"/>
      <c r="Q3114" s="267"/>
      <c r="R3114" s="34"/>
      <c r="S3114" s="34"/>
      <c r="T3114" s="14"/>
      <c r="U3114" s="14"/>
      <c r="V3114" s="14"/>
    </row>
    <row r="3115" spans="1:22">
      <c r="A3115" s="34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34"/>
      <c r="P3115" s="34"/>
      <c r="Q3115" s="267"/>
      <c r="R3115" s="34"/>
      <c r="S3115" s="34"/>
      <c r="T3115" s="14"/>
      <c r="U3115" s="14"/>
      <c r="V3115" s="14"/>
    </row>
    <row r="3116" spans="1:22">
      <c r="A3116" s="34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4"/>
      <c r="Q3116" s="267"/>
      <c r="R3116" s="34"/>
      <c r="S3116" s="34"/>
      <c r="T3116" s="14"/>
      <c r="U3116" s="14"/>
      <c r="V3116" s="14"/>
    </row>
    <row r="3117" spans="1:22">
      <c r="A3117" s="34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34"/>
      <c r="P3117" s="34"/>
      <c r="Q3117" s="267"/>
      <c r="R3117" s="34"/>
      <c r="S3117" s="34"/>
      <c r="T3117" s="14"/>
      <c r="U3117" s="14"/>
      <c r="V3117" s="14"/>
    </row>
    <row r="3118" spans="1:22">
      <c r="A3118" s="34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34"/>
      <c r="P3118" s="34"/>
      <c r="Q3118" s="267"/>
      <c r="R3118" s="34"/>
      <c r="S3118" s="34"/>
      <c r="T3118" s="14"/>
      <c r="U3118" s="14"/>
      <c r="V3118" s="14"/>
    </row>
    <row r="3119" spans="1:22">
      <c r="A3119" s="34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34"/>
      <c r="P3119" s="34"/>
      <c r="Q3119" s="267"/>
      <c r="R3119" s="34"/>
      <c r="S3119" s="34"/>
      <c r="T3119" s="14"/>
      <c r="U3119" s="14"/>
      <c r="V3119" s="14"/>
    </row>
    <row r="3120" spans="1:22">
      <c r="A3120" s="34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34"/>
      <c r="P3120" s="34"/>
      <c r="Q3120" s="267"/>
      <c r="R3120" s="34"/>
      <c r="S3120" s="34"/>
      <c r="T3120" s="14"/>
      <c r="U3120" s="14"/>
      <c r="V3120" s="14"/>
    </row>
    <row r="3121" spans="1:22">
      <c r="A3121" s="34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34"/>
      <c r="P3121" s="34"/>
      <c r="Q3121" s="267"/>
      <c r="R3121" s="34"/>
      <c r="S3121" s="34"/>
      <c r="T3121" s="14"/>
      <c r="U3121" s="14"/>
      <c r="V3121" s="14"/>
    </row>
    <row r="3122" spans="1:22">
      <c r="A3122" s="34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34"/>
      <c r="P3122" s="34"/>
      <c r="Q3122" s="267"/>
      <c r="R3122" s="34"/>
      <c r="S3122" s="34"/>
      <c r="T3122" s="14"/>
      <c r="U3122" s="14"/>
      <c r="V3122" s="14"/>
    </row>
    <row r="3123" spans="1:22">
      <c r="A3123" s="34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34"/>
      <c r="P3123" s="34"/>
      <c r="Q3123" s="267"/>
      <c r="R3123" s="34"/>
      <c r="S3123" s="34"/>
      <c r="T3123" s="14"/>
      <c r="U3123" s="14"/>
      <c r="V3123" s="14"/>
    </row>
    <row r="3124" spans="1:22">
      <c r="A3124" s="34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34"/>
      <c r="P3124" s="34"/>
      <c r="Q3124" s="267"/>
      <c r="R3124" s="34"/>
      <c r="S3124" s="34"/>
      <c r="T3124" s="14"/>
      <c r="U3124" s="14"/>
      <c r="V3124" s="14"/>
    </row>
    <row r="3125" spans="1:22">
      <c r="A3125" s="34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34"/>
      <c r="P3125" s="34"/>
      <c r="Q3125" s="267"/>
      <c r="R3125" s="34"/>
      <c r="S3125" s="34"/>
      <c r="T3125" s="14"/>
      <c r="U3125" s="14"/>
      <c r="V3125" s="14"/>
    </row>
    <row r="3126" spans="1:22">
      <c r="A3126" s="34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34"/>
      <c r="P3126" s="34"/>
      <c r="Q3126" s="267"/>
      <c r="R3126" s="34"/>
      <c r="S3126" s="34"/>
      <c r="T3126" s="14"/>
      <c r="U3126" s="14"/>
      <c r="V3126" s="14"/>
    </row>
    <row r="3127" spans="1:22">
      <c r="A3127" s="34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34"/>
      <c r="P3127" s="34"/>
      <c r="Q3127" s="267"/>
      <c r="R3127" s="34"/>
      <c r="S3127" s="34"/>
      <c r="T3127" s="14"/>
      <c r="U3127" s="14"/>
      <c r="V3127" s="14"/>
    </row>
    <row r="3128" spans="1:22">
      <c r="A3128" s="34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34"/>
      <c r="P3128" s="34"/>
      <c r="Q3128" s="267"/>
      <c r="R3128" s="34"/>
      <c r="S3128" s="34"/>
      <c r="T3128" s="14"/>
      <c r="U3128" s="14"/>
      <c r="V3128" s="14"/>
    </row>
    <row r="3129" spans="1:22">
      <c r="A3129" s="34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34"/>
      <c r="P3129" s="34"/>
      <c r="Q3129" s="267"/>
      <c r="R3129" s="34"/>
      <c r="S3129" s="34"/>
      <c r="T3129" s="14"/>
      <c r="U3129" s="14"/>
      <c r="V3129" s="14"/>
    </row>
    <row r="3130" spans="1:22">
      <c r="A3130" s="34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34"/>
      <c r="P3130" s="34"/>
      <c r="Q3130" s="267"/>
      <c r="R3130" s="34"/>
      <c r="S3130" s="34"/>
      <c r="T3130" s="14"/>
      <c r="U3130" s="14"/>
      <c r="V3130" s="14"/>
    </row>
    <row r="3131" spans="1:22">
      <c r="A3131" s="34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34"/>
      <c r="P3131" s="34"/>
      <c r="Q3131" s="267"/>
      <c r="R3131" s="34"/>
      <c r="S3131" s="34"/>
      <c r="T3131" s="14"/>
      <c r="U3131" s="14"/>
      <c r="V3131" s="14"/>
    </row>
    <row r="3132" spans="1:22">
      <c r="A3132" s="34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34"/>
      <c r="P3132" s="34"/>
      <c r="Q3132" s="267"/>
      <c r="R3132" s="34"/>
      <c r="S3132" s="34"/>
      <c r="T3132" s="14"/>
      <c r="U3132" s="14"/>
      <c r="V3132" s="14"/>
    </row>
    <row r="3133" spans="1:22">
      <c r="A3133" s="34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34"/>
      <c r="P3133" s="34"/>
      <c r="Q3133" s="267"/>
      <c r="R3133" s="34"/>
      <c r="S3133" s="34"/>
      <c r="T3133" s="14"/>
      <c r="U3133" s="14"/>
      <c r="V3133" s="14"/>
    </row>
    <row r="3134" spans="1:22">
      <c r="A3134" s="34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34"/>
      <c r="P3134" s="34"/>
      <c r="Q3134" s="267"/>
      <c r="R3134" s="34"/>
      <c r="S3134" s="34"/>
      <c r="T3134" s="14"/>
      <c r="U3134" s="14"/>
      <c r="V3134" s="14"/>
    </row>
    <row r="3135" spans="1:22">
      <c r="A3135" s="34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34"/>
      <c r="P3135" s="34"/>
      <c r="Q3135" s="267"/>
      <c r="R3135" s="34"/>
      <c r="S3135" s="34"/>
      <c r="T3135" s="14"/>
      <c r="U3135" s="14"/>
      <c r="V3135" s="14"/>
    </row>
    <row r="3136" spans="1:22">
      <c r="A3136" s="34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34"/>
      <c r="P3136" s="34"/>
      <c r="Q3136" s="267"/>
      <c r="R3136" s="34"/>
      <c r="S3136" s="34"/>
      <c r="T3136" s="14"/>
      <c r="U3136" s="14"/>
      <c r="V3136" s="14"/>
    </row>
    <row r="3137" spans="1:22">
      <c r="A3137" s="34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34"/>
      <c r="P3137" s="34"/>
      <c r="Q3137" s="267"/>
      <c r="R3137" s="34"/>
      <c r="S3137" s="34"/>
      <c r="T3137" s="14"/>
      <c r="U3137" s="14"/>
      <c r="V3137" s="14"/>
    </row>
    <row r="3138" spans="1:22">
      <c r="A3138" s="34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34"/>
      <c r="P3138" s="34"/>
      <c r="Q3138" s="267"/>
      <c r="R3138" s="34"/>
      <c r="S3138" s="34"/>
      <c r="T3138" s="14"/>
      <c r="U3138" s="14"/>
      <c r="V3138" s="14"/>
    </row>
    <row r="3139" spans="1:22">
      <c r="A3139" s="34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34"/>
      <c r="P3139" s="34"/>
      <c r="Q3139" s="267"/>
      <c r="R3139" s="34"/>
      <c r="S3139" s="34"/>
      <c r="T3139" s="14"/>
      <c r="U3139" s="14"/>
      <c r="V3139" s="14"/>
    </row>
    <row r="3140" spans="1:22">
      <c r="A3140" s="34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34"/>
      <c r="P3140" s="34"/>
      <c r="Q3140" s="267"/>
      <c r="R3140" s="34"/>
      <c r="S3140" s="34"/>
      <c r="T3140" s="14"/>
      <c r="U3140" s="14"/>
      <c r="V3140" s="14"/>
    </row>
    <row r="3141" spans="1:22">
      <c r="A3141" s="34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34"/>
      <c r="P3141" s="34"/>
      <c r="Q3141" s="267"/>
      <c r="R3141" s="34"/>
      <c r="S3141" s="34"/>
      <c r="T3141" s="14"/>
      <c r="U3141" s="14"/>
      <c r="V3141" s="14"/>
    </row>
    <row r="3142" spans="1:22">
      <c r="A3142" s="34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34"/>
      <c r="P3142" s="34"/>
      <c r="Q3142" s="267"/>
      <c r="R3142" s="34"/>
      <c r="S3142" s="34"/>
      <c r="T3142" s="14"/>
      <c r="U3142" s="14"/>
      <c r="V3142" s="14"/>
    </row>
    <row r="3143" spans="1:22">
      <c r="A3143" s="34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34"/>
      <c r="P3143" s="34"/>
      <c r="Q3143" s="267"/>
      <c r="R3143" s="34"/>
      <c r="S3143" s="34"/>
      <c r="T3143" s="14"/>
      <c r="U3143" s="14"/>
      <c r="V3143" s="14"/>
    </row>
    <row r="3144" spans="1:22">
      <c r="A3144" s="34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34"/>
      <c r="P3144" s="34"/>
      <c r="Q3144" s="267"/>
      <c r="R3144" s="34"/>
      <c r="S3144" s="34"/>
      <c r="T3144" s="14"/>
      <c r="U3144" s="14"/>
      <c r="V3144" s="14"/>
    </row>
    <row r="3145" spans="1:22">
      <c r="A3145" s="34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34"/>
      <c r="P3145" s="34"/>
      <c r="Q3145" s="267"/>
      <c r="R3145" s="34"/>
      <c r="S3145" s="34"/>
      <c r="T3145" s="14"/>
      <c r="U3145" s="14"/>
      <c r="V3145" s="14"/>
    </row>
    <row r="3146" spans="1:22">
      <c r="A3146" s="34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34"/>
      <c r="P3146" s="34"/>
      <c r="Q3146" s="267"/>
      <c r="R3146" s="34"/>
      <c r="S3146" s="34"/>
      <c r="T3146" s="14"/>
      <c r="U3146" s="14"/>
      <c r="V3146" s="14"/>
    </row>
    <row r="3147" spans="1:22">
      <c r="A3147" s="34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34"/>
      <c r="P3147" s="34"/>
      <c r="Q3147" s="267"/>
      <c r="R3147" s="34"/>
      <c r="S3147" s="34"/>
      <c r="T3147" s="14"/>
      <c r="U3147" s="14"/>
      <c r="V3147" s="14"/>
    </row>
    <row r="3148" spans="1:22">
      <c r="A3148" s="34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34"/>
      <c r="P3148" s="34"/>
      <c r="Q3148" s="267"/>
      <c r="R3148" s="34"/>
      <c r="S3148" s="34"/>
      <c r="T3148" s="14"/>
      <c r="U3148" s="14"/>
      <c r="V3148" s="14"/>
    </row>
    <row r="3149" spans="1:22">
      <c r="A3149" s="34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34"/>
      <c r="P3149" s="34"/>
      <c r="Q3149" s="267"/>
      <c r="R3149" s="34"/>
      <c r="S3149" s="34"/>
      <c r="T3149" s="14"/>
      <c r="U3149" s="14"/>
      <c r="V3149" s="14"/>
    </row>
    <row r="3150" spans="1:22">
      <c r="A3150" s="34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34"/>
      <c r="P3150" s="34"/>
      <c r="Q3150" s="267"/>
      <c r="R3150" s="34"/>
      <c r="S3150" s="34"/>
      <c r="T3150" s="14"/>
      <c r="U3150" s="14"/>
      <c r="V3150" s="14"/>
    </row>
    <row r="3151" spans="1:22">
      <c r="A3151" s="34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34"/>
      <c r="P3151" s="34"/>
      <c r="Q3151" s="267"/>
      <c r="R3151" s="34"/>
      <c r="S3151" s="34"/>
      <c r="T3151" s="14"/>
      <c r="U3151" s="14"/>
      <c r="V3151" s="14"/>
    </row>
    <row r="3152" spans="1:22">
      <c r="A3152" s="34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34"/>
      <c r="P3152" s="34"/>
      <c r="Q3152" s="267"/>
      <c r="R3152" s="34"/>
      <c r="S3152" s="34"/>
      <c r="T3152" s="14"/>
      <c r="U3152" s="14"/>
      <c r="V3152" s="14"/>
    </row>
    <row r="3153" spans="1:22">
      <c r="A3153" s="34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34"/>
      <c r="P3153" s="34"/>
      <c r="Q3153" s="267"/>
      <c r="R3153" s="34"/>
      <c r="S3153" s="34"/>
      <c r="T3153" s="14"/>
      <c r="U3153" s="14"/>
      <c r="V3153" s="14"/>
    </row>
    <row r="3154" spans="1:22">
      <c r="A3154" s="34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34"/>
      <c r="P3154" s="34"/>
      <c r="Q3154" s="267"/>
      <c r="R3154" s="34"/>
      <c r="S3154" s="34"/>
      <c r="T3154" s="14"/>
      <c r="U3154" s="14"/>
      <c r="V3154" s="14"/>
    </row>
    <row r="3155" spans="1:22">
      <c r="A3155" s="34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34"/>
      <c r="P3155" s="34"/>
      <c r="Q3155" s="267"/>
      <c r="R3155" s="34"/>
      <c r="S3155" s="34"/>
      <c r="T3155" s="14"/>
      <c r="U3155" s="14"/>
      <c r="V3155" s="14"/>
    </row>
    <row r="3156" spans="1:22">
      <c r="A3156" s="34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34"/>
      <c r="P3156" s="34"/>
      <c r="Q3156" s="267"/>
      <c r="R3156" s="34"/>
      <c r="S3156" s="34"/>
      <c r="T3156" s="14"/>
      <c r="U3156" s="14"/>
      <c r="V3156" s="14"/>
    </row>
    <row r="3157" spans="1:22">
      <c r="A3157" s="34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34"/>
      <c r="P3157" s="34"/>
      <c r="Q3157" s="267"/>
      <c r="R3157" s="34"/>
      <c r="S3157" s="34"/>
      <c r="T3157" s="14"/>
      <c r="U3157" s="14"/>
      <c r="V3157" s="14"/>
    </row>
    <row r="3158" spans="1:22">
      <c r="A3158" s="34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34"/>
      <c r="P3158" s="34"/>
      <c r="Q3158" s="267"/>
      <c r="R3158" s="34"/>
      <c r="S3158" s="34"/>
      <c r="T3158" s="14"/>
      <c r="U3158" s="14"/>
      <c r="V3158" s="14"/>
    </row>
    <row r="3159" spans="1:22">
      <c r="A3159" s="34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34"/>
      <c r="P3159" s="34"/>
      <c r="Q3159" s="267"/>
      <c r="R3159" s="34"/>
      <c r="S3159" s="34"/>
      <c r="T3159" s="14"/>
      <c r="U3159" s="14"/>
      <c r="V3159" s="14"/>
    </row>
    <row r="3160" spans="1:22">
      <c r="A3160" s="34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34"/>
      <c r="P3160" s="34"/>
      <c r="Q3160" s="267"/>
      <c r="R3160" s="34"/>
      <c r="S3160" s="34"/>
      <c r="T3160" s="14"/>
      <c r="U3160" s="14"/>
      <c r="V3160" s="14"/>
    </row>
    <row r="3161" spans="1:22">
      <c r="A3161" s="34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34"/>
      <c r="P3161" s="34"/>
      <c r="Q3161" s="267"/>
      <c r="R3161" s="34"/>
      <c r="S3161" s="34"/>
      <c r="T3161" s="14"/>
      <c r="U3161" s="14"/>
      <c r="V3161" s="14"/>
    </row>
    <row r="3162" spans="1:22">
      <c r="A3162" s="34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34"/>
      <c r="P3162" s="34"/>
      <c r="Q3162" s="267"/>
      <c r="R3162" s="34"/>
      <c r="S3162" s="34"/>
      <c r="T3162" s="14"/>
      <c r="U3162" s="14"/>
      <c r="V3162" s="14"/>
    </row>
    <row r="3163" spans="1:22">
      <c r="A3163" s="34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34"/>
      <c r="P3163" s="34"/>
      <c r="Q3163" s="267"/>
      <c r="R3163" s="34"/>
      <c r="S3163" s="34"/>
      <c r="T3163" s="14"/>
      <c r="U3163" s="14"/>
      <c r="V3163" s="14"/>
    </row>
    <row r="3164" spans="1:22">
      <c r="A3164" s="34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34"/>
      <c r="P3164" s="34"/>
      <c r="Q3164" s="267"/>
      <c r="R3164" s="34"/>
      <c r="S3164" s="34"/>
      <c r="T3164" s="14"/>
      <c r="U3164" s="14"/>
      <c r="V3164" s="14"/>
    </row>
    <row r="3165" spans="1:22">
      <c r="A3165" s="34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34"/>
      <c r="P3165" s="34"/>
      <c r="Q3165" s="267"/>
      <c r="R3165" s="34"/>
      <c r="S3165" s="34"/>
      <c r="T3165" s="14"/>
      <c r="U3165" s="14"/>
      <c r="V3165" s="14"/>
    </row>
    <row r="3166" spans="1:22">
      <c r="A3166" s="34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34"/>
      <c r="P3166" s="34"/>
      <c r="Q3166" s="267"/>
      <c r="R3166" s="34"/>
      <c r="S3166" s="34"/>
      <c r="T3166" s="14"/>
      <c r="U3166" s="14"/>
      <c r="V3166" s="14"/>
    </row>
    <row r="3167" spans="1:22">
      <c r="A3167" s="34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34"/>
      <c r="P3167" s="34"/>
      <c r="Q3167" s="267"/>
      <c r="R3167" s="34"/>
      <c r="S3167" s="34"/>
      <c r="T3167" s="14"/>
      <c r="U3167" s="14"/>
      <c r="V3167" s="14"/>
    </row>
    <row r="3168" spans="1:22">
      <c r="A3168" s="34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4"/>
      <c r="Q3168" s="267"/>
      <c r="R3168" s="34"/>
      <c r="S3168" s="34"/>
      <c r="T3168" s="14"/>
      <c r="U3168" s="14"/>
      <c r="V3168" s="14"/>
    </row>
    <row r="3169" spans="1:22">
      <c r="A3169" s="34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34"/>
      <c r="P3169" s="34"/>
      <c r="Q3169" s="267"/>
      <c r="R3169" s="34"/>
      <c r="S3169" s="34"/>
      <c r="T3169" s="14"/>
      <c r="U3169" s="14"/>
      <c r="V3169" s="14"/>
    </row>
    <row r="3170" spans="1:22">
      <c r="A3170" s="34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34"/>
      <c r="P3170" s="34"/>
      <c r="Q3170" s="267"/>
      <c r="R3170" s="34"/>
      <c r="S3170" s="34"/>
      <c r="T3170" s="14"/>
      <c r="U3170" s="14"/>
      <c r="V3170" s="14"/>
    </row>
    <row r="3171" spans="1:22">
      <c r="A3171" s="34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34"/>
      <c r="P3171" s="34"/>
      <c r="Q3171" s="267"/>
      <c r="R3171" s="34"/>
      <c r="S3171" s="34"/>
      <c r="T3171" s="14"/>
      <c r="U3171" s="14"/>
      <c r="V3171" s="14"/>
    </row>
    <row r="3172" spans="1:22">
      <c r="A3172" s="34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34"/>
      <c r="P3172" s="34"/>
      <c r="Q3172" s="267"/>
      <c r="R3172" s="34"/>
      <c r="S3172" s="34"/>
      <c r="T3172" s="14"/>
      <c r="U3172" s="14"/>
      <c r="V3172" s="14"/>
    </row>
    <row r="3173" spans="1:22">
      <c r="A3173" s="34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34"/>
      <c r="P3173" s="34"/>
      <c r="Q3173" s="267"/>
      <c r="R3173" s="34"/>
      <c r="S3173" s="34"/>
      <c r="T3173" s="14"/>
      <c r="U3173" s="14"/>
      <c r="V3173" s="14"/>
    </row>
    <row r="3174" spans="1:22">
      <c r="A3174" s="34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34"/>
      <c r="P3174" s="34"/>
      <c r="Q3174" s="267"/>
      <c r="R3174" s="34"/>
      <c r="S3174" s="34"/>
      <c r="T3174" s="14"/>
      <c r="U3174" s="14"/>
      <c r="V3174" s="14"/>
    </row>
    <row r="3175" spans="1:22">
      <c r="A3175" s="34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34"/>
      <c r="P3175" s="34"/>
      <c r="Q3175" s="267"/>
      <c r="R3175" s="34"/>
      <c r="S3175" s="34"/>
      <c r="T3175" s="14"/>
      <c r="U3175" s="14"/>
      <c r="V3175" s="14"/>
    </row>
    <row r="3176" spans="1:22">
      <c r="A3176" s="34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34"/>
      <c r="P3176" s="34"/>
      <c r="Q3176" s="267"/>
      <c r="R3176" s="34"/>
      <c r="S3176" s="34"/>
      <c r="T3176" s="14"/>
      <c r="U3176" s="14"/>
      <c r="V3176" s="14"/>
    </row>
    <row r="3177" spans="1:22">
      <c r="A3177" s="34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34"/>
      <c r="P3177" s="34"/>
      <c r="Q3177" s="267"/>
      <c r="R3177" s="34"/>
      <c r="S3177" s="34"/>
      <c r="T3177" s="14"/>
      <c r="U3177" s="14"/>
      <c r="V3177" s="14"/>
    </row>
    <row r="3178" spans="1:22">
      <c r="A3178" s="34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34"/>
      <c r="P3178" s="34"/>
      <c r="Q3178" s="267"/>
      <c r="R3178" s="34"/>
      <c r="S3178" s="34"/>
      <c r="T3178" s="14"/>
      <c r="U3178" s="14"/>
      <c r="V3178" s="14"/>
    </row>
    <row r="3179" spans="1:22">
      <c r="A3179" s="34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34"/>
      <c r="P3179" s="34"/>
      <c r="Q3179" s="267"/>
      <c r="R3179" s="34"/>
      <c r="S3179" s="34"/>
      <c r="T3179" s="14"/>
      <c r="U3179" s="14"/>
      <c r="V3179" s="14"/>
    </row>
    <row r="3180" spans="1:22">
      <c r="A3180" s="34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34"/>
      <c r="P3180" s="34"/>
      <c r="Q3180" s="267"/>
      <c r="R3180" s="34"/>
      <c r="S3180" s="34"/>
      <c r="T3180" s="14"/>
      <c r="U3180" s="14"/>
      <c r="V3180" s="14"/>
    </row>
    <row r="3181" spans="1:22">
      <c r="A3181" s="34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34"/>
      <c r="P3181" s="34"/>
      <c r="Q3181" s="267"/>
      <c r="R3181" s="34"/>
      <c r="S3181" s="34"/>
      <c r="T3181" s="14"/>
      <c r="U3181" s="14"/>
      <c r="V3181" s="14"/>
    </row>
    <row r="3182" spans="1:22">
      <c r="A3182" s="34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34"/>
      <c r="P3182" s="34"/>
      <c r="Q3182" s="267"/>
      <c r="R3182" s="34"/>
      <c r="S3182" s="34"/>
      <c r="T3182" s="14"/>
      <c r="U3182" s="14"/>
      <c r="V3182" s="14"/>
    </row>
    <row r="3183" spans="1:22">
      <c r="A3183" s="34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34"/>
      <c r="P3183" s="34"/>
      <c r="Q3183" s="267"/>
      <c r="R3183" s="34"/>
      <c r="S3183" s="34"/>
      <c r="T3183" s="14"/>
      <c r="U3183" s="14"/>
      <c r="V3183" s="14"/>
    </row>
    <row r="3184" spans="1:22">
      <c r="A3184" s="34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34"/>
      <c r="P3184" s="34"/>
      <c r="Q3184" s="267"/>
      <c r="R3184" s="34"/>
      <c r="S3184" s="34"/>
      <c r="T3184" s="14"/>
      <c r="U3184" s="14"/>
      <c r="V3184" s="14"/>
    </row>
    <row r="3185" spans="1:22">
      <c r="A3185" s="34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34"/>
      <c r="P3185" s="34"/>
      <c r="Q3185" s="267"/>
      <c r="R3185" s="34"/>
      <c r="S3185" s="34"/>
      <c r="T3185" s="14"/>
      <c r="U3185" s="14"/>
      <c r="V3185" s="14"/>
    </row>
    <row r="3186" spans="1:22">
      <c r="A3186" s="34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34"/>
      <c r="P3186" s="34"/>
      <c r="Q3186" s="267"/>
      <c r="R3186" s="34"/>
      <c r="S3186" s="34"/>
      <c r="T3186" s="14"/>
      <c r="U3186" s="14"/>
      <c r="V3186" s="14"/>
    </row>
    <row r="3187" spans="1:22">
      <c r="A3187" s="34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34"/>
      <c r="P3187" s="34"/>
      <c r="Q3187" s="267"/>
      <c r="R3187" s="34"/>
      <c r="S3187" s="34"/>
      <c r="T3187" s="14"/>
      <c r="U3187" s="14"/>
      <c r="V3187" s="14"/>
    </row>
    <row r="3188" spans="1:22">
      <c r="A3188" s="34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34"/>
      <c r="P3188" s="34"/>
      <c r="Q3188" s="267"/>
      <c r="R3188" s="34"/>
      <c r="S3188" s="34"/>
      <c r="T3188" s="14"/>
      <c r="U3188" s="14"/>
      <c r="V3188" s="14"/>
    </row>
    <row r="3189" spans="1:22">
      <c r="A3189" s="34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34"/>
      <c r="P3189" s="34"/>
      <c r="Q3189" s="267"/>
      <c r="R3189" s="34"/>
      <c r="S3189" s="34"/>
      <c r="T3189" s="14"/>
      <c r="U3189" s="14"/>
      <c r="V3189" s="14"/>
    </row>
    <row r="3190" spans="1:22">
      <c r="A3190" s="34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34"/>
      <c r="P3190" s="34"/>
      <c r="Q3190" s="267"/>
      <c r="R3190" s="34"/>
      <c r="S3190" s="34"/>
      <c r="T3190" s="14"/>
      <c r="U3190" s="14"/>
      <c r="V3190" s="14"/>
    </row>
    <row r="3191" spans="1:22">
      <c r="A3191" s="34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34"/>
      <c r="P3191" s="34"/>
      <c r="Q3191" s="267"/>
      <c r="R3191" s="34"/>
      <c r="S3191" s="34"/>
      <c r="T3191" s="14"/>
      <c r="U3191" s="14"/>
      <c r="V3191" s="14"/>
    </row>
    <row r="3192" spans="1:22">
      <c r="A3192" s="34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34"/>
      <c r="P3192" s="34"/>
      <c r="Q3192" s="267"/>
      <c r="R3192" s="34"/>
      <c r="S3192" s="34"/>
      <c r="T3192" s="14"/>
      <c r="U3192" s="14"/>
      <c r="V3192" s="14"/>
    </row>
    <row r="3193" spans="1:22">
      <c r="A3193" s="34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34"/>
      <c r="P3193" s="34"/>
      <c r="Q3193" s="267"/>
      <c r="R3193" s="34"/>
      <c r="S3193" s="34"/>
      <c r="T3193" s="14"/>
      <c r="U3193" s="14"/>
      <c r="V3193" s="14"/>
    </row>
    <row r="3194" spans="1:22">
      <c r="A3194" s="34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34"/>
      <c r="P3194" s="34"/>
      <c r="Q3194" s="267"/>
      <c r="R3194" s="34"/>
      <c r="S3194" s="34"/>
      <c r="T3194" s="14"/>
      <c r="U3194" s="14"/>
      <c r="V3194" s="14"/>
    </row>
    <row r="3195" spans="1:22">
      <c r="A3195" s="34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34"/>
      <c r="P3195" s="34"/>
      <c r="Q3195" s="267"/>
      <c r="R3195" s="34"/>
      <c r="S3195" s="34"/>
      <c r="T3195" s="14"/>
      <c r="U3195" s="14"/>
      <c r="V3195" s="14"/>
    </row>
    <row r="3196" spans="1:22">
      <c r="A3196" s="34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34"/>
      <c r="P3196" s="34"/>
      <c r="Q3196" s="267"/>
      <c r="R3196" s="34"/>
      <c r="S3196" s="34"/>
      <c r="T3196" s="14"/>
      <c r="U3196" s="14"/>
      <c r="V3196" s="14"/>
    </row>
    <row r="3197" spans="1:22">
      <c r="A3197" s="34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34"/>
      <c r="P3197" s="34"/>
      <c r="Q3197" s="267"/>
      <c r="R3197" s="34"/>
      <c r="S3197" s="34"/>
      <c r="T3197" s="14"/>
      <c r="U3197" s="14"/>
      <c r="V3197" s="14"/>
    </row>
    <row r="3198" spans="1:22">
      <c r="A3198" s="34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34"/>
      <c r="P3198" s="34"/>
      <c r="Q3198" s="267"/>
      <c r="R3198" s="34"/>
      <c r="S3198" s="34"/>
      <c r="T3198" s="14"/>
      <c r="U3198" s="14"/>
      <c r="V3198" s="14"/>
    </row>
    <row r="3199" spans="1:22">
      <c r="A3199" s="34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34"/>
      <c r="P3199" s="34"/>
      <c r="Q3199" s="267"/>
      <c r="R3199" s="34"/>
      <c r="S3199" s="34"/>
      <c r="T3199" s="14"/>
      <c r="U3199" s="14"/>
      <c r="V3199" s="14"/>
    </row>
    <row r="3200" spans="1:22">
      <c r="A3200" s="34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34"/>
      <c r="P3200" s="34"/>
      <c r="Q3200" s="267"/>
      <c r="R3200" s="34"/>
      <c r="S3200" s="34"/>
      <c r="T3200" s="14"/>
      <c r="U3200" s="14"/>
      <c r="V3200" s="14"/>
    </row>
    <row r="3201" spans="1:22">
      <c r="A3201" s="34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34"/>
      <c r="P3201" s="34"/>
      <c r="Q3201" s="267"/>
      <c r="R3201" s="34"/>
      <c r="S3201" s="34"/>
      <c r="T3201" s="14"/>
      <c r="U3201" s="14"/>
      <c r="V3201" s="14"/>
    </row>
    <row r="3202" spans="1:22">
      <c r="A3202" s="34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34"/>
      <c r="P3202" s="34"/>
      <c r="Q3202" s="267"/>
      <c r="R3202" s="34"/>
      <c r="S3202" s="34"/>
      <c r="T3202" s="14"/>
      <c r="U3202" s="14"/>
      <c r="V3202" s="14"/>
    </row>
    <row r="3203" spans="1:22">
      <c r="A3203" s="34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34"/>
      <c r="P3203" s="34"/>
      <c r="Q3203" s="267"/>
      <c r="R3203" s="34"/>
      <c r="S3203" s="34"/>
      <c r="T3203" s="14"/>
      <c r="U3203" s="14"/>
      <c r="V3203" s="14"/>
    </row>
    <row r="3204" spans="1:22">
      <c r="A3204" s="34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34"/>
      <c r="P3204" s="34"/>
      <c r="Q3204" s="267"/>
      <c r="R3204" s="34"/>
      <c r="S3204" s="34"/>
      <c r="T3204" s="14"/>
      <c r="U3204" s="14"/>
      <c r="V3204" s="14"/>
    </row>
    <row r="3205" spans="1:22">
      <c r="A3205" s="34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4"/>
      <c r="Q3205" s="267"/>
      <c r="R3205" s="34"/>
      <c r="S3205" s="34"/>
      <c r="T3205" s="14"/>
      <c r="U3205" s="14"/>
      <c r="V3205" s="14"/>
    </row>
    <row r="3206" spans="1:22">
      <c r="A3206" s="34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34"/>
      <c r="P3206" s="34"/>
      <c r="Q3206" s="267"/>
      <c r="R3206" s="34"/>
      <c r="S3206" s="34"/>
      <c r="T3206" s="14"/>
      <c r="U3206" s="14"/>
      <c r="V3206" s="14"/>
    </row>
    <row r="3207" spans="1:22">
      <c r="A3207" s="34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34"/>
      <c r="P3207" s="34"/>
      <c r="Q3207" s="267"/>
      <c r="R3207" s="34"/>
      <c r="S3207" s="34"/>
      <c r="T3207" s="14"/>
      <c r="U3207" s="14"/>
      <c r="V3207" s="14"/>
    </row>
    <row r="3208" spans="1:22">
      <c r="A3208" s="34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34"/>
      <c r="P3208" s="34"/>
      <c r="Q3208" s="267"/>
      <c r="R3208" s="34"/>
      <c r="S3208" s="34"/>
      <c r="T3208" s="14"/>
      <c r="U3208" s="14"/>
      <c r="V3208" s="14"/>
    </row>
    <row r="3209" spans="1:22">
      <c r="A3209" s="34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34"/>
      <c r="P3209" s="34"/>
      <c r="Q3209" s="267"/>
      <c r="R3209" s="34"/>
      <c r="S3209" s="34"/>
      <c r="T3209" s="14"/>
      <c r="U3209" s="14"/>
      <c r="V3209" s="14"/>
    </row>
    <row r="3210" spans="1:22">
      <c r="A3210" s="34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34"/>
      <c r="P3210" s="34"/>
      <c r="Q3210" s="267"/>
      <c r="R3210" s="34"/>
      <c r="S3210" s="34"/>
      <c r="T3210" s="14"/>
      <c r="U3210" s="14"/>
      <c r="V3210" s="14"/>
    </row>
    <row r="3211" spans="1:22">
      <c r="A3211" s="34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34"/>
      <c r="P3211" s="34"/>
      <c r="Q3211" s="267"/>
      <c r="R3211" s="34"/>
      <c r="S3211" s="34"/>
      <c r="T3211" s="14"/>
      <c r="U3211" s="14"/>
      <c r="V3211" s="14"/>
    </row>
    <row r="3212" spans="1:22">
      <c r="A3212" s="34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34"/>
      <c r="P3212" s="34"/>
      <c r="Q3212" s="267"/>
      <c r="R3212" s="34"/>
      <c r="S3212" s="34"/>
      <c r="T3212" s="14"/>
      <c r="U3212" s="14"/>
      <c r="V3212" s="14"/>
    </row>
    <row r="3213" spans="1:22">
      <c r="A3213" s="34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34"/>
      <c r="P3213" s="34"/>
      <c r="Q3213" s="267"/>
      <c r="R3213" s="34"/>
      <c r="S3213" s="34"/>
      <c r="T3213" s="14"/>
      <c r="U3213" s="14"/>
      <c r="V3213" s="14"/>
    </row>
    <row r="3214" spans="1:22">
      <c r="A3214" s="34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34"/>
      <c r="P3214" s="34"/>
      <c r="Q3214" s="267"/>
      <c r="R3214" s="34"/>
      <c r="S3214" s="34"/>
      <c r="T3214" s="14"/>
      <c r="U3214" s="14"/>
      <c r="V3214" s="14"/>
    </row>
    <row r="3215" spans="1:22">
      <c r="A3215" s="34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34"/>
      <c r="P3215" s="34"/>
      <c r="Q3215" s="267"/>
      <c r="R3215" s="34"/>
      <c r="S3215" s="34"/>
      <c r="T3215" s="14"/>
      <c r="U3215" s="14"/>
      <c r="V3215" s="14"/>
    </row>
    <row r="3216" spans="1:22">
      <c r="A3216" s="34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34"/>
      <c r="P3216" s="34"/>
      <c r="Q3216" s="267"/>
      <c r="R3216" s="34"/>
      <c r="S3216" s="34"/>
      <c r="T3216" s="14"/>
      <c r="U3216" s="14"/>
      <c r="V3216" s="14"/>
    </row>
    <row r="3217" spans="1:22">
      <c r="A3217" s="34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34"/>
      <c r="P3217" s="34"/>
      <c r="Q3217" s="267"/>
      <c r="R3217" s="34"/>
      <c r="S3217" s="34"/>
      <c r="T3217" s="14"/>
      <c r="U3217" s="14"/>
      <c r="V3217" s="14"/>
    </row>
    <row r="3218" spans="1:22">
      <c r="A3218" s="34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34"/>
      <c r="P3218" s="34"/>
      <c r="Q3218" s="267"/>
      <c r="R3218" s="34"/>
      <c r="S3218" s="34"/>
      <c r="T3218" s="14"/>
      <c r="U3218" s="14"/>
      <c r="V3218" s="14"/>
    </row>
    <row r="3219" spans="1:22">
      <c r="A3219" s="34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34"/>
      <c r="P3219" s="34"/>
      <c r="Q3219" s="267"/>
      <c r="R3219" s="34"/>
      <c r="S3219" s="34"/>
      <c r="T3219" s="14"/>
      <c r="U3219" s="14"/>
      <c r="V3219" s="14"/>
    </row>
    <row r="3220" spans="1:22">
      <c r="A3220" s="34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34"/>
      <c r="P3220" s="34"/>
      <c r="Q3220" s="267"/>
      <c r="R3220" s="34"/>
      <c r="S3220" s="34"/>
      <c r="T3220" s="14"/>
      <c r="U3220" s="14"/>
      <c r="V3220" s="14"/>
    </row>
    <row r="3221" spans="1:22">
      <c r="A3221" s="34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34"/>
      <c r="P3221" s="34"/>
      <c r="Q3221" s="267"/>
      <c r="R3221" s="34"/>
      <c r="S3221" s="34"/>
      <c r="T3221" s="14"/>
      <c r="U3221" s="14"/>
      <c r="V3221" s="14"/>
    </row>
    <row r="3222" spans="1:22">
      <c r="A3222" s="34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34"/>
      <c r="P3222" s="34"/>
      <c r="Q3222" s="267"/>
      <c r="R3222" s="34"/>
      <c r="S3222" s="34"/>
      <c r="T3222" s="14"/>
      <c r="U3222" s="14"/>
      <c r="V3222" s="14"/>
    </row>
    <row r="3223" spans="1:22">
      <c r="A3223" s="34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34"/>
      <c r="P3223" s="34"/>
      <c r="Q3223" s="267"/>
      <c r="R3223" s="34"/>
      <c r="S3223" s="34"/>
      <c r="T3223" s="14"/>
      <c r="U3223" s="14"/>
      <c r="V3223" s="14"/>
    </row>
    <row r="3224" spans="1:22">
      <c r="A3224" s="34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34"/>
      <c r="P3224" s="34"/>
      <c r="Q3224" s="267"/>
      <c r="R3224" s="34"/>
      <c r="S3224" s="34"/>
      <c r="T3224" s="14"/>
      <c r="U3224" s="14"/>
      <c r="V3224" s="14"/>
    </row>
    <row r="3225" spans="1:22">
      <c r="A3225" s="34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34"/>
      <c r="P3225" s="34"/>
      <c r="Q3225" s="267"/>
      <c r="R3225" s="34"/>
      <c r="S3225" s="34"/>
      <c r="T3225" s="14"/>
      <c r="U3225" s="14"/>
      <c r="V3225" s="14"/>
    </row>
    <row r="3226" spans="1:22">
      <c r="A3226" s="34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34"/>
      <c r="P3226" s="34"/>
      <c r="Q3226" s="267"/>
      <c r="R3226" s="34"/>
      <c r="S3226" s="34"/>
      <c r="T3226" s="14"/>
      <c r="U3226" s="14"/>
      <c r="V3226" s="14"/>
    </row>
    <row r="3227" spans="1:22">
      <c r="A3227" s="34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34"/>
      <c r="P3227" s="34"/>
      <c r="Q3227" s="267"/>
      <c r="R3227" s="34"/>
      <c r="S3227" s="34"/>
      <c r="T3227" s="14"/>
      <c r="U3227" s="14"/>
      <c r="V3227" s="14"/>
    </row>
    <row r="3228" spans="1:22">
      <c r="A3228" s="34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34"/>
      <c r="P3228" s="34"/>
      <c r="Q3228" s="267"/>
      <c r="R3228" s="34"/>
      <c r="S3228" s="34"/>
      <c r="T3228" s="14"/>
      <c r="U3228" s="14"/>
      <c r="V3228" s="14"/>
    </row>
    <row r="3229" spans="1:22">
      <c r="A3229" s="34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34"/>
      <c r="P3229" s="34"/>
      <c r="Q3229" s="267"/>
      <c r="R3229" s="34"/>
      <c r="S3229" s="34"/>
      <c r="T3229" s="14"/>
      <c r="U3229" s="14"/>
      <c r="V3229" s="14"/>
    </row>
    <row r="3230" spans="1:22">
      <c r="A3230" s="34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34"/>
      <c r="P3230" s="34"/>
      <c r="Q3230" s="267"/>
      <c r="R3230" s="34"/>
      <c r="S3230" s="34"/>
      <c r="T3230" s="14"/>
      <c r="U3230" s="14"/>
      <c r="V3230" s="14"/>
    </row>
    <row r="3231" spans="1:22">
      <c r="A3231" s="34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34"/>
      <c r="P3231" s="34"/>
      <c r="Q3231" s="267"/>
      <c r="R3231" s="34"/>
      <c r="S3231" s="34"/>
      <c r="T3231" s="14"/>
      <c r="U3231" s="14"/>
      <c r="V3231" s="14"/>
    </row>
    <row r="3232" spans="1:22">
      <c r="A3232" s="34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34"/>
      <c r="P3232" s="34"/>
      <c r="Q3232" s="267"/>
      <c r="R3232" s="34"/>
      <c r="S3232" s="34"/>
      <c r="T3232" s="14"/>
      <c r="U3232" s="14"/>
      <c r="V3232" s="14"/>
    </row>
    <row r="3233" spans="1:22">
      <c r="A3233" s="34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34"/>
      <c r="P3233" s="34"/>
      <c r="Q3233" s="267"/>
      <c r="R3233" s="34"/>
      <c r="S3233" s="34"/>
      <c r="T3233" s="14"/>
      <c r="U3233" s="14"/>
      <c r="V3233" s="14"/>
    </row>
    <row r="3234" spans="1:22">
      <c r="A3234" s="34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34"/>
      <c r="P3234" s="34"/>
      <c r="Q3234" s="267"/>
      <c r="R3234" s="34"/>
      <c r="S3234" s="34"/>
      <c r="T3234" s="14"/>
      <c r="U3234" s="14"/>
      <c r="V3234" s="14"/>
    </row>
    <row r="3235" spans="1:22">
      <c r="A3235" s="34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34"/>
      <c r="P3235" s="34"/>
      <c r="Q3235" s="267"/>
      <c r="R3235" s="34"/>
      <c r="S3235" s="34"/>
      <c r="T3235" s="14"/>
      <c r="U3235" s="14"/>
      <c r="V3235" s="14"/>
    </row>
    <row r="3236" spans="1:22">
      <c r="A3236" s="34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34"/>
      <c r="P3236" s="34"/>
      <c r="Q3236" s="267"/>
      <c r="R3236" s="34"/>
      <c r="S3236" s="34"/>
      <c r="T3236" s="14"/>
      <c r="U3236" s="14"/>
      <c r="V3236" s="14"/>
    </row>
    <row r="3237" spans="1:22">
      <c r="A3237" s="34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34"/>
      <c r="P3237" s="34"/>
      <c r="Q3237" s="267"/>
      <c r="R3237" s="34"/>
      <c r="S3237" s="34"/>
      <c r="T3237" s="14"/>
      <c r="U3237" s="14"/>
      <c r="V3237" s="14"/>
    </row>
    <row r="3238" spans="1:22">
      <c r="A3238" s="34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34"/>
      <c r="P3238" s="34"/>
      <c r="Q3238" s="267"/>
      <c r="R3238" s="34"/>
      <c r="S3238" s="34"/>
      <c r="T3238" s="14"/>
      <c r="U3238" s="14"/>
      <c r="V3238" s="14"/>
    </row>
    <row r="3239" spans="1:22">
      <c r="A3239" s="34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34"/>
      <c r="P3239" s="34"/>
      <c r="Q3239" s="267"/>
      <c r="R3239" s="34"/>
      <c r="S3239" s="34"/>
      <c r="T3239" s="14"/>
      <c r="U3239" s="14"/>
      <c r="V3239" s="14"/>
    </row>
    <row r="3240" spans="1:22">
      <c r="A3240" s="34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34"/>
      <c r="P3240" s="34"/>
      <c r="Q3240" s="267"/>
      <c r="R3240" s="34"/>
      <c r="S3240" s="34"/>
      <c r="T3240" s="14"/>
      <c r="U3240" s="14"/>
      <c r="V3240" s="14"/>
    </row>
    <row r="3241" spans="1:22">
      <c r="A3241" s="34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34"/>
      <c r="P3241" s="34"/>
      <c r="Q3241" s="267"/>
      <c r="R3241" s="34"/>
      <c r="S3241" s="34"/>
      <c r="T3241" s="14"/>
      <c r="U3241" s="14"/>
      <c r="V3241" s="14"/>
    </row>
    <row r="3242" spans="1:22">
      <c r="A3242" s="34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34"/>
      <c r="P3242" s="34"/>
      <c r="Q3242" s="267"/>
      <c r="R3242" s="34"/>
      <c r="S3242" s="34"/>
      <c r="T3242" s="14"/>
      <c r="U3242" s="14"/>
      <c r="V3242" s="14"/>
    </row>
    <row r="3243" spans="1:22">
      <c r="A3243" s="34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34"/>
      <c r="P3243" s="34"/>
      <c r="Q3243" s="267"/>
      <c r="R3243" s="34"/>
      <c r="S3243" s="34"/>
      <c r="T3243" s="14"/>
      <c r="U3243" s="14"/>
      <c r="V3243" s="14"/>
    </row>
    <row r="3244" spans="1:22">
      <c r="A3244" s="34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34"/>
      <c r="P3244" s="34"/>
      <c r="Q3244" s="267"/>
      <c r="R3244" s="34"/>
      <c r="S3244" s="34"/>
      <c r="T3244" s="14"/>
      <c r="U3244" s="14"/>
      <c r="V3244" s="14"/>
    </row>
    <row r="3245" spans="1:22">
      <c r="A3245" s="34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34"/>
      <c r="P3245" s="34"/>
      <c r="Q3245" s="267"/>
      <c r="R3245" s="34"/>
      <c r="S3245" s="34"/>
      <c r="T3245" s="14"/>
      <c r="U3245" s="14"/>
      <c r="V3245" s="14"/>
    </row>
    <row r="3246" spans="1:22">
      <c r="A3246" s="34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34"/>
      <c r="P3246" s="34"/>
      <c r="Q3246" s="267"/>
      <c r="R3246" s="34"/>
      <c r="S3246" s="34"/>
      <c r="T3246" s="14"/>
      <c r="U3246" s="14"/>
      <c r="V3246" s="14"/>
    </row>
    <row r="3247" spans="1:22">
      <c r="A3247" s="34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34"/>
      <c r="P3247" s="34"/>
      <c r="Q3247" s="267"/>
      <c r="R3247" s="34"/>
      <c r="S3247" s="34"/>
      <c r="T3247" s="14"/>
      <c r="U3247" s="14"/>
      <c r="V3247" s="14"/>
    </row>
    <row r="3248" spans="1:22">
      <c r="A3248" s="34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34"/>
      <c r="P3248" s="34"/>
      <c r="Q3248" s="267"/>
      <c r="R3248" s="34"/>
      <c r="S3248" s="34"/>
      <c r="T3248" s="14"/>
      <c r="U3248" s="14"/>
      <c r="V3248" s="14"/>
    </row>
    <row r="3249" spans="1:22">
      <c r="A3249" s="34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34"/>
      <c r="P3249" s="34"/>
      <c r="Q3249" s="267"/>
      <c r="R3249" s="34"/>
      <c r="S3249" s="34"/>
      <c r="T3249" s="14"/>
      <c r="U3249" s="14"/>
      <c r="V3249" s="14"/>
    </row>
    <row r="3250" spans="1:22">
      <c r="A3250" s="34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34"/>
      <c r="P3250" s="34"/>
      <c r="Q3250" s="267"/>
      <c r="R3250" s="34"/>
      <c r="S3250" s="34"/>
      <c r="T3250" s="14"/>
      <c r="U3250" s="14"/>
      <c r="V3250" s="14"/>
    </row>
    <row r="3251" spans="1:22">
      <c r="A3251" s="34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34"/>
      <c r="P3251" s="34"/>
      <c r="Q3251" s="267"/>
      <c r="R3251" s="34"/>
      <c r="S3251" s="34"/>
      <c r="T3251" s="14"/>
      <c r="U3251" s="14"/>
      <c r="V3251" s="14"/>
    </row>
    <row r="3252" spans="1:22">
      <c r="A3252" s="34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34"/>
      <c r="P3252" s="34"/>
      <c r="Q3252" s="267"/>
      <c r="R3252" s="34"/>
      <c r="S3252" s="34"/>
      <c r="T3252" s="14"/>
      <c r="U3252" s="14"/>
      <c r="V3252" s="14"/>
    </row>
    <row r="3253" spans="1:22">
      <c r="A3253" s="34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34"/>
      <c r="P3253" s="34"/>
      <c r="Q3253" s="267"/>
      <c r="R3253" s="34"/>
      <c r="S3253" s="34"/>
      <c r="T3253" s="14"/>
      <c r="U3253" s="14"/>
      <c r="V3253" s="14"/>
    </row>
    <row r="3254" spans="1:22">
      <c r="A3254" s="34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34"/>
      <c r="P3254" s="34"/>
      <c r="Q3254" s="267"/>
      <c r="R3254" s="34"/>
      <c r="S3254" s="34"/>
      <c r="T3254" s="14"/>
      <c r="U3254" s="14"/>
      <c r="V3254" s="14"/>
    </row>
    <row r="3255" spans="1:22">
      <c r="A3255" s="34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34"/>
      <c r="P3255" s="34"/>
      <c r="Q3255" s="267"/>
      <c r="R3255" s="34"/>
      <c r="S3255" s="34"/>
      <c r="T3255" s="14"/>
      <c r="U3255" s="14"/>
      <c r="V3255" s="14"/>
    </row>
    <row r="3256" spans="1:22">
      <c r="A3256" s="34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34"/>
      <c r="P3256" s="34"/>
      <c r="Q3256" s="267"/>
      <c r="R3256" s="34"/>
      <c r="S3256" s="34"/>
      <c r="T3256" s="14"/>
      <c r="U3256" s="14"/>
      <c r="V3256" s="14"/>
    </row>
    <row r="3257" spans="1:22">
      <c r="A3257" s="34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34"/>
      <c r="P3257" s="34"/>
      <c r="Q3257" s="267"/>
      <c r="R3257" s="34"/>
      <c r="S3257" s="34"/>
      <c r="T3257" s="14"/>
      <c r="U3257" s="14"/>
      <c r="V3257" s="14"/>
    </row>
    <row r="3258" spans="1:22">
      <c r="A3258" s="34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34"/>
      <c r="P3258" s="34"/>
      <c r="Q3258" s="267"/>
      <c r="R3258" s="34"/>
      <c r="S3258" s="34"/>
      <c r="T3258" s="14"/>
      <c r="U3258" s="14"/>
      <c r="V3258" s="14"/>
    </row>
    <row r="3259" spans="1:22">
      <c r="A3259" s="34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34"/>
      <c r="P3259" s="34"/>
      <c r="Q3259" s="267"/>
      <c r="R3259" s="34"/>
      <c r="S3259" s="34"/>
      <c r="T3259" s="14"/>
      <c r="U3259" s="14"/>
      <c r="V3259" s="14"/>
    </row>
    <row r="3260" spans="1:22">
      <c r="A3260" s="34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34"/>
      <c r="P3260" s="34"/>
      <c r="Q3260" s="267"/>
      <c r="R3260" s="34"/>
      <c r="S3260" s="34"/>
      <c r="T3260" s="14"/>
      <c r="U3260" s="14"/>
      <c r="V3260" s="14"/>
    </row>
    <row r="3261" spans="1:22">
      <c r="A3261" s="34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34"/>
      <c r="O3261" s="34"/>
      <c r="P3261" s="34"/>
      <c r="Q3261" s="267"/>
      <c r="R3261" s="34"/>
      <c r="S3261" s="34"/>
      <c r="T3261" s="14"/>
      <c r="U3261" s="14"/>
      <c r="V3261" s="14"/>
    </row>
    <row r="3262" spans="1:22">
      <c r="A3262" s="34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34"/>
      <c r="O3262" s="34"/>
      <c r="P3262" s="34"/>
      <c r="Q3262" s="267"/>
      <c r="R3262" s="34"/>
      <c r="S3262" s="34"/>
      <c r="T3262" s="14"/>
      <c r="U3262" s="14"/>
      <c r="V3262" s="14"/>
    </row>
    <row r="3263" spans="1:22">
      <c r="A3263" s="34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34"/>
      <c r="P3263" s="34"/>
      <c r="Q3263" s="267"/>
      <c r="R3263" s="34"/>
      <c r="S3263" s="34"/>
      <c r="T3263" s="14"/>
      <c r="U3263" s="14"/>
      <c r="V3263" s="14"/>
    </row>
    <row r="3264" spans="1:22">
      <c r="A3264" s="34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34"/>
      <c r="P3264" s="34"/>
      <c r="Q3264" s="267"/>
      <c r="R3264" s="34"/>
      <c r="S3264" s="34"/>
      <c r="T3264" s="14"/>
      <c r="U3264" s="14"/>
      <c r="V3264" s="14"/>
    </row>
    <row r="3265" spans="1:22">
      <c r="A3265" s="34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34"/>
      <c r="P3265" s="34"/>
      <c r="Q3265" s="267"/>
      <c r="R3265" s="34"/>
      <c r="S3265" s="34"/>
      <c r="T3265" s="14"/>
      <c r="U3265" s="14"/>
      <c r="V3265" s="14"/>
    </row>
    <row r="3266" spans="1:22">
      <c r="A3266" s="34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34"/>
      <c r="P3266" s="34"/>
      <c r="Q3266" s="267"/>
      <c r="R3266" s="34"/>
      <c r="S3266" s="34"/>
      <c r="T3266" s="14"/>
      <c r="U3266" s="14"/>
      <c r="V3266" s="14"/>
    </row>
    <row r="3267" spans="1:22">
      <c r="A3267" s="34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34"/>
      <c r="P3267" s="34"/>
      <c r="Q3267" s="267"/>
      <c r="R3267" s="34"/>
      <c r="S3267" s="34"/>
      <c r="T3267" s="14"/>
      <c r="U3267" s="14"/>
      <c r="V3267" s="14"/>
    </row>
    <row r="3268" spans="1:22">
      <c r="A3268" s="34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34"/>
      <c r="P3268" s="34"/>
      <c r="Q3268" s="267"/>
      <c r="R3268" s="34"/>
      <c r="S3268" s="34"/>
      <c r="T3268" s="14"/>
      <c r="U3268" s="14"/>
      <c r="V3268" s="14"/>
    </row>
    <row r="3269" spans="1:22">
      <c r="A3269" s="34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34"/>
      <c r="P3269" s="34"/>
      <c r="Q3269" s="267"/>
      <c r="R3269" s="34"/>
      <c r="S3269" s="34"/>
      <c r="T3269" s="14"/>
      <c r="U3269" s="14"/>
      <c r="V3269" s="14"/>
    </row>
    <row r="3270" spans="1:22">
      <c r="A3270" s="34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34"/>
      <c r="P3270" s="34"/>
      <c r="Q3270" s="267"/>
      <c r="R3270" s="34"/>
      <c r="S3270" s="34"/>
      <c r="T3270" s="14"/>
      <c r="U3270" s="14"/>
      <c r="V3270" s="14"/>
    </row>
    <row r="3271" spans="1:22">
      <c r="A3271" s="34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34"/>
      <c r="P3271" s="34"/>
      <c r="Q3271" s="267"/>
      <c r="R3271" s="34"/>
      <c r="S3271" s="34"/>
      <c r="T3271" s="14"/>
      <c r="U3271" s="14"/>
      <c r="V3271" s="14"/>
    </row>
    <row r="3272" spans="1:22">
      <c r="A3272" s="34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34"/>
      <c r="P3272" s="34"/>
      <c r="Q3272" s="267"/>
      <c r="R3272" s="34"/>
      <c r="S3272" s="34"/>
      <c r="T3272" s="14"/>
      <c r="U3272" s="14"/>
      <c r="V3272" s="14"/>
    </row>
    <row r="3273" spans="1:22">
      <c r="A3273" s="34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34"/>
      <c r="P3273" s="34"/>
      <c r="Q3273" s="267"/>
      <c r="R3273" s="34"/>
      <c r="S3273" s="34"/>
      <c r="T3273" s="14"/>
      <c r="U3273" s="14"/>
      <c r="V3273" s="14"/>
    </row>
    <row r="3274" spans="1:22">
      <c r="A3274" s="34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34"/>
      <c r="P3274" s="34"/>
      <c r="Q3274" s="267"/>
      <c r="R3274" s="34"/>
      <c r="S3274" s="34"/>
      <c r="T3274" s="14"/>
      <c r="U3274" s="14"/>
      <c r="V3274" s="14"/>
    </row>
    <row r="3275" spans="1:22">
      <c r="A3275" s="34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34"/>
      <c r="P3275" s="34"/>
      <c r="Q3275" s="267"/>
      <c r="R3275" s="34"/>
      <c r="S3275" s="34"/>
      <c r="T3275" s="14"/>
      <c r="U3275" s="14"/>
      <c r="V3275" s="14"/>
    </row>
    <row r="3276" spans="1:22">
      <c r="A3276" s="34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34"/>
      <c r="P3276" s="34"/>
      <c r="Q3276" s="267"/>
      <c r="R3276" s="34"/>
      <c r="S3276" s="34"/>
      <c r="T3276" s="14"/>
      <c r="U3276" s="14"/>
      <c r="V3276" s="14"/>
    </row>
    <row r="3277" spans="1:22">
      <c r="A3277" s="34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34"/>
      <c r="P3277" s="34"/>
      <c r="Q3277" s="267"/>
      <c r="R3277" s="34"/>
      <c r="S3277" s="34"/>
      <c r="T3277" s="14"/>
      <c r="U3277" s="14"/>
      <c r="V3277" s="14"/>
    </row>
    <row r="3278" spans="1:22">
      <c r="A3278" s="34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34"/>
      <c r="P3278" s="34"/>
      <c r="Q3278" s="267"/>
      <c r="R3278" s="34"/>
      <c r="S3278" s="34"/>
      <c r="T3278" s="14"/>
      <c r="U3278" s="14"/>
      <c r="V3278" s="14"/>
    </row>
    <row r="3279" spans="1:22">
      <c r="A3279" s="34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34"/>
      <c r="P3279" s="34"/>
      <c r="Q3279" s="267"/>
      <c r="R3279" s="34"/>
      <c r="S3279" s="34"/>
      <c r="T3279" s="14"/>
      <c r="U3279" s="14"/>
      <c r="V3279" s="14"/>
    </row>
    <row r="3280" spans="1:22">
      <c r="A3280" s="34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34"/>
      <c r="P3280" s="34"/>
      <c r="Q3280" s="267"/>
      <c r="R3280" s="34"/>
      <c r="S3280" s="34"/>
      <c r="T3280" s="14"/>
      <c r="U3280" s="14"/>
      <c r="V3280" s="14"/>
    </row>
    <row r="3281" spans="1:22">
      <c r="A3281" s="34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34"/>
      <c r="P3281" s="34"/>
      <c r="Q3281" s="267"/>
      <c r="R3281" s="34"/>
      <c r="S3281" s="34"/>
      <c r="T3281" s="14"/>
      <c r="U3281" s="14"/>
      <c r="V3281" s="14"/>
    </row>
    <row r="3282" spans="1:22">
      <c r="A3282" s="34"/>
      <c r="B3282" s="34"/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34"/>
      <c r="P3282" s="34"/>
      <c r="Q3282" s="267"/>
      <c r="R3282" s="34"/>
      <c r="S3282" s="34"/>
      <c r="T3282" s="14"/>
      <c r="U3282" s="14"/>
      <c r="V3282" s="14"/>
    </row>
    <row r="3283" spans="1:22">
      <c r="A3283" s="34"/>
      <c r="B3283" s="34"/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34"/>
      <c r="P3283" s="34"/>
      <c r="Q3283" s="267"/>
      <c r="R3283" s="34"/>
      <c r="S3283" s="34"/>
      <c r="T3283" s="14"/>
      <c r="U3283" s="14"/>
      <c r="V3283" s="14"/>
    </row>
    <row r="3284" spans="1:22">
      <c r="A3284" s="34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34"/>
      <c r="P3284" s="34"/>
      <c r="Q3284" s="267"/>
      <c r="R3284" s="34"/>
      <c r="S3284" s="34"/>
      <c r="T3284" s="14"/>
      <c r="U3284" s="14"/>
      <c r="V3284" s="14"/>
    </row>
    <row r="3285" spans="1:22">
      <c r="A3285" s="34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34"/>
      <c r="P3285" s="34"/>
      <c r="Q3285" s="267"/>
      <c r="R3285" s="34"/>
      <c r="S3285" s="34"/>
      <c r="T3285" s="14"/>
      <c r="U3285" s="14"/>
      <c r="V3285" s="14"/>
    </row>
    <row r="3286" spans="1:22">
      <c r="A3286" s="34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34"/>
      <c r="P3286" s="34"/>
      <c r="Q3286" s="267"/>
      <c r="R3286" s="34"/>
      <c r="S3286" s="34"/>
      <c r="T3286" s="14"/>
      <c r="U3286" s="14"/>
      <c r="V3286" s="14"/>
    </row>
    <row r="3287" spans="1:22">
      <c r="A3287" s="34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34"/>
      <c r="P3287" s="34"/>
      <c r="Q3287" s="267"/>
      <c r="R3287" s="34"/>
      <c r="S3287" s="34"/>
      <c r="T3287" s="14"/>
      <c r="U3287" s="14"/>
      <c r="V3287" s="14"/>
    </row>
    <row r="3288" spans="1:22">
      <c r="A3288" s="34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34"/>
      <c r="P3288" s="34"/>
      <c r="Q3288" s="267"/>
      <c r="R3288" s="34"/>
      <c r="S3288" s="34"/>
      <c r="T3288" s="14"/>
      <c r="U3288" s="14"/>
      <c r="V3288" s="14"/>
    </row>
    <row r="3289" spans="1:22">
      <c r="A3289" s="34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34"/>
      <c r="P3289" s="34"/>
      <c r="Q3289" s="267"/>
      <c r="R3289" s="34"/>
      <c r="S3289" s="34"/>
      <c r="T3289" s="14"/>
      <c r="U3289" s="14"/>
      <c r="V3289" s="14"/>
    </row>
    <row r="3290" spans="1:22">
      <c r="A3290" s="34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34"/>
      <c r="P3290" s="34"/>
      <c r="Q3290" s="267"/>
      <c r="R3290" s="34"/>
      <c r="S3290" s="34"/>
      <c r="T3290" s="14"/>
      <c r="U3290" s="14"/>
      <c r="V3290" s="14"/>
    </row>
    <row r="3291" spans="1:22">
      <c r="A3291" s="34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34"/>
      <c r="P3291" s="34"/>
      <c r="Q3291" s="267"/>
      <c r="R3291" s="34"/>
      <c r="S3291" s="34"/>
      <c r="T3291" s="14"/>
      <c r="U3291" s="14"/>
      <c r="V3291" s="14"/>
    </row>
    <row r="3292" spans="1:22">
      <c r="A3292" s="34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34"/>
      <c r="P3292" s="34"/>
      <c r="Q3292" s="267"/>
      <c r="R3292" s="34"/>
      <c r="S3292" s="34"/>
      <c r="T3292" s="14"/>
      <c r="U3292" s="14"/>
      <c r="V3292" s="14"/>
    </row>
    <row r="3293" spans="1:22">
      <c r="A3293" s="34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34"/>
      <c r="P3293" s="34"/>
      <c r="Q3293" s="267"/>
      <c r="R3293" s="34"/>
      <c r="S3293" s="34"/>
      <c r="T3293" s="14"/>
      <c r="U3293" s="14"/>
      <c r="V3293" s="14"/>
    </row>
    <row r="3294" spans="1:22">
      <c r="A3294" s="34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4"/>
      <c r="Q3294" s="267"/>
      <c r="R3294" s="34"/>
      <c r="S3294" s="34"/>
      <c r="T3294" s="14"/>
      <c r="U3294" s="14"/>
      <c r="V3294" s="14"/>
    </row>
    <row r="3295" spans="1:22">
      <c r="A3295" s="34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34"/>
      <c r="P3295" s="34"/>
      <c r="Q3295" s="267"/>
      <c r="R3295" s="34"/>
      <c r="S3295" s="34"/>
      <c r="T3295" s="14"/>
      <c r="U3295" s="14"/>
      <c r="V3295" s="14"/>
    </row>
    <row r="3296" spans="1:22">
      <c r="A3296" s="34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34"/>
      <c r="P3296" s="34"/>
      <c r="Q3296" s="267"/>
      <c r="R3296" s="34"/>
      <c r="S3296" s="34"/>
      <c r="T3296" s="14"/>
      <c r="U3296" s="14"/>
      <c r="V3296" s="14"/>
    </row>
    <row r="3297" spans="1:22">
      <c r="A3297" s="34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34"/>
      <c r="P3297" s="34"/>
      <c r="Q3297" s="267"/>
      <c r="R3297" s="34"/>
      <c r="S3297" s="34"/>
      <c r="T3297" s="14"/>
      <c r="U3297" s="14"/>
      <c r="V3297" s="14"/>
    </row>
    <row r="3298" spans="1:22">
      <c r="A3298" s="34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34"/>
      <c r="P3298" s="34"/>
      <c r="Q3298" s="267"/>
      <c r="R3298" s="34"/>
      <c r="S3298" s="34"/>
      <c r="T3298" s="14"/>
      <c r="U3298" s="14"/>
      <c r="V3298" s="14"/>
    </row>
    <row r="3299" spans="1:22">
      <c r="A3299" s="34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34"/>
      <c r="P3299" s="34"/>
      <c r="Q3299" s="267"/>
      <c r="R3299" s="34"/>
      <c r="S3299" s="34"/>
      <c r="T3299" s="14"/>
      <c r="U3299" s="14"/>
      <c r="V3299" s="14"/>
    </row>
    <row r="3300" spans="1:22">
      <c r="A3300" s="34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34"/>
      <c r="P3300" s="34"/>
      <c r="Q3300" s="267"/>
      <c r="R3300" s="34"/>
      <c r="S3300" s="34"/>
      <c r="T3300" s="14"/>
      <c r="U3300" s="14"/>
      <c r="V3300" s="14"/>
    </row>
    <row r="3301" spans="1:22">
      <c r="A3301" s="34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34"/>
      <c r="P3301" s="34"/>
      <c r="Q3301" s="267"/>
      <c r="R3301" s="34"/>
      <c r="S3301" s="34"/>
      <c r="T3301" s="14"/>
      <c r="U3301" s="14"/>
      <c r="V3301" s="14"/>
    </row>
    <row r="3302" spans="1:22">
      <c r="A3302" s="34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34"/>
      <c r="P3302" s="34"/>
      <c r="Q3302" s="267"/>
      <c r="R3302" s="34"/>
      <c r="S3302" s="34"/>
      <c r="T3302" s="14"/>
      <c r="U3302" s="14"/>
      <c r="V3302" s="14"/>
    </row>
    <row r="3303" spans="1:22">
      <c r="A3303" s="34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34"/>
      <c r="P3303" s="34"/>
      <c r="Q3303" s="267"/>
      <c r="R3303" s="34"/>
      <c r="S3303" s="34"/>
      <c r="T3303" s="14"/>
      <c r="U3303" s="14"/>
      <c r="V3303" s="14"/>
    </row>
    <row r="3304" spans="1:22">
      <c r="A3304" s="34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34"/>
      <c r="P3304" s="34"/>
      <c r="Q3304" s="267"/>
      <c r="R3304" s="34"/>
      <c r="S3304" s="34"/>
      <c r="T3304" s="14"/>
      <c r="U3304" s="14"/>
      <c r="V3304" s="14"/>
    </row>
    <row r="3305" spans="1:22">
      <c r="A3305" s="34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34"/>
      <c r="P3305" s="34"/>
      <c r="Q3305" s="267"/>
      <c r="R3305" s="34"/>
      <c r="S3305" s="34"/>
      <c r="T3305" s="14"/>
      <c r="U3305" s="14"/>
      <c r="V3305" s="14"/>
    </row>
    <row r="3306" spans="1:22">
      <c r="A3306" s="34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34"/>
      <c r="P3306" s="34"/>
      <c r="Q3306" s="267"/>
      <c r="R3306" s="34"/>
      <c r="S3306" s="34"/>
      <c r="T3306" s="14"/>
      <c r="U3306" s="14"/>
      <c r="V3306" s="14"/>
    </row>
    <row r="3307" spans="1:22">
      <c r="A3307" s="34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34"/>
      <c r="P3307" s="34"/>
      <c r="Q3307" s="267"/>
      <c r="R3307" s="34"/>
      <c r="S3307" s="34"/>
      <c r="T3307" s="14"/>
      <c r="U3307" s="14"/>
      <c r="V3307" s="14"/>
    </row>
    <row r="3308" spans="1:22">
      <c r="A3308" s="34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34"/>
      <c r="P3308" s="34"/>
      <c r="Q3308" s="267"/>
      <c r="R3308" s="34"/>
      <c r="S3308" s="34"/>
      <c r="T3308" s="14"/>
      <c r="U3308" s="14"/>
      <c r="V3308" s="14"/>
    </row>
    <row r="3309" spans="1:22">
      <c r="A3309" s="34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34"/>
      <c r="P3309" s="34"/>
      <c r="Q3309" s="267"/>
      <c r="R3309" s="34"/>
      <c r="S3309" s="34"/>
      <c r="T3309" s="14"/>
      <c r="U3309" s="14"/>
      <c r="V3309" s="14"/>
    </row>
    <row r="3310" spans="1:22">
      <c r="A3310" s="34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34"/>
      <c r="P3310" s="34"/>
      <c r="Q3310" s="267"/>
      <c r="R3310" s="34"/>
      <c r="S3310" s="34"/>
      <c r="T3310" s="14"/>
      <c r="U3310" s="14"/>
      <c r="V3310" s="14"/>
    </row>
    <row r="3311" spans="1:22">
      <c r="A3311" s="34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34"/>
      <c r="P3311" s="34"/>
      <c r="Q3311" s="267"/>
      <c r="R3311" s="34"/>
      <c r="S3311" s="34"/>
      <c r="T3311" s="14"/>
      <c r="U3311" s="14"/>
      <c r="V3311" s="14"/>
    </row>
    <row r="3312" spans="1:22">
      <c r="A3312" s="34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34"/>
      <c r="P3312" s="34"/>
      <c r="Q3312" s="267"/>
      <c r="R3312" s="34"/>
      <c r="S3312" s="34"/>
      <c r="T3312" s="14"/>
      <c r="U3312" s="14"/>
      <c r="V3312" s="14"/>
    </row>
    <row r="3313" spans="1:22">
      <c r="A3313" s="34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34"/>
      <c r="P3313" s="34"/>
      <c r="Q3313" s="267"/>
      <c r="R3313" s="34"/>
      <c r="S3313" s="34"/>
      <c r="T3313" s="14"/>
      <c r="U3313" s="14"/>
      <c r="V3313" s="14"/>
    </row>
    <row r="3314" spans="1:22">
      <c r="A3314" s="34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34"/>
      <c r="P3314" s="34"/>
      <c r="Q3314" s="267"/>
      <c r="R3314" s="34"/>
      <c r="S3314" s="34"/>
      <c r="T3314" s="14"/>
      <c r="U3314" s="14"/>
      <c r="V3314" s="14"/>
    </row>
    <row r="3315" spans="1:22">
      <c r="A3315" s="34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34"/>
      <c r="P3315" s="34"/>
      <c r="Q3315" s="267"/>
      <c r="R3315" s="34"/>
      <c r="S3315" s="34"/>
      <c r="T3315" s="14"/>
      <c r="U3315" s="14"/>
      <c r="V3315" s="14"/>
    </row>
    <row r="3316" spans="1:22">
      <c r="A3316" s="34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34"/>
      <c r="P3316" s="34"/>
      <c r="Q3316" s="267"/>
      <c r="R3316" s="34"/>
      <c r="S3316" s="34"/>
      <c r="T3316" s="14"/>
      <c r="U3316" s="14"/>
      <c r="V3316" s="14"/>
    </row>
    <row r="3317" spans="1:22">
      <c r="A3317" s="34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34"/>
      <c r="P3317" s="34"/>
      <c r="Q3317" s="267"/>
      <c r="R3317" s="34"/>
      <c r="S3317" s="34"/>
      <c r="T3317" s="14"/>
      <c r="U3317" s="14"/>
      <c r="V3317" s="14"/>
    </row>
    <row r="3318" spans="1:22">
      <c r="A3318" s="34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34"/>
      <c r="P3318" s="34"/>
      <c r="Q3318" s="267"/>
      <c r="R3318" s="34"/>
      <c r="S3318" s="34"/>
      <c r="T3318" s="14"/>
      <c r="U3318" s="14"/>
      <c r="V3318" s="14"/>
    </row>
    <row r="3319" spans="1:22">
      <c r="A3319" s="34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34"/>
      <c r="P3319" s="34"/>
      <c r="Q3319" s="267"/>
      <c r="R3319" s="34"/>
      <c r="S3319" s="34"/>
      <c r="T3319" s="14"/>
      <c r="U3319" s="14"/>
      <c r="V3319" s="14"/>
    </row>
    <row r="3320" spans="1:22">
      <c r="A3320" s="34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34"/>
      <c r="P3320" s="34"/>
      <c r="Q3320" s="267"/>
      <c r="R3320" s="34"/>
      <c r="S3320" s="34"/>
      <c r="T3320" s="14"/>
      <c r="U3320" s="14"/>
      <c r="V3320" s="14"/>
    </row>
    <row r="3321" spans="1:22">
      <c r="A3321" s="34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34"/>
      <c r="P3321" s="34"/>
      <c r="Q3321" s="267"/>
      <c r="R3321" s="34"/>
      <c r="S3321" s="34"/>
      <c r="T3321" s="14"/>
      <c r="U3321" s="14"/>
      <c r="V3321" s="14"/>
    </row>
    <row r="3322" spans="1:22">
      <c r="A3322" s="34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34"/>
      <c r="P3322" s="34"/>
      <c r="Q3322" s="267"/>
      <c r="R3322" s="34"/>
      <c r="S3322" s="34"/>
      <c r="T3322" s="14"/>
      <c r="U3322" s="14"/>
      <c r="V3322" s="14"/>
    </row>
    <row r="3323" spans="1:22">
      <c r="A3323" s="34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34"/>
      <c r="P3323" s="34"/>
      <c r="Q3323" s="267"/>
      <c r="R3323" s="34"/>
      <c r="S3323" s="34"/>
      <c r="T3323" s="14"/>
      <c r="U3323" s="14"/>
      <c r="V3323" s="14"/>
    </row>
    <row r="3324" spans="1:22">
      <c r="A3324" s="34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34"/>
      <c r="P3324" s="34"/>
      <c r="Q3324" s="267"/>
      <c r="R3324" s="34"/>
      <c r="S3324" s="34"/>
      <c r="T3324" s="14"/>
      <c r="U3324" s="14"/>
      <c r="V3324" s="14"/>
    </row>
    <row r="3325" spans="1:22">
      <c r="A3325" s="34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34"/>
      <c r="P3325" s="34"/>
      <c r="Q3325" s="267"/>
      <c r="R3325" s="34"/>
      <c r="S3325" s="34"/>
      <c r="T3325" s="14"/>
      <c r="U3325" s="14"/>
      <c r="V3325" s="14"/>
    </row>
    <row r="3326" spans="1:22">
      <c r="A3326" s="34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34"/>
      <c r="P3326" s="34"/>
      <c r="Q3326" s="267"/>
      <c r="R3326" s="34"/>
      <c r="S3326" s="34"/>
      <c r="T3326" s="14"/>
      <c r="U3326" s="14"/>
      <c r="V3326" s="14"/>
    </row>
    <row r="3327" spans="1:22">
      <c r="A3327" s="34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34"/>
      <c r="P3327" s="34"/>
      <c r="Q3327" s="267"/>
      <c r="R3327" s="34"/>
      <c r="S3327" s="34"/>
      <c r="T3327" s="14"/>
      <c r="U3327" s="14"/>
      <c r="V3327" s="14"/>
    </row>
    <row r="3328" spans="1:22">
      <c r="A3328" s="34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34"/>
      <c r="P3328" s="34"/>
      <c r="Q3328" s="267"/>
      <c r="R3328" s="34"/>
      <c r="S3328" s="34"/>
      <c r="T3328" s="14"/>
      <c r="U3328" s="14"/>
      <c r="V3328" s="14"/>
    </row>
    <row r="3329" spans="1:22">
      <c r="A3329" s="34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34"/>
      <c r="P3329" s="34"/>
      <c r="Q3329" s="267"/>
      <c r="R3329" s="34"/>
      <c r="S3329" s="34"/>
      <c r="T3329" s="14"/>
      <c r="U3329" s="14"/>
      <c r="V3329" s="14"/>
    </row>
    <row r="3330" spans="1:22">
      <c r="A3330" s="34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34"/>
      <c r="P3330" s="34"/>
      <c r="Q3330" s="267"/>
      <c r="R3330" s="34"/>
      <c r="S3330" s="34"/>
      <c r="T3330" s="14"/>
      <c r="U3330" s="14"/>
      <c r="V3330" s="14"/>
    </row>
    <row r="3331" spans="1:22">
      <c r="A3331" s="34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34"/>
      <c r="P3331" s="34"/>
      <c r="Q3331" s="267"/>
      <c r="R3331" s="34"/>
      <c r="S3331" s="34"/>
      <c r="T3331" s="14"/>
      <c r="U3331" s="14"/>
      <c r="V3331" s="14"/>
    </row>
    <row r="3332" spans="1:22">
      <c r="A3332" s="34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34"/>
      <c r="P3332" s="34"/>
      <c r="Q3332" s="267"/>
      <c r="R3332" s="34"/>
      <c r="S3332" s="34"/>
      <c r="T3332" s="14"/>
      <c r="U3332" s="14"/>
      <c r="V3332" s="14"/>
    </row>
    <row r="3333" spans="1:22">
      <c r="A3333" s="34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34"/>
      <c r="P3333" s="34"/>
      <c r="Q3333" s="267"/>
      <c r="R3333" s="34"/>
      <c r="S3333" s="34"/>
      <c r="T3333" s="14"/>
      <c r="U3333" s="14"/>
      <c r="V3333" s="14"/>
    </row>
    <row r="3334" spans="1:22">
      <c r="A3334" s="34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34"/>
      <c r="P3334" s="34"/>
      <c r="Q3334" s="267"/>
      <c r="R3334" s="34"/>
      <c r="S3334" s="34"/>
      <c r="T3334" s="14"/>
      <c r="U3334" s="14"/>
      <c r="V3334" s="14"/>
    </row>
    <row r="3335" spans="1:22">
      <c r="A3335" s="34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34"/>
      <c r="P3335" s="34"/>
      <c r="Q3335" s="267"/>
      <c r="R3335" s="34"/>
      <c r="S3335" s="34"/>
      <c r="T3335" s="14"/>
      <c r="U3335" s="14"/>
      <c r="V3335" s="14"/>
    </row>
    <row r="3336" spans="1:22">
      <c r="A3336" s="34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34"/>
      <c r="P3336" s="34"/>
      <c r="Q3336" s="267"/>
      <c r="R3336" s="34"/>
      <c r="S3336" s="34"/>
      <c r="T3336" s="14"/>
      <c r="U3336" s="14"/>
      <c r="V3336" s="14"/>
    </row>
    <row r="3337" spans="1:22">
      <c r="A3337" s="34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34"/>
      <c r="P3337" s="34"/>
      <c r="Q3337" s="267"/>
      <c r="R3337" s="34"/>
      <c r="S3337" s="34"/>
      <c r="T3337" s="14"/>
      <c r="U3337" s="14"/>
      <c r="V3337" s="14"/>
    </row>
    <row r="3338" spans="1:22">
      <c r="A3338" s="34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34"/>
      <c r="P3338" s="34"/>
      <c r="Q3338" s="267"/>
      <c r="R3338" s="34"/>
      <c r="S3338" s="34"/>
      <c r="T3338" s="14"/>
      <c r="U3338" s="14"/>
      <c r="V3338" s="14"/>
    </row>
    <row r="3339" spans="1:22">
      <c r="A3339" s="34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34"/>
      <c r="P3339" s="34"/>
      <c r="Q3339" s="267"/>
      <c r="R3339" s="34"/>
      <c r="S3339" s="34"/>
      <c r="T3339" s="14"/>
      <c r="U3339" s="14"/>
      <c r="V3339" s="14"/>
    </row>
    <row r="3340" spans="1:22">
      <c r="A3340" s="34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34"/>
      <c r="P3340" s="34"/>
      <c r="Q3340" s="267"/>
      <c r="R3340" s="34"/>
      <c r="S3340" s="34"/>
      <c r="T3340" s="14"/>
      <c r="U3340" s="14"/>
      <c r="V3340" s="14"/>
    </row>
    <row r="3341" spans="1:22">
      <c r="A3341" s="34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34"/>
      <c r="P3341" s="34"/>
      <c r="Q3341" s="267"/>
      <c r="R3341" s="34"/>
      <c r="S3341" s="34"/>
      <c r="T3341" s="14"/>
      <c r="U3341" s="14"/>
      <c r="V3341" s="14"/>
    </row>
    <row r="3342" spans="1:22">
      <c r="A3342" s="34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34"/>
      <c r="P3342" s="34"/>
      <c r="Q3342" s="267"/>
      <c r="R3342" s="34"/>
      <c r="S3342" s="34"/>
      <c r="T3342" s="14"/>
      <c r="U3342" s="14"/>
      <c r="V3342" s="14"/>
    </row>
    <row r="3343" spans="1:22">
      <c r="A3343" s="34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34"/>
      <c r="P3343" s="34"/>
      <c r="Q3343" s="267"/>
      <c r="R3343" s="34"/>
      <c r="S3343" s="34"/>
      <c r="T3343" s="14"/>
      <c r="U3343" s="14"/>
      <c r="V3343" s="14"/>
    </row>
    <row r="3344" spans="1:22">
      <c r="A3344" s="34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34"/>
      <c r="P3344" s="34"/>
      <c r="Q3344" s="267"/>
      <c r="R3344" s="34"/>
      <c r="S3344" s="34"/>
      <c r="T3344" s="14"/>
      <c r="U3344" s="14"/>
      <c r="V3344" s="14"/>
    </row>
    <row r="3345" spans="1:22">
      <c r="A3345" s="34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34"/>
      <c r="P3345" s="34"/>
      <c r="Q3345" s="267"/>
      <c r="R3345" s="34"/>
      <c r="S3345" s="34"/>
      <c r="T3345" s="14"/>
      <c r="U3345" s="14"/>
      <c r="V3345" s="14"/>
    </row>
    <row r="3346" spans="1:22">
      <c r="A3346" s="34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34"/>
      <c r="P3346" s="34"/>
      <c r="Q3346" s="267"/>
      <c r="R3346" s="34"/>
      <c r="S3346" s="34"/>
      <c r="T3346" s="14"/>
      <c r="U3346" s="14"/>
      <c r="V3346" s="14"/>
    </row>
    <row r="3347" spans="1:22">
      <c r="A3347" s="34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34"/>
      <c r="P3347" s="34"/>
      <c r="Q3347" s="267"/>
      <c r="R3347" s="34"/>
      <c r="S3347" s="34"/>
      <c r="T3347" s="14"/>
      <c r="U3347" s="14"/>
      <c r="V3347" s="14"/>
    </row>
    <row r="3348" spans="1:22">
      <c r="A3348" s="34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34"/>
      <c r="P3348" s="34"/>
      <c r="Q3348" s="267"/>
      <c r="R3348" s="34"/>
      <c r="S3348" s="34"/>
      <c r="T3348" s="14"/>
      <c r="U3348" s="14"/>
      <c r="V3348" s="14"/>
    </row>
    <row r="3349" spans="1:22">
      <c r="A3349" s="34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34"/>
      <c r="P3349" s="34"/>
      <c r="Q3349" s="267"/>
      <c r="R3349" s="34"/>
      <c r="S3349" s="34"/>
      <c r="T3349" s="14"/>
      <c r="U3349" s="14"/>
      <c r="V3349" s="14"/>
    </row>
    <row r="3350" spans="1:22">
      <c r="A3350" s="34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34"/>
      <c r="P3350" s="34"/>
      <c r="Q3350" s="267"/>
      <c r="R3350" s="34"/>
      <c r="S3350" s="34"/>
      <c r="T3350" s="14"/>
      <c r="U3350" s="14"/>
      <c r="V3350" s="14"/>
    </row>
    <row r="3351" spans="1:22">
      <c r="A3351" s="34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34"/>
      <c r="P3351" s="34"/>
      <c r="Q3351" s="267"/>
      <c r="R3351" s="34"/>
      <c r="S3351" s="34"/>
      <c r="T3351" s="14"/>
      <c r="U3351" s="14"/>
      <c r="V3351" s="14"/>
    </row>
    <row r="3352" spans="1:22">
      <c r="A3352" s="34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34"/>
      <c r="P3352" s="34"/>
      <c r="Q3352" s="267"/>
      <c r="R3352" s="34"/>
      <c r="S3352" s="34"/>
      <c r="T3352" s="14"/>
      <c r="U3352" s="14"/>
      <c r="V3352" s="14"/>
    </row>
    <row r="3353" spans="1:22">
      <c r="A3353" s="34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34"/>
      <c r="P3353" s="34"/>
      <c r="Q3353" s="267"/>
      <c r="R3353" s="34"/>
      <c r="S3353" s="34"/>
      <c r="T3353" s="14"/>
      <c r="U3353" s="14"/>
      <c r="V3353" s="14"/>
    </row>
    <row r="3354" spans="1:22">
      <c r="A3354" s="34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34"/>
      <c r="P3354" s="34"/>
      <c r="Q3354" s="267"/>
      <c r="R3354" s="34"/>
      <c r="S3354" s="34"/>
      <c r="T3354" s="14"/>
      <c r="U3354" s="14"/>
      <c r="V3354" s="14"/>
    </row>
    <row r="3355" spans="1:22">
      <c r="A3355" s="34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34"/>
      <c r="P3355" s="34"/>
      <c r="Q3355" s="267"/>
      <c r="R3355" s="34"/>
      <c r="S3355" s="34"/>
      <c r="T3355" s="14"/>
      <c r="U3355" s="14"/>
      <c r="V3355" s="14"/>
    </row>
    <row r="3356" spans="1:22">
      <c r="A3356" s="34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34"/>
      <c r="P3356" s="34"/>
      <c r="Q3356" s="267"/>
      <c r="R3356" s="34"/>
      <c r="S3356" s="34"/>
      <c r="T3356" s="14"/>
      <c r="U3356" s="14"/>
      <c r="V3356" s="14"/>
    </row>
    <row r="3357" spans="1:22">
      <c r="A3357" s="34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34"/>
      <c r="P3357" s="34"/>
      <c r="Q3357" s="267"/>
      <c r="R3357" s="34"/>
      <c r="S3357" s="34"/>
      <c r="T3357" s="14"/>
      <c r="U3357" s="14"/>
      <c r="V3357" s="14"/>
    </row>
    <row r="3358" spans="1:22">
      <c r="A3358" s="34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34"/>
      <c r="P3358" s="34"/>
      <c r="Q3358" s="267"/>
      <c r="R3358" s="34"/>
      <c r="S3358" s="34"/>
      <c r="T3358" s="14"/>
      <c r="U3358" s="14"/>
      <c r="V3358" s="14"/>
    </row>
    <row r="3359" spans="1:22">
      <c r="A3359" s="34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4"/>
      <c r="Q3359" s="267"/>
      <c r="R3359" s="34"/>
      <c r="S3359" s="34"/>
      <c r="T3359" s="14"/>
      <c r="U3359" s="14"/>
      <c r="V3359" s="14"/>
    </row>
    <row r="3360" spans="1:22">
      <c r="A3360" s="34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34"/>
      <c r="P3360" s="34"/>
      <c r="Q3360" s="267"/>
      <c r="R3360" s="34"/>
      <c r="S3360" s="34"/>
      <c r="T3360" s="14"/>
      <c r="U3360" s="14"/>
      <c r="V3360" s="14"/>
    </row>
    <row r="3361" spans="1:22">
      <c r="A3361" s="34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34"/>
      <c r="P3361" s="34"/>
      <c r="Q3361" s="267"/>
      <c r="R3361" s="34"/>
      <c r="S3361" s="34"/>
      <c r="T3361" s="14"/>
      <c r="U3361" s="14"/>
      <c r="V3361" s="14"/>
    </row>
    <row r="3362" spans="1:22">
      <c r="A3362" s="34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34"/>
      <c r="P3362" s="34"/>
      <c r="Q3362" s="267"/>
      <c r="R3362" s="34"/>
      <c r="S3362" s="34"/>
      <c r="T3362" s="14"/>
      <c r="U3362" s="14"/>
      <c r="V3362" s="14"/>
    </row>
    <row r="3363" spans="1:22">
      <c r="A3363" s="34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34"/>
      <c r="P3363" s="34"/>
      <c r="Q3363" s="267"/>
      <c r="R3363" s="34"/>
      <c r="S3363" s="34"/>
      <c r="T3363" s="14"/>
      <c r="U3363" s="14"/>
      <c r="V3363" s="14"/>
    </row>
    <row r="3364" spans="1:22">
      <c r="A3364" s="34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4"/>
      <c r="Q3364" s="267"/>
      <c r="R3364" s="34"/>
      <c r="S3364" s="34"/>
      <c r="T3364" s="14"/>
      <c r="U3364" s="14"/>
      <c r="V3364" s="14"/>
    </row>
    <row r="3365" spans="1:22">
      <c r="A3365" s="34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34"/>
      <c r="P3365" s="34"/>
      <c r="Q3365" s="267"/>
      <c r="R3365" s="34"/>
      <c r="S3365" s="34"/>
      <c r="T3365" s="14"/>
      <c r="U3365" s="14"/>
      <c r="V3365" s="14"/>
    </row>
    <row r="3366" spans="1:22">
      <c r="A3366" s="34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34"/>
      <c r="P3366" s="34"/>
      <c r="Q3366" s="267"/>
      <c r="R3366" s="34"/>
      <c r="S3366" s="34"/>
      <c r="T3366" s="14"/>
      <c r="U3366" s="14"/>
      <c r="V3366" s="14"/>
    </row>
    <row r="3367" spans="1:22">
      <c r="A3367" s="34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34"/>
      <c r="P3367" s="34"/>
      <c r="Q3367" s="267"/>
      <c r="R3367" s="34"/>
      <c r="S3367" s="34"/>
      <c r="T3367" s="14"/>
      <c r="U3367" s="14"/>
      <c r="V3367" s="14"/>
    </row>
    <row r="3368" spans="1:22">
      <c r="A3368" s="34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34"/>
      <c r="P3368" s="34"/>
      <c r="Q3368" s="267"/>
      <c r="R3368" s="34"/>
      <c r="S3368" s="34"/>
      <c r="T3368" s="14"/>
      <c r="U3368" s="14"/>
      <c r="V3368" s="14"/>
    </row>
    <row r="3369" spans="1:22">
      <c r="A3369" s="34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34"/>
      <c r="P3369" s="34"/>
      <c r="Q3369" s="267"/>
      <c r="R3369" s="34"/>
      <c r="S3369" s="34"/>
      <c r="T3369" s="14"/>
      <c r="U3369" s="14"/>
      <c r="V3369" s="14"/>
    </row>
    <row r="3370" spans="1:22">
      <c r="A3370" s="34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34"/>
      <c r="P3370" s="34"/>
      <c r="Q3370" s="267"/>
      <c r="R3370" s="34"/>
      <c r="S3370" s="34"/>
      <c r="T3370" s="14"/>
      <c r="U3370" s="14"/>
      <c r="V3370" s="14"/>
    </row>
    <row r="3371" spans="1:22">
      <c r="A3371" s="34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34"/>
      <c r="P3371" s="34"/>
      <c r="Q3371" s="267"/>
      <c r="R3371" s="34"/>
      <c r="S3371" s="34"/>
      <c r="T3371" s="14"/>
      <c r="U3371" s="14"/>
      <c r="V3371" s="14"/>
    </row>
    <row r="3372" spans="1:22">
      <c r="A3372" s="34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34"/>
      <c r="P3372" s="34"/>
      <c r="Q3372" s="267"/>
      <c r="R3372" s="34"/>
      <c r="S3372" s="34"/>
      <c r="T3372" s="14"/>
      <c r="U3372" s="14"/>
      <c r="V3372" s="14"/>
    </row>
    <row r="3373" spans="1:22">
      <c r="A3373" s="34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34"/>
      <c r="P3373" s="34"/>
      <c r="Q3373" s="267"/>
      <c r="R3373" s="34"/>
      <c r="S3373" s="34"/>
      <c r="T3373" s="14"/>
      <c r="U3373" s="14"/>
      <c r="V3373" s="14"/>
    </row>
    <row r="3374" spans="1:22">
      <c r="A3374" s="34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34"/>
      <c r="P3374" s="34"/>
      <c r="Q3374" s="267"/>
      <c r="R3374" s="34"/>
      <c r="S3374" s="34"/>
      <c r="T3374" s="14"/>
      <c r="U3374" s="14"/>
      <c r="V3374" s="14"/>
    </row>
    <row r="3375" spans="1:22">
      <c r="A3375" s="34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34"/>
      <c r="P3375" s="34"/>
      <c r="Q3375" s="267"/>
      <c r="R3375" s="34"/>
      <c r="S3375" s="34"/>
      <c r="T3375" s="14"/>
      <c r="U3375" s="14"/>
      <c r="V3375" s="14"/>
    </row>
    <row r="3376" spans="1:22">
      <c r="A3376" s="34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34"/>
      <c r="P3376" s="34"/>
      <c r="Q3376" s="267"/>
      <c r="R3376" s="34"/>
      <c r="S3376" s="34"/>
      <c r="T3376" s="14"/>
      <c r="U3376" s="14"/>
      <c r="V3376" s="14"/>
    </row>
    <row r="3377" spans="1:22">
      <c r="A3377" s="34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34"/>
      <c r="P3377" s="34"/>
      <c r="Q3377" s="267"/>
      <c r="R3377" s="34"/>
      <c r="S3377" s="34"/>
      <c r="T3377" s="14"/>
      <c r="U3377" s="14"/>
      <c r="V3377" s="14"/>
    </row>
    <row r="3378" spans="1:22">
      <c r="A3378" s="34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34"/>
      <c r="P3378" s="34"/>
      <c r="Q3378" s="267"/>
      <c r="R3378" s="34"/>
      <c r="S3378" s="34"/>
      <c r="T3378" s="14"/>
      <c r="U3378" s="14"/>
      <c r="V3378" s="14"/>
    </row>
    <row r="3379" spans="1:22">
      <c r="A3379" s="34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34"/>
      <c r="P3379" s="34"/>
      <c r="Q3379" s="267"/>
      <c r="R3379" s="34"/>
      <c r="S3379" s="34"/>
      <c r="T3379" s="14"/>
      <c r="U3379" s="14"/>
      <c r="V3379" s="14"/>
    </row>
    <row r="3380" spans="1:22">
      <c r="A3380" s="34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34"/>
      <c r="P3380" s="34"/>
      <c r="Q3380" s="267"/>
      <c r="R3380" s="34"/>
      <c r="S3380" s="34"/>
      <c r="T3380" s="14"/>
      <c r="U3380" s="14"/>
      <c r="V3380" s="14"/>
    </row>
    <row r="3381" spans="1:22">
      <c r="A3381" s="34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34"/>
      <c r="P3381" s="34"/>
      <c r="Q3381" s="267"/>
      <c r="R3381" s="34"/>
      <c r="S3381" s="34"/>
      <c r="T3381" s="14"/>
      <c r="U3381" s="14"/>
      <c r="V3381" s="14"/>
    </row>
    <row r="3382" spans="1:22">
      <c r="A3382" s="34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34"/>
      <c r="P3382" s="34"/>
      <c r="Q3382" s="267"/>
      <c r="R3382" s="34"/>
      <c r="S3382" s="34"/>
      <c r="T3382" s="14"/>
      <c r="U3382" s="14"/>
      <c r="V3382" s="14"/>
    </row>
    <row r="3383" spans="1:22">
      <c r="A3383" s="34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4"/>
      <c r="Q3383" s="267"/>
      <c r="R3383" s="34"/>
      <c r="S3383" s="34"/>
      <c r="T3383" s="14"/>
      <c r="U3383" s="14"/>
      <c r="V3383" s="14"/>
    </row>
    <row r="3384" spans="1:22">
      <c r="A3384" s="34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34"/>
      <c r="P3384" s="34"/>
      <c r="Q3384" s="267"/>
      <c r="R3384" s="34"/>
      <c r="S3384" s="34"/>
      <c r="T3384" s="14"/>
      <c r="U3384" s="14"/>
      <c r="V3384" s="14"/>
    </row>
    <row r="3385" spans="1:22">
      <c r="A3385" s="34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34"/>
      <c r="P3385" s="34"/>
      <c r="Q3385" s="267"/>
      <c r="R3385" s="34"/>
      <c r="S3385" s="34"/>
      <c r="T3385" s="14"/>
      <c r="U3385" s="14"/>
      <c r="V3385" s="14"/>
    </row>
    <row r="3386" spans="1:22">
      <c r="A3386" s="34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34"/>
      <c r="P3386" s="34"/>
      <c r="Q3386" s="267"/>
      <c r="R3386" s="34"/>
      <c r="S3386" s="34"/>
      <c r="T3386" s="14"/>
      <c r="U3386" s="14"/>
      <c r="V3386" s="14"/>
    </row>
    <row r="3387" spans="1:22">
      <c r="A3387" s="34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34"/>
      <c r="P3387" s="34"/>
      <c r="Q3387" s="267"/>
      <c r="R3387" s="34"/>
      <c r="S3387" s="34"/>
      <c r="T3387" s="14"/>
      <c r="U3387" s="14"/>
      <c r="V3387" s="14"/>
    </row>
    <row r="3388" spans="1:22">
      <c r="A3388" s="34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34"/>
      <c r="P3388" s="34"/>
      <c r="Q3388" s="267"/>
      <c r="R3388" s="34"/>
      <c r="S3388" s="34"/>
      <c r="T3388" s="14"/>
      <c r="U3388" s="14"/>
      <c r="V3388" s="14"/>
    </row>
    <row r="3389" spans="1:22">
      <c r="A3389" s="34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34"/>
      <c r="P3389" s="34"/>
      <c r="Q3389" s="267"/>
      <c r="R3389" s="34"/>
      <c r="S3389" s="34"/>
      <c r="T3389" s="14"/>
      <c r="U3389" s="14"/>
      <c r="V3389" s="14"/>
    </row>
    <row r="3390" spans="1:22">
      <c r="A3390" s="34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34"/>
      <c r="P3390" s="34"/>
      <c r="Q3390" s="267"/>
      <c r="R3390" s="34"/>
      <c r="S3390" s="34"/>
      <c r="T3390" s="14"/>
      <c r="U3390" s="14"/>
      <c r="V3390" s="14"/>
    </row>
    <row r="3391" spans="1:22">
      <c r="A3391" s="34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34"/>
      <c r="P3391" s="34"/>
      <c r="Q3391" s="267"/>
      <c r="R3391" s="34"/>
      <c r="S3391" s="34"/>
      <c r="T3391" s="14"/>
      <c r="U3391" s="14"/>
      <c r="V3391" s="14"/>
    </row>
    <row r="3392" spans="1:22">
      <c r="A3392" s="34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34"/>
      <c r="P3392" s="34"/>
      <c r="Q3392" s="267"/>
      <c r="R3392" s="34"/>
      <c r="S3392" s="34"/>
      <c r="T3392" s="14"/>
      <c r="U3392" s="14"/>
      <c r="V3392" s="14"/>
    </row>
    <row r="3393" spans="1:22">
      <c r="A3393" s="34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34"/>
      <c r="P3393" s="34"/>
      <c r="Q3393" s="267"/>
      <c r="R3393" s="34"/>
      <c r="S3393" s="34"/>
      <c r="T3393" s="14"/>
      <c r="U3393" s="14"/>
      <c r="V3393" s="14"/>
    </row>
    <row r="3394" spans="1:22">
      <c r="A3394" s="34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34"/>
      <c r="P3394" s="34"/>
      <c r="Q3394" s="267"/>
      <c r="R3394" s="34"/>
      <c r="S3394" s="34"/>
      <c r="T3394" s="14"/>
      <c r="U3394" s="14"/>
      <c r="V3394" s="14"/>
    </row>
    <row r="3395" spans="1:22">
      <c r="A3395" s="34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34"/>
      <c r="P3395" s="34"/>
      <c r="Q3395" s="267"/>
      <c r="R3395" s="34"/>
      <c r="S3395" s="34"/>
      <c r="T3395" s="14"/>
      <c r="U3395" s="14"/>
      <c r="V3395" s="14"/>
    </row>
    <row r="3396" spans="1:22">
      <c r="A3396" s="34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34"/>
      <c r="P3396" s="34"/>
      <c r="Q3396" s="267"/>
      <c r="R3396" s="34"/>
      <c r="S3396" s="34"/>
      <c r="T3396" s="14"/>
      <c r="U3396" s="14"/>
      <c r="V3396" s="14"/>
    </row>
    <row r="3397" spans="1:22">
      <c r="A3397" s="34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34"/>
      <c r="P3397" s="34"/>
      <c r="Q3397" s="267"/>
      <c r="R3397" s="34"/>
      <c r="S3397" s="34"/>
      <c r="T3397" s="14"/>
      <c r="U3397" s="14"/>
      <c r="V3397" s="14"/>
    </row>
    <row r="3398" spans="1:22">
      <c r="A3398" s="34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34"/>
      <c r="P3398" s="34"/>
      <c r="Q3398" s="267"/>
      <c r="R3398" s="34"/>
      <c r="S3398" s="34"/>
      <c r="T3398" s="14"/>
      <c r="U3398" s="14"/>
      <c r="V3398" s="14"/>
    </row>
    <row r="3399" spans="1:22">
      <c r="A3399" s="34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34"/>
      <c r="P3399" s="34"/>
      <c r="Q3399" s="267"/>
      <c r="R3399" s="34"/>
      <c r="S3399" s="34"/>
      <c r="T3399" s="14"/>
      <c r="U3399" s="14"/>
      <c r="V3399" s="14"/>
    </row>
    <row r="3400" spans="1:22">
      <c r="A3400" s="34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34"/>
      <c r="P3400" s="34"/>
      <c r="Q3400" s="267"/>
      <c r="R3400" s="34"/>
      <c r="S3400" s="34"/>
      <c r="T3400" s="14"/>
      <c r="U3400" s="14"/>
      <c r="V3400" s="14"/>
    </row>
    <row r="3401" spans="1:22">
      <c r="A3401" s="34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34"/>
      <c r="P3401" s="34"/>
      <c r="Q3401" s="267"/>
      <c r="R3401" s="34"/>
      <c r="S3401" s="34"/>
      <c r="T3401" s="14"/>
      <c r="U3401" s="14"/>
      <c r="V3401" s="14"/>
    </row>
    <row r="3402" spans="1:22">
      <c r="A3402" s="34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34"/>
      <c r="P3402" s="34"/>
      <c r="Q3402" s="267"/>
      <c r="R3402" s="34"/>
      <c r="S3402" s="34"/>
      <c r="T3402" s="14"/>
      <c r="U3402" s="14"/>
      <c r="V3402" s="14"/>
    </row>
    <row r="3403" spans="1:22">
      <c r="A3403" s="34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34"/>
      <c r="P3403" s="34"/>
      <c r="Q3403" s="267"/>
      <c r="R3403" s="34"/>
      <c r="S3403" s="34"/>
      <c r="T3403" s="14"/>
      <c r="U3403" s="14"/>
      <c r="V3403" s="14"/>
    </row>
    <row r="3404" spans="1:22">
      <c r="A3404" s="34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34"/>
      <c r="P3404" s="34"/>
      <c r="Q3404" s="267"/>
      <c r="R3404" s="34"/>
      <c r="S3404" s="34"/>
      <c r="T3404" s="14"/>
      <c r="U3404" s="14"/>
      <c r="V3404" s="14"/>
    </row>
    <row r="3405" spans="1:22">
      <c r="A3405" s="34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34"/>
      <c r="P3405" s="34"/>
      <c r="Q3405" s="267"/>
      <c r="R3405" s="34"/>
      <c r="S3405" s="34"/>
      <c r="T3405" s="14"/>
      <c r="U3405" s="14"/>
      <c r="V3405" s="14"/>
    </row>
    <row r="3406" spans="1:22">
      <c r="A3406" s="34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34"/>
      <c r="P3406" s="34"/>
      <c r="Q3406" s="267"/>
      <c r="R3406" s="34"/>
      <c r="S3406" s="34"/>
      <c r="T3406" s="14"/>
      <c r="U3406" s="14"/>
      <c r="V3406" s="14"/>
    </row>
    <row r="3407" spans="1:22">
      <c r="A3407" s="34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34"/>
      <c r="P3407" s="34"/>
      <c r="Q3407" s="267"/>
      <c r="R3407" s="34"/>
      <c r="S3407" s="34"/>
      <c r="T3407" s="14"/>
      <c r="U3407" s="14"/>
      <c r="V3407" s="14"/>
    </row>
    <row r="3408" spans="1:22">
      <c r="A3408" s="34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34"/>
      <c r="P3408" s="34"/>
      <c r="Q3408" s="267"/>
      <c r="R3408" s="34"/>
      <c r="S3408" s="34"/>
      <c r="T3408" s="14"/>
      <c r="U3408" s="14"/>
      <c r="V3408" s="14"/>
    </row>
    <row r="3409" spans="1:22">
      <c r="A3409" s="34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  <c r="P3409" s="34"/>
      <c r="Q3409" s="267"/>
      <c r="R3409" s="34"/>
      <c r="S3409" s="34"/>
      <c r="T3409" s="14"/>
      <c r="U3409" s="14"/>
      <c r="V3409" s="14"/>
    </row>
    <row r="3410" spans="1:22">
      <c r="A3410" s="34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  <c r="P3410" s="34"/>
      <c r="Q3410" s="267"/>
      <c r="R3410" s="34"/>
      <c r="S3410" s="34"/>
      <c r="T3410" s="14"/>
      <c r="U3410" s="14"/>
      <c r="V3410" s="14"/>
    </row>
    <row r="3411" spans="1:22">
      <c r="A3411" s="34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  <c r="P3411" s="34"/>
      <c r="Q3411" s="267"/>
      <c r="R3411" s="34"/>
      <c r="S3411" s="34"/>
      <c r="T3411" s="14"/>
      <c r="U3411" s="14"/>
      <c r="V3411" s="14"/>
    </row>
    <row r="3412" spans="1:22">
      <c r="A3412" s="34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  <c r="P3412" s="34"/>
      <c r="Q3412" s="267"/>
      <c r="R3412" s="34"/>
      <c r="S3412" s="34"/>
      <c r="T3412" s="14"/>
      <c r="U3412" s="14"/>
      <c r="V3412" s="14"/>
    </row>
    <row r="3413" spans="1:22">
      <c r="A3413" s="34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  <c r="P3413" s="34"/>
      <c r="Q3413" s="267"/>
      <c r="R3413" s="34"/>
      <c r="S3413" s="34"/>
      <c r="T3413" s="14"/>
      <c r="U3413" s="14"/>
      <c r="V3413" s="14"/>
    </row>
    <row r="3414" spans="1:22">
      <c r="A3414" s="34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  <c r="P3414" s="34"/>
      <c r="Q3414" s="267"/>
      <c r="R3414" s="34"/>
      <c r="S3414" s="34"/>
      <c r="T3414" s="14"/>
      <c r="U3414" s="14"/>
      <c r="V3414" s="14"/>
    </row>
    <row r="3415" spans="1:22">
      <c r="A3415" s="34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  <c r="P3415" s="34"/>
      <c r="Q3415" s="267"/>
      <c r="R3415" s="34"/>
      <c r="S3415" s="34"/>
      <c r="T3415" s="14"/>
      <c r="U3415" s="14"/>
      <c r="V3415" s="14"/>
    </row>
    <row r="3416" spans="1:22">
      <c r="A3416" s="34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  <c r="P3416" s="34"/>
      <c r="Q3416" s="267"/>
      <c r="R3416" s="34"/>
      <c r="S3416" s="34"/>
      <c r="T3416" s="14"/>
      <c r="U3416" s="14"/>
      <c r="V3416" s="14"/>
    </row>
    <row r="3417" spans="1:22">
      <c r="A3417" s="34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  <c r="P3417" s="34"/>
      <c r="Q3417" s="267"/>
      <c r="R3417" s="34"/>
      <c r="S3417" s="34"/>
      <c r="T3417" s="14"/>
      <c r="U3417" s="14"/>
      <c r="V3417" s="14"/>
    </row>
    <row r="3418" spans="1:22">
      <c r="A3418" s="34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  <c r="P3418" s="34"/>
      <c r="Q3418" s="267"/>
      <c r="R3418" s="34"/>
      <c r="S3418" s="34"/>
      <c r="T3418" s="14"/>
      <c r="U3418" s="14"/>
      <c r="V3418" s="14"/>
    </row>
    <row r="3419" spans="1:22">
      <c r="A3419" s="34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  <c r="P3419" s="34"/>
      <c r="Q3419" s="267"/>
      <c r="R3419" s="34"/>
      <c r="S3419" s="34"/>
      <c r="T3419" s="14"/>
      <c r="U3419" s="14"/>
      <c r="V3419" s="14"/>
    </row>
    <row r="3420" spans="1:22">
      <c r="A3420" s="34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  <c r="P3420" s="34"/>
      <c r="Q3420" s="267"/>
      <c r="R3420" s="34"/>
      <c r="S3420" s="34"/>
      <c r="T3420" s="14"/>
      <c r="U3420" s="14"/>
      <c r="V3420" s="14"/>
    </row>
    <row r="3421" spans="1:22">
      <c r="A3421" s="34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  <c r="P3421" s="34"/>
      <c r="Q3421" s="267"/>
      <c r="R3421" s="34"/>
      <c r="S3421" s="34"/>
      <c r="T3421" s="14"/>
      <c r="U3421" s="14"/>
      <c r="V3421" s="14"/>
    </row>
    <row r="3422" spans="1:22">
      <c r="A3422" s="34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  <c r="P3422" s="34"/>
      <c r="Q3422" s="267"/>
      <c r="R3422" s="34"/>
      <c r="S3422" s="34"/>
      <c r="T3422" s="14"/>
      <c r="U3422" s="14"/>
      <c r="V3422" s="14"/>
    </row>
    <row r="3423" spans="1:22">
      <c r="A3423" s="34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  <c r="P3423" s="34"/>
      <c r="Q3423" s="267"/>
      <c r="R3423" s="34"/>
      <c r="S3423" s="34"/>
      <c r="T3423" s="14"/>
      <c r="U3423" s="14"/>
      <c r="V3423" s="14"/>
    </row>
    <row r="3424" spans="1:22">
      <c r="A3424" s="34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34"/>
      <c r="P3424" s="34"/>
      <c r="Q3424" s="267"/>
      <c r="R3424" s="34"/>
      <c r="S3424" s="34"/>
      <c r="T3424" s="14"/>
      <c r="U3424" s="14"/>
      <c r="V3424" s="14"/>
    </row>
    <row r="3425" spans="1:22">
      <c r="A3425" s="34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34"/>
      <c r="P3425" s="34"/>
      <c r="Q3425" s="267"/>
      <c r="R3425" s="34"/>
      <c r="S3425" s="34"/>
      <c r="T3425" s="14"/>
      <c r="U3425" s="14"/>
      <c r="V3425" s="14"/>
    </row>
    <row r="3426" spans="1:22">
      <c r="A3426" s="34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34"/>
      <c r="P3426" s="34"/>
      <c r="Q3426" s="267"/>
      <c r="R3426" s="34"/>
      <c r="S3426" s="34"/>
      <c r="T3426" s="14"/>
      <c r="U3426" s="14"/>
      <c r="V3426" s="14"/>
    </row>
    <row r="3427" spans="1:22">
      <c r="A3427" s="34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34"/>
      <c r="P3427" s="34"/>
      <c r="Q3427" s="267"/>
      <c r="R3427" s="34"/>
      <c r="S3427" s="34"/>
      <c r="T3427" s="14"/>
      <c r="U3427" s="14"/>
      <c r="V3427" s="14"/>
    </row>
    <row r="3428" spans="1:22">
      <c r="A3428" s="34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4"/>
      <c r="Q3428" s="267"/>
      <c r="R3428" s="34"/>
      <c r="S3428" s="34"/>
      <c r="T3428" s="14"/>
      <c r="U3428" s="14"/>
      <c r="V3428" s="14"/>
    </row>
    <row r="3429" spans="1:22">
      <c r="A3429" s="34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34"/>
      <c r="P3429" s="34"/>
      <c r="Q3429" s="267"/>
      <c r="R3429" s="34"/>
      <c r="S3429" s="34"/>
      <c r="T3429" s="14"/>
      <c r="U3429" s="14"/>
      <c r="V3429" s="14"/>
    </row>
    <row r="3430" spans="1:22">
      <c r="A3430" s="34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34"/>
      <c r="P3430" s="34"/>
      <c r="Q3430" s="267"/>
      <c r="R3430" s="34"/>
      <c r="S3430" s="34"/>
      <c r="T3430" s="14"/>
      <c r="U3430" s="14"/>
      <c r="V3430" s="14"/>
    </row>
    <row r="3431" spans="1:22">
      <c r="A3431" s="34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34"/>
      <c r="P3431" s="34"/>
      <c r="Q3431" s="267"/>
      <c r="R3431" s="34"/>
      <c r="S3431" s="34"/>
      <c r="T3431" s="14"/>
      <c r="U3431" s="14"/>
      <c r="V3431" s="14"/>
    </row>
    <row r="3432" spans="1:22">
      <c r="A3432" s="34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34"/>
      <c r="P3432" s="34"/>
      <c r="Q3432" s="267"/>
      <c r="R3432" s="34"/>
      <c r="S3432" s="34"/>
      <c r="T3432" s="14"/>
      <c r="U3432" s="14"/>
      <c r="V3432" s="14"/>
    </row>
    <row r="3433" spans="1:22">
      <c r="A3433" s="34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34"/>
      <c r="P3433" s="34"/>
      <c r="Q3433" s="267"/>
      <c r="R3433" s="34"/>
      <c r="S3433" s="34"/>
      <c r="T3433" s="14"/>
      <c r="U3433" s="14"/>
      <c r="V3433" s="14"/>
    </row>
    <row r="3434" spans="1:22">
      <c r="A3434" s="34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34"/>
      <c r="P3434" s="34"/>
      <c r="Q3434" s="267"/>
      <c r="R3434" s="34"/>
      <c r="S3434" s="34"/>
      <c r="T3434" s="14"/>
      <c r="U3434" s="14"/>
      <c r="V3434" s="14"/>
    </row>
    <row r="3435" spans="1:22">
      <c r="A3435" s="34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34"/>
      <c r="P3435" s="34"/>
      <c r="Q3435" s="267"/>
      <c r="R3435" s="34"/>
      <c r="S3435" s="34"/>
      <c r="T3435" s="14"/>
      <c r="U3435" s="14"/>
      <c r="V3435" s="14"/>
    </row>
    <row r="3436" spans="1:22">
      <c r="A3436" s="34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34"/>
      <c r="P3436" s="34"/>
      <c r="Q3436" s="267"/>
      <c r="R3436" s="34"/>
      <c r="S3436" s="34"/>
      <c r="T3436" s="14"/>
      <c r="U3436" s="14"/>
      <c r="V3436" s="14"/>
    </row>
    <row r="3437" spans="1:22">
      <c r="A3437" s="34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34"/>
      <c r="P3437" s="34"/>
      <c r="Q3437" s="267"/>
      <c r="R3437" s="34"/>
      <c r="S3437" s="34"/>
      <c r="T3437" s="14"/>
      <c r="U3437" s="14"/>
      <c r="V3437" s="14"/>
    </row>
    <row r="3438" spans="1:22">
      <c r="A3438" s="34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34"/>
      <c r="P3438" s="34"/>
      <c r="Q3438" s="267"/>
      <c r="R3438" s="34"/>
      <c r="S3438" s="34"/>
      <c r="T3438" s="14"/>
      <c r="U3438" s="14"/>
      <c r="V3438" s="14"/>
    </row>
    <row r="3439" spans="1:22">
      <c r="A3439" s="34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34"/>
      <c r="P3439" s="34"/>
      <c r="Q3439" s="267"/>
      <c r="R3439" s="34"/>
      <c r="S3439" s="34"/>
      <c r="T3439" s="14"/>
      <c r="U3439" s="14"/>
      <c r="V3439" s="14"/>
    </row>
    <row r="3440" spans="1:22">
      <c r="A3440" s="34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34"/>
      <c r="P3440" s="34"/>
      <c r="Q3440" s="267"/>
      <c r="R3440" s="34"/>
      <c r="S3440" s="34"/>
      <c r="T3440" s="14"/>
      <c r="U3440" s="14"/>
      <c r="V3440" s="14"/>
    </row>
    <row r="3441" spans="1:22">
      <c r="A3441" s="34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34"/>
      <c r="P3441" s="34"/>
      <c r="Q3441" s="267"/>
      <c r="R3441" s="34"/>
      <c r="S3441" s="34"/>
      <c r="T3441" s="14"/>
      <c r="U3441" s="14"/>
      <c r="V3441" s="14"/>
    </row>
    <row r="3442" spans="1:22">
      <c r="A3442" s="34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34"/>
      <c r="P3442" s="34"/>
      <c r="Q3442" s="267"/>
      <c r="R3442" s="34"/>
      <c r="S3442" s="34"/>
      <c r="T3442" s="14"/>
      <c r="U3442" s="14"/>
      <c r="V3442" s="14"/>
    </row>
    <row r="3443" spans="1:22">
      <c r="A3443" s="34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34"/>
      <c r="P3443" s="34"/>
      <c r="Q3443" s="267"/>
      <c r="R3443" s="34"/>
      <c r="S3443" s="34"/>
      <c r="T3443" s="14"/>
      <c r="U3443" s="14"/>
      <c r="V3443" s="14"/>
    </row>
    <row r="3444" spans="1:22">
      <c r="A3444" s="34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34"/>
      <c r="P3444" s="34"/>
      <c r="Q3444" s="267"/>
      <c r="R3444" s="34"/>
      <c r="S3444" s="34"/>
      <c r="T3444" s="14"/>
      <c r="U3444" s="14"/>
      <c r="V3444" s="14"/>
    </row>
    <row r="3445" spans="1:22">
      <c r="A3445" s="34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34"/>
      <c r="P3445" s="34"/>
      <c r="Q3445" s="267"/>
      <c r="R3445" s="34"/>
      <c r="S3445" s="34"/>
      <c r="T3445" s="14"/>
      <c r="U3445" s="14"/>
      <c r="V3445" s="14"/>
    </row>
    <row r="3446" spans="1:22">
      <c r="A3446" s="34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34"/>
      <c r="P3446" s="34"/>
      <c r="Q3446" s="267"/>
      <c r="R3446" s="34"/>
      <c r="S3446" s="34"/>
      <c r="T3446" s="14"/>
      <c r="U3446" s="14"/>
      <c r="V3446" s="14"/>
    </row>
    <row r="3447" spans="1:22">
      <c r="A3447" s="34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34"/>
      <c r="P3447" s="34"/>
      <c r="Q3447" s="267"/>
      <c r="R3447" s="34"/>
      <c r="S3447" s="34"/>
      <c r="T3447" s="14"/>
      <c r="U3447" s="14"/>
      <c r="V3447" s="14"/>
    </row>
    <row r="3448" spans="1:22">
      <c r="A3448" s="34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34"/>
      <c r="P3448" s="34"/>
      <c r="Q3448" s="267"/>
      <c r="R3448" s="34"/>
      <c r="S3448" s="34"/>
      <c r="T3448" s="14"/>
      <c r="U3448" s="14"/>
      <c r="V3448" s="14"/>
    </row>
    <row r="3449" spans="1:22">
      <c r="A3449" s="34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34"/>
      <c r="P3449" s="34"/>
      <c r="Q3449" s="267"/>
      <c r="R3449" s="34"/>
      <c r="S3449" s="34"/>
      <c r="T3449" s="14"/>
      <c r="U3449" s="14"/>
      <c r="V3449" s="14"/>
    </row>
    <row r="3450" spans="1:22">
      <c r="A3450" s="34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34"/>
      <c r="P3450" s="34"/>
      <c r="Q3450" s="267"/>
      <c r="R3450" s="34"/>
      <c r="S3450" s="34"/>
      <c r="T3450" s="14"/>
      <c r="U3450" s="14"/>
      <c r="V3450" s="14"/>
    </row>
    <row r="3451" spans="1:22">
      <c r="A3451" s="34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34"/>
      <c r="P3451" s="34"/>
      <c r="Q3451" s="267"/>
      <c r="R3451" s="34"/>
      <c r="S3451" s="34"/>
      <c r="T3451" s="14"/>
      <c r="U3451" s="14"/>
      <c r="V3451" s="14"/>
    </row>
    <row r="3452" spans="1:22">
      <c r="A3452" s="34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34"/>
      <c r="P3452" s="34"/>
      <c r="Q3452" s="267"/>
      <c r="R3452" s="34"/>
      <c r="S3452" s="34"/>
      <c r="T3452" s="14"/>
      <c r="U3452" s="14"/>
      <c r="V3452" s="14"/>
    </row>
    <row r="3453" spans="1:22">
      <c r="A3453" s="34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34"/>
      <c r="P3453" s="34"/>
      <c r="Q3453" s="267"/>
      <c r="R3453" s="34"/>
      <c r="S3453" s="34"/>
      <c r="T3453" s="14"/>
      <c r="U3453" s="14"/>
      <c r="V3453" s="14"/>
    </row>
    <row r="3454" spans="1:22">
      <c r="A3454" s="34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34"/>
      <c r="P3454" s="34"/>
      <c r="Q3454" s="267"/>
      <c r="R3454" s="34"/>
      <c r="S3454" s="34"/>
      <c r="T3454" s="14"/>
      <c r="U3454" s="14"/>
      <c r="V3454" s="14"/>
    </row>
    <row r="3455" spans="1:22">
      <c r="A3455" s="34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34"/>
      <c r="P3455" s="34"/>
      <c r="Q3455" s="267"/>
      <c r="R3455" s="34"/>
      <c r="S3455" s="34"/>
      <c r="T3455" s="14"/>
      <c r="U3455" s="14"/>
      <c r="V3455" s="14"/>
    </row>
    <row r="3456" spans="1:22">
      <c r="A3456" s="34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34"/>
      <c r="P3456" s="34"/>
      <c r="Q3456" s="267"/>
      <c r="R3456" s="34"/>
      <c r="S3456" s="34"/>
      <c r="T3456" s="14"/>
      <c r="U3456" s="14"/>
      <c r="V3456" s="14"/>
    </row>
    <row r="3457" spans="1:22">
      <c r="A3457" s="34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34"/>
      <c r="P3457" s="34"/>
      <c r="Q3457" s="267"/>
      <c r="R3457" s="34"/>
      <c r="S3457" s="34"/>
      <c r="T3457" s="14"/>
      <c r="U3457" s="14"/>
      <c r="V3457" s="14"/>
    </row>
    <row r="3458" spans="1:22">
      <c r="A3458" s="34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34"/>
      <c r="P3458" s="34"/>
      <c r="Q3458" s="267"/>
      <c r="R3458" s="34"/>
      <c r="S3458" s="34"/>
      <c r="T3458" s="14"/>
      <c r="U3458" s="14"/>
      <c r="V3458" s="14"/>
    </row>
    <row r="3459" spans="1:22">
      <c r="A3459" s="34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34"/>
      <c r="P3459" s="34"/>
      <c r="Q3459" s="267"/>
      <c r="R3459" s="34"/>
      <c r="S3459" s="34"/>
      <c r="T3459" s="14"/>
      <c r="U3459" s="14"/>
      <c r="V3459" s="14"/>
    </row>
    <row r="3460" spans="1:22">
      <c r="A3460" s="34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34"/>
      <c r="P3460" s="34"/>
      <c r="Q3460" s="267"/>
      <c r="R3460" s="34"/>
      <c r="S3460" s="34"/>
      <c r="T3460" s="14"/>
      <c r="U3460" s="14"/>
      <c r="V3460" s="14"/>
    </row>
    <row r="3461" spans="1:22">
      <c r="A3461" s="34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34"/>
      <c r="P3461" s="34"/>
      <c r="Q3461" s="267"/>
      <c r="R3461" s="34"/>
      <c r="S3461" s="34"/>
      <c r="T3461" s="14"/>
      <c r="U3461" s="14"/>
      <c r="V3461" s="14"/>
    </row>
    <row r="3462" spans="1:22">
      <c r="A3462" s="34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34"/>
      <c r="P3462" s="34"/>
      <c r="Q3462" s="267"/>
      <c r="R3462" s="34"/>
      <c r="S3462" s="34"/>
      <c r="T3462" s="14"/>
      <c r="U3462" s="14"/>
      <c r="V3462" s="14"/>
    </row>
    <row r="3463" spans="1:22">
      <c r="A3463" s="34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34"/>
      <c r="P3463" s="34"/>
      <c r="Q3463" s="267"/>
      <c r="R3463" s="34"/>
      <c r="S3463" s="34"/>
      <c r="T3463" s="14"/>
      <c r="U3463" s="14"/>
      <c r="V3463" s="14"/>
    </row>
    <row r="3464" spans="1:22">
      <c r="A3464" s="34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34"/>
      <c r="P3464" s="34"/>
      <c r="Q3464" s="267"/>
      <c r="R3464" s="34"/>
      <c r="S3464" s="34"/>
      <c r="T3464" s="14"/>
      <c r="U3464" s="14"/>
      <c r="V3464" s="14"/>
    </row>
    <row r="3465" spans="1:22">
      <c r="A3465" s="34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34"/>
      <c r="P3465" s="34"/>
      <c r="Q3465" s="267"/>
      <c r="R3465" s="34"/>
      <c r="S3465" s="34"/>
      <c r="T3465" s="14"/>
      <c r="U3465" s="14"/>
      <c r="V3465" s="14"/>
    </row>
    <row r="3466" spans="1:22">
      <c r="A3466" s="34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34"/>
      <c r="P3466" s="34"/>
      <c r="Q3466" s="267"/>
      <c r="R3466" s="34"/>
      <c r="S3466" s="34"/>
      <c r="T3466" s="14"/>
      <c r="U3466" s="14"/>
      <c r="V3466" s="14"/>
    </row>
    <row r="3467" spans="1:22">
      <c r="A3467" s="34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34"/>
      <c r="P3467" s="34"/>
      <c r="Q3467" s="267"/>
      <c r="R3467" s="34"/>
      <c r="S3467" s="34"/>
      <c r="T3467" s="14"/>
      <c r="U3467" s="14"/>
      <c r="V3467" s="14"/>
    </row>
    <row r="3468" spans="1:22">
      <c r="A3468" s="34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34"/>
      <c r="P3468" s="34"/>
      <c r="Q3468" s="267"/>
      <c r="R3468" s="34"/>
      <c r="S3468" s="34"/>
      <c r="T3468" s="14"/>
      <c r="U3468" s="14"/>
      <c r="V3468" s="14"/>
    </row>
    <row r="3469" spans="1:22">
      <c r="A3469" s="34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34"/>
      <c r="P3469" s="34"/>
      <c r="Q3469" s="267"/>
      <c r="R3469" s="34"/>
      <c r="S3469" s="34"/>
      <c r="T3469" s="14"/>
      <c r="U3469" s="14"/>
      <c r="V3469" s="14"/>
    </row>
    <row r="3470" spans="1:22">
      <c r="A3470" s="34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34"/>
      <c r="P3470" s="34"/>
      <c r="Q3470" s="267"/>
      <c r="R3470" s="34"/>
      <c r="S3470" s="34"/>
      <c r="T3470" s="14"/>
      <c r="U3470" s="14"/>
      <c r="V3470" s="14"/>
    </row>
    <row r="3471" spans="1:22">
      <c r="A3471" s="34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34"/>
      <c r="P3471" s="34"/>
      <c r="Q3471" s="267"/>
      <c r="R3471" s="34"/>
      <c r="S3471" s="34"/>
      <c r="T3471" s="14"/>
      <c r="U3471" s="14"/>
      <c r="V3471" s="14"/>
    </row>
    <row r="3472" spans="1:22">
      <c r="A3472" s="34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4"/>
      <c r="Q3472" s="267"/>
      <c r="R3472" s="34"/>
      <c r="S3472" s="34"/>
      <c r="T3472" s="14"/>
      <c r="U3472" s="14"/>
      <c r="V3472" s="14"/>
    </row>
    <row r="3473" spans="1:22">
      <c r="A3473" s="34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34"/>
      <c r="P3473" s="34"/>
      <c r="Q3473" s="267"/>
      <c r="R3473" s="34"/>
      <c r="S3473" s="34"/>
      <c r="T3473" s="14"/>
      <c r="U3473" s="14"/>
      <c r="V3473" s="14"/>
    </row>
    <row r="3474" spans="1:22">
      <c r="A3474" s="34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34"/>
      <c r="P3474" s="34"/>
      <c r="Q3474" s="267"/>
      <c r="R3474" s="34"/>
      <c r="S3474" s="34"/>
      <c r="T3474" s="14"/>
      <c r="U3474" s="14"/>
      <c r="V3474" s="14"/>
    </row>
    <row r="3475" spans="1:22">
      <c r="A3475" s="34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34"/>
      <c r="P3475" s="34"/>
      <c r="Q3475" s="267"/>
      <c r="R3475" s="34"/>
      <c r="S3475" s="34"/>
      <c r="T3475" s="14"/>
      <c r="U3475" s="14"/>
      <c r="V3475" s="14"/>
    </row>
    <row r="3476" spans="1:22">
      <c r="A3476" s="34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34"/>
      <c r="P3476" s="34"/>
      <c r="Q3476" s="267"/>
      <c r="R3476" s="34"/>
      <c r="S3476" s="34"/>
      <c r="T3476" s="14"/>
      <c r="U3476" s="14"/>
      <c r="V3476" s="14"/>
    </row>
    <row r="3477" spans="1:22">
      <c r="A3477" s="34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34"/>
      <c r="P3477" s="34"/>
      <c r="Q3477" s="267"/>
      <c r="R3477" s="34"/>
      <c r="S3477" s="34"/>
      <c r="T3477" s="14"/>
      <c r="U3477" s="14"/>
      <c r="V3477" s="14"/>
    </row>
    <row r="3478" spans="1:22">
      <c r="A3478" s="34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34"/>
      <c r="P3478" s="34"/>
      <c r="Q3478" s="267"/>
      <c r="R3478" s="34"/>
      <c r="S3478" s="34"/>
      <c r="T3478" s="14"/>
      <c r="U3478" s="14"/>
      <c r="V3478" s="14"/>
    </row>
    <row r="3479" spans="1:22">
      <c r="A3479" s="34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34"/>
      <c r="P3479" s="34"/>
      <c r="Q3479" s="267"/>
      <c r="R3479" s="34"/>
      <c r="S3479" s="34"/>
      <c r="T3479" s="14"/>
      <c r="U3479" s="14"/>
      <c r="V3479" s="14"/>
    </row>
    <row r="3480" spans="1:22">
      <c r="A3480" s="34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34"/>
      <c r="P3480" s="34"/>
      <c r="Q3480" s="267"/>
      <c r="R3480" s="34"/>
      <c r="S3480" s="34"/>
      <c r="T3480" s="14"/>
      <c r="U3480" s="14"/>
      <c r="V3480" s="14"/>
    </row>
    <row r="3481" spans="1:22">
      <c r="A3481" s="34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34"/>
      <c r="P3481" s="34"/>
      <c r="Q3481" s="267"/>
      <c r="R3481" s="34"/>
      <c r="S3481" s="34"/>
      <c r="T3481" s="14"/>
      <c r="U3481" s="14"/>
      <c r="V3481" s="14"/>
    </row>
    <row r="3482" spans="1:22">
      <c r="A3482" s="34"/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34"/>
      <c r="O3482" s="34"/>
      <c r="P3482" s="34"/>
      <c r="Q3482" s="267"/>
      <c r="R3482" s="34"/>
      <c r="S3482" s="34"/>
      <c r="T3482" s="14"/>
      <c r="U3482" s="14"/>
      <c r="V3482" s="14"/>
    </row>
    <row r="3483" spans="1:22">
      <c r="A3483" s="34"/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34"/>
      <c r="O3483" s="34"/>
      <c r="P3483" s="34"/>
      <c r="Q3483" s="267"/>
      <c r="R3483" s="34"/>
      <c r="S3483" s="34"/>
      <c r="T3483" s="14"/>
      <c r="U3483" s="14"/>
      <c r="V3483" s="14"/>
    </row>
    <row r="3484" spans="1:22">
      <c r="A3484" s="34"/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34"/>
      <c r="O3484" s="34"/>
      <c r="P3484" s="34"/>
      <c r="Q3484" s="267"/>
      <c r="R3484" s="34"/>
      <c r="S3484" s="34"/>
      <c r="T3484" s="14"/>
      <c r="U3484" s="14"/>
      <c r="V3484" s="14"/>
    </row>
    <row r="3485" spans="1:22">
      <c r="A3485" s="34"/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34"/>
      <c r="P3485" s="34"/>
      <c r="Q3485" s="267"/>
      <c r="R3485" s="34"/>
      <c r="S3485" s="34"/>
      <c r="T3485" s="14"/>
      <c r="U3485" s="14"/>
      <c r="V3485" s="14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85"/>
  <sheetViews>
    <sheetView workbookViewId="0">
      <selection activeCell="A2" sqref="A2:XFD2"/>
    </sheetView>
  </sheetViews>
  <sheetFormatPr baseColWidth="10" defaultColWidth="8.83203125" defaultRowHeight="14" outlineLevelRow="1" x14ac:dyDescent="0"/>
  <cols>
    <col min="1" max="1" width="13.6640625" style="29" customWidth="1"/>
    <col min="2" max="2" width="4.6640625" style="6" customWidth="1"/>
    <col min="3" max="3" width="11" style="6" customWidth="1"/>
    <col min="4" max="4" width="5.6640625" style="6" customWidth="1"/>
    <col min="5" max="5" width="9.83203125" style="6" customWidth="1"/>
    <col min="6" max="6" width="10.83203125" style="29" customWidth="1"/>
    <col min="7" max="7" width="10.6640625" style="29" customWidth="1"/>
    <col min="8" max="8" width="9" style="6" customWidth="1"/>
    <col min="9" max="9" width="10.1640625" style="6" customWidth="1"/>
    <col min="10" max="10" width="11.5" style="29" customWidth="1"/>
    <col min="11" max="12" width="10.5" style="6" customWidth="1"/>
    <col min="13" max="14" width="13.1640625" style="6" customWidth="1"/>
    <col min="15" max="16" width="10.5" style="6" customWidth="1"/>
    <col min="17" max="17" width="10.5" style="29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ht="25">
      <c r="A1" s="59" t="s">
        <v>105</v>
      </c>
      <c r="B1" s="60" t="s">
        <v>5</v>
      </c>
      <c r="C1" s="60" t="s">
        <v>6</v>
      </c>
      <c r="D1" s="60" t="s">
        <v>7</v>
      </c>
      <c r="E1" s="60" t="s">
        <v>8</v>
      </c>
      <c r="F1" s="60" t="s">
        <v>9</v>
      </c>
      <c r="G1" s="60" t="s">
        <v>84</v>
      </c>
      <c r="H1" s="63" t="s">
        <v>11</v>
      </c>
      <c r="I1" s="63" t="s">
        <v>12</v>
      </c>
      <c r="J1" s="61" t="s">
        <v>13</v>
      </c>
      <c r="K1" s="64" t="s">
        <v>109</v>
      </c>
      <c r="L1" s="64" t="s">
        <v>115</v>
      </c>
      <c r="M1" s="64" t="s">
        <v>85</v>
      </c>
      <c r="N1" s="64" t="s">
        <v>114</v>
      </c>
      <c r="O1" s="64" t="s">
        <v>15</v>
      </c>
      <c r="P1" s="64" t="s">
        <v>16</v>
      </c>
      <c r="Q1" s="62" t="s">
        <v>17</v>
      </c>
      <c r="R1" s="65" t="s">
        <v>18</v>
      </c>
      <c r="S1" s="64" t="s">
        <v>19</v>
      </c>
      <c r="T1" s="247" t="str">
        <f>Master!D2</f>
        <v>FY2012</v>
      </c>
      <c r="U1" s="248">
        <f>Master!B2</f>
        <v>41305</v>
      </c>
      <c r="V1" s="8"/>
    </row>
    <row r="2" spans="1:22" s="107" customFormat="1" ht="15">
      <c r="A2" s="192" t="s">
        <v>106</v>
      </c>
      <c r="B2" s="192"/>
      <c r="C2" s="192" t="s">
        <v>94</v>
      </c>
      <c r="D2" s="192"/>
      <c r="E2" s="192"/>
      <c r="F2" s="193">
        <v>41183</v>
      </c>
      <c r="G2" s="193">
        <v>41183</v>
      </c>
      <c r="H2" s="249">
        <f>MAX((YEAR(Master!B$2)-YEAR(G2))*12+MONTH(Master!B$2)-MONTH(G2),0)</f>
        <v>3</v>
      </c>
      <c r="I2" s="249">
        <f>IF(H2&gt;Q2,0,(Q2-H2))</f>
        <v>9</v>
      </c>
      <c r="J2" s="194">
        <v>18065.96</v>
      </c>
      <c r="K2" s="250">
        <f>IF(H2=0,0,J2)</f>
        <v>18065.96</v>
      </c>
      <c r="L2" s="250">
        <f>IF(J2-O2=0,J2,0)</f>
        <v>0</v>
      </c>
      <c r="M2" s="251">
        <f>IF(H2&gt;Q2,Q2,H2)*((J2)/Q2)*-1</f>
        <v>-4516.49</v>
      </c>
      <c r="N2" s="251">
        <f>M2-S2</f>
        <v>-6021.9866666666667</v>
      </c>
      <c r="O2" s="250">
        <f>IF(G2&gt;Master!B$2,0,(J2)+M2)</f>
        <v>13549.47</v>
      </c>
      <c r="P2" s="250">
        <f>IF(R2&lt;Master!E$2,I2*S2,IFERROR(O2/I2*Master!F$2,0))</f>
        <v>7527.4833333333336</v>
      </c>
      <c r="Q2" s="192">
        <v>12</v>
      </c>
      <c r="R2" s="252">
        <f>DATE(YEAR(G2),MONTH(G2)+Q2,DAY(G2)-1)</f>
        <v>41547</v>
      </c>
      <c r="S2" s="250">
        <f>IFERROR(O2/I2,0)</f>
        <v>1505.4966666666667</v>
      </c>
      <c r="T2" s="197"/>
      <c r="U2" s="198"/>
      <c r="V2" s="199"/>
    </row>
    <row r="3" spans="1:22" s="107" customFormat="1" ht="15">
      <c r="A3" s="192" t="s">
        <v>106</v>
      </c>
      <c r="B3" s="192"/>
      <c r="C3" s="192" t="s">
        <v>94</v>
      </c>
      <c r="D3" s="192"/>
      <c r="E3" s="192"/>
      <c r="F3" s="193">
        <v>41183</v>
      </c>
      <c r="G3" s="193">
        <v>41183</v>
      </c>
      <c r="H3" s="249">
        <f>MAX((YEAR(Master!B$2)-YEAR(G3))*12+MONTH(Master!B$2)-MONTH(G3),0)</f>
        <v>3</v>
      </c>
      <c r="I3" s="249">
        <f>IF(H3&gt;Q3,0,(Q3-H3))</f>
        <v>9</v>
      </c>
      <c r="J3" s="194">
        <v>2629.69</v>
      </c>
      <c r="K3" s="250">
        <f>IF(H3=0,0,J3)</f>
        <v>2629.69</v>
      </c>
      <c r="L3" s="250">
        <f>IF(J3-O3=0,J3,0)</f>
        <v>0</v>
      </c>
      <c r="M3" s="251">
        <f>IF(H3&gt;Q3,Q3,H3)*((J3)/Q3)*-1</f>
        <v>-657.42250000000001</v>
      </c>
      <c r="N3" s="251">
        <f>M3-S3</f>
        <v>-876.56333333333328</v>
      </c>
      <c r="O3" s="250">
        <f>IF(G3&gt;Master!B$2,0,(J3)+M3)</f>
        <v>1972.2674999999999</v>
      </c>
      <c r="P3" s="250">
        <f>IF(R3&lt;Master!E$2,I3*S3,IFERROR(O3/I3*Master!F$2,0))</f>
        <v>1095.7041666666667</v>
      </c>
      <c r="Q3" s="192">
        <v>12</v>
      </c>
      <c r="R3" s="252">
        <f>DATE(YEAR(G3),MONTH(G3)+Q3,DAY(G3)-1)</f>
        <v>41547</v>
      </c>
      <c r="S3" s="250">
        <f>IFERROR(O3/I3,0)</f>
        <v>219.14083333333332</v>
      </c>
      <c r="T3" s="197"/>
      <c r="U3" s="198"/>
      <c r="V3" s="199"/>
    </row>
    <row r="4" spans="1:22" s="107" customFormat="1" ht="15">
      <c r="A4" s="192"/>
      <c r="B4" s="192"/>
      <c r="C4" s="192"/>
      <c r="D4" s="192"/>
      <c r="E4" s="192"/>
      <c r="F4" s="193"/>
      <c r="G4" s="193"/>
      <c r="H4" s="249"/>
      <c r="I4" s="249"/>
      <c r="J4" s="194"/>
      <c r="K4" s="250"/>
      <c r="L4" s="250"/>
      <c r="M4" s="251"/>
      <c r="N4" s="251"/>
      <c r="O4" s="250"/>
      <c r="P4" s="250"/>
      <c r="Q4" s="192"/>
      <c r="R4" s="252"/>
      <c r="S4" s="250"/>
      <c r="T4" s="197"/>
      <c r="U4" s="198"/>
      <c r="V4" s="199"/>
    </row>
    <row r="5" spans="1:22" s="107" customFormat="1" ht="15">
      <c r="A5" s="192"/>
      <c r="B5" s="192"/>
      <c r="C5" s="192"/>
      <c r="D5" s="192"/>
      <c r="E5" s="192"/>
      <c r="F5" s="193"/>
      <c r="G5" s="193"/>
      <c r="H5" s="249"/>
      <c r="I5" s="249"/>
      <c r="J5" s="194"/>
      <c r="K5" s="250"/>
      <c r="L5" s="250"/>
      <c r="M5" s="251"/>
      <c r="N5" s="251"/>
      <c r="O5" s="250"/>
      <c r="P5" s="250"/>
      <c r="Q5" s="192"/>
      <c r="R5" s="252"/>
      <c r="S5" s="250"/>
      <c r="T5" s="197"/>
      <c r="U5" s="198"/>
      <c r="V5" s="199"/>
    </row>
    <row r="6" spans="1:22" s="107" customFormat="1" ht="15">
      <c r="A6" s="192"/>
      <c r="B6" s="192"/>
      <c r="C6" s="192"/>
      <c r="D6" s="192"/>
      <c r="E6" s="192"/>
      <c r="F6" s="193"/>
      <c r="G6" s="193"/>
      <c r="H6" s="249"/>
      <c r="I6" s="249"/>
      <c r="J6" s="194"/>
      <c r="K6" s="250"/>
      <c r="L6" s="250"/>
      <c r="M6" s="251"/>
      <c r="N6" s="251"/>
      <c r="O6" s="250"/>
      <c r="P6" s="250"/>
      <c r="Q6" s="192"/>
      <c r="R6" s="252"/>
      <c r="S6" s="250"/>
      <c r="T6" s="197"/>
      <c r="U6" s="198"/>
      <c r="V6" s="199"/>
    </row>
    <row r="7" spans="1:22" s="107" customFormat="1" ht="15">
      <c r="A7" s="192"/>
      <c r="B7" s="192"/>
      <c r="C7" s="192"/>
      <c r="D7" s="192"/>
      <c r="E7" s="192"/>
      <c r="F7" s="193"/>
      <c r="G7" s="193"/>
      <c r="H7" s="249"/>
      <c r="I7" s="249"/>
      <c r="J7" s="194"/>
      <c r="K7" s="250"/>
      <c r="L7" s="250"/>
      <c r="M7" s="251"/>
      <c r="N7" s="251"/>
      <c r="O7" s="250"/>
      <c r="P7" s="250"/>
      <c r="Q7" s="192"/>
      <c r="R7" s="252"/>
      <c r="S7" s="250"/>
      <c r="T7" s="197"/>
      <c r="U7" s="198"/>
      <c r="V7" s="199"/>
    </row>
    <row r="8" spans="1:22" s="107" customFormat="1" ht="15">
      <c r="A8" s="192"/>
      <c r="B8" s="192"/>
      <c r="C8" s="192"/>
      <c r="D8" s="192"/>
      <c r="E8" s="192"/>
      <c r="F8" s="193"/>
      <c r="G8" s="193"/>
      <c r="H8" s="249"/>
      <c r="I8" s="249"/>
      <c r="J8" s="194"/>
      <c r="K8" s="250"/>
      <c r="L8" s="250"/>
      <c r="M8" s="251"/>
      <c r="N8" s="251"/>
      <c r="O8" s="250"/>
      <c r="P8" s="250"/>
      <c r="Q8" s="192"/>
      <c r="R8" s="252"/>
      <c r="S8" s="250"/>
      <c r="T8" s="197"/>
      <c r="U8" s="198"/>
      <c r="V8" s="199"/>
    </row>
    <row r="9" spans="1:22" s="107" customFormat="1">
      <c r="A9" s="192"/>
      <c r="B9" s="192"/>
      <c r="C9" s="192"/>
      <c r="D9" s="192"/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7"/>
      <c r="U9" s="197"/>
      <c r="V9" s="199"/>
    </row>
    <row r="10" spans="1:22" s="107" customFormat="1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7"/>
      <c r="U10" s="197"/>
      <c r="V10" s="199"/>
    </row>
    <row r="11" spans="1:22" s="107" customFormat="1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7"/>
      <c r="U11" s="197"/>
      <c r="V11" s="199"/>
    </row>
    <row r="12" spans="1:22" s="107" customFormat="1">
      <c r="A12" s="192"/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7"/>
      <c r="U12" s="197"/>
      <c r="V12" s="199"/>
    </row>
    <row r="13" spans="1:22" s="107" customFormat="1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7"/>
      <c r="U13" s="197"/>
      <c r="V13" s="199"/>
    </row>
    <row r="14" spans="1:22" s="78" customFormat="1" hidden="1" outlineLevel="1">
      <c r="A14" s="174"/>
      <c r="B14" s="174"/>
      <c r="C14" s="174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89"/>
      <c r="U14" s="189"/>
      <c r="V14" s="80"/>
    </row>
    <row r="15" spans="1:22" s="78" customFormat="1" hidden="1" outlineLevel="1">
      <c r="A15" s="174"/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89"/>
      <c r="U15" s="189"/>
      <c r="V15" s="80"/>
    </row>
    <row r="16" spans="1:22" s="78" customFormat="1" hidden="1" outlineLevel="1">
      <c r="A16" s="174"/>
      <c r="B16" s="174"/>
      <c r="C16" s="174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89"/>
      <c r="U16" s="189"/>
      <c r="V16" s="80"/>
    </row>
    <row r="17" spans="1:22" s="78" customFormat="1" hidden="1" outlineLevel="1">
      <c r="A17" s="174"/>
      <c r="B17" s="174"/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89"/>
      <c r="U17" s="189"/>
      <c r="V17" s="80"/>
    </row>
    <row r="18" spans="1:22" s="78" customFormat="1" hidden="1" outlineLevel="1">
      <c r="A18" s="174"/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89"/>
      <c r="U18" s="189"/>
      <c r="V18" s="80"/>
    </row>
    <row r="19" spans="1:22" s="78" customFormat="1" hidden="1" outlineLevel="1">
      <c r="A19" s="174"/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89"/>
      <c r="U19" s="189"/>
      <c r="V19" s="80"/>
    </row>
    <row r="20" spans="1:22" s="78" customFormat="1" hidden="1" outlineLevel="1">
      <c r="A20" s="174"/>
      <c r="B20" s="174"/>
      <c r="C20" s="174"/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89"/>
      <c r="U20" s="189"/>
      <c r="V20" s="80"/>
    </row>
    <row r="21" spans="1:22" s="78" customFormat="1" hidden="1" outlineLevel="1">
      <c r="A21" s="174"/>
      <c r="B21" s="174"/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89"/>
      <c r="U21" s="189"/>
      <c r="V21" s="80"/>
    </row>
    <row r="22" spans="1:22" s="78" customFormat="1" hidden="1" outlineLevel="1">
      <c r="A22" s="174"/>
      <c r="B22" s="174"/>
      <c r="C22" s="174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89"/>
      <c r="U22" s="189"/>
      <c r="V22" s="80"/>
    </row>
    <row r="23" spans="1:22" s="78" customFormat="1" hidden="1" outlineLevel="1">
      <c r="A23" s="174"/>
      <c r="B23" s="174"/>
      <c r="C23" s="174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89"/>
      <c r="U23" s="189"/>
      <c r="V23" s="80"/>
    </row>
    <row r="24" spans="1:22" s="78" customFormat="1" hidden="1" outlineLevel="1">
      <c r="A24" s="174"/>
      <c r="B24" s="174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89"/>
      <c r="U24" s="189"/>
      <c r="V24" s="80"/>
    </row>
    <row r="25" spans="1:22" s="78" customFormat="1" hidden="1" outlineLevel="1">
      <c r="A25" s="174"/>
      <c r="B25" s="174"/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89"/>
      <c r="U25" s="189"/>
      <c r="V25" s="80"/>
    </row>
    <row r="26" spans="1:22" s="78" customFormat="1" hidden="1" outlineLevel="1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89"/>
      <c r="U26" s="189"/>
      <c r="V26" s="80"/>
    </row>
    <row r="27" spans="1:22" s="78" customFormat="1" hidden="1" outlineLevel="1">
      <c r="A27" s="174"/>
      <c r="B27" s="174"/>
      <c r="C27" s="174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89"/>
      <c r="U27" s="189"/>
      <c r="V27" s="80"/>
    </row>
    <row r="28" spans="1:22" s="78" customFormat="1" hidden="1" outlineLevel="1">
      <c r="A28" s="174"/>
      <c r="B28" s="174"/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89"/>
      <c r="U28" s="189"/>
      <c r="V28" s="80"/>
    </row>
    <row r="29" spans="1:22" s="78" customFormat="1" hidden="1" outlineLevel="1">
      <c r="A29" s="174"/>
      <c r="B29" s="174"/>
      <c r="C29" s="174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89"/>
      <c r="U29" s="189"/>
      <c r="V29" s="80"/>
    </row>
    <row r="30" spans="1:22" s="78" customFormat="1" hidden="1" outlineLevel="1">
      <c r="A30" s="174"/>
      <c r="B30" s="174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89"/>
      <c r="U30" s="189"/>
      <c r="V30" s="80"/>
    </row>
    <row r="31" spans="1:22" s="78" customFormat="1" hidden="1" outlineLevel="1">
      <c r="A31" s="174"/>
      <c r="B31" s="174"/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89"/>
      <c r="U31" s="189"/>
      <c r="V31" s="80"/>
    </row>
    <row r="32" spans="1:22" s="78" customFormat="1" hidden="1" outlineLevel="1">
      <c r="A32" s="174"/>
      <c r="B32" s="174"/>
      <c r="C32" s="174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89"/>
      <c r="U32" s="189"/>
      <c r="V32" s="80"/>
    </row>
    <row r="33" spans="1:22" s="78" customFormat="1" hidden="1" outlineLevel="1">
      <c r="A33" s="174"/>
      <c r="B33" s="174"/>
      <c r="C33" s="174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89"/>
      <c r="U33" s="189"/>
      <c r="V33" s="80"/>
    </row>
    <row r="34" spans="1:22" s="78" customFormat="1" hidden="1" outlineLevel="1">
      <c r="A34" s="174"/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89"/>
      <c r="U34" s="189"/>
      <c r="V34" s="80"/>
    </row>
    <row r="35" spans="1:22" s="78" customFormat="1" hidden="1" outlineLevel="1">
      <c r="A35" s="174"/>
      <c r="B35" s="174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89"/>
      <c r="U35" s="189"/>
      <c r="V35" s="80"/>
    </row>
    <row r="36" spans="1:22" s="78" customFormat="1" hidden="1" outlineLevel="1">
      <c r="A36" s="174"/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89"/>
      <c r="U36" s="189"/>
      <c r="V36" s="80"/>
    </row>
    <row r="37" spans="1:22" s="78" customFormat="1" hidden="1" outlineLevel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89"/>
      <c r="U37" s="189"/>
      <c r="V37" s="80"/>
    </row>
    <row r="38" spans="1:22" s="78" customFormat="1" hidden="1" outlineLevel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89"/>
      <c r="U38" s="189"/>
      <c r="V38" s="80"/>
    </row>
    <row r="39" spans="1:22" s="78" customFormat="1" hidden="1" outlineLevel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89"/>
      <c r="U39" s="189"/>
      <c r="V39" s="190"/>
    </row>
    <row r="40" spans="1:22" s="78" customFormat="1" hidden="1" outlineLevel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89"/>
      <c r="U40" s="189"/>
      <c r="V40" s="190"/>
    </row>
    <row r="41" spans="1:22" s="78" customFormat="1" hidden="1" outlineLevel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89"/>
      <c r="U41" s="189"/>
      <c r="V41" s="190"/>
    </row>
    <row r="42" spans="1:22" s="78" customFormat="1" hidden="1" outlineLevel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89"/>
      <c r="U42" s="189"/>
      <c r="V42" s="190"/>
    </row>
    <row r="43" spans="1:22" s="78" customFormat="1" hidden="1" outlineLevel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89"/>
      <c r="U43" s="189"/>
      <c r="V43" s="190"/>
    </row>
    <row r="44" spans="1:22" s="78" customFormat="1" hidden="1" outlineLevel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89"/>
      <c r="U44" s="189"/>
      <c r="V44" s="190"/>
    </row>
    <row r="45" spans="1:22" s="78" customFormat="1" hidden="1" outlineLevel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89"/>
      <c r="U45" s="189"/>
      <c r="V45" s="190"/>
    </row>
    <row r="46" spans="1:22" s="78" customFormat="1" hidden="1" outlineLevel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89"/>
      <c r="U46" s="189"/>
      <c r="V46" s="190"/>
    </row>
    <row r="47" spans="1:22" s="78" customFormat="1" hidden="1" outlineLevel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89"/>
      <c r="U47" s="189"/>
      <c r="V47" s="190"/>
    </row>
    <row r="48" spans="1:22" s="78" customFormat="1" hidden="1" outlineLevel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89"/>
      <c r="U48" s="189"/>
      <c r="V48" s="190"/>
    </row>
    <row r="49" spans="1:22" s="78" customFormat="1" hidden="1" outlineLevel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89"/>
      <c r="U49" s="189"/>
      <c r="V49" s="190"/>
    </row>
    <row r="50" spans="1:22" s="78" customFormat="1" hidden="1" outlineLevel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89"/>
      <c r="U50" s="189"/>
      <c r="V50" s="190"/>
    </row>
    <row r="51" spans="1:22" s="78" customFormat="1" hidden="1" outlineLevel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89"/>
      <c r="U51" s="189"/>
      <c r="V51" s="190"/>
    </row>
    <row r="52" spans="1:22" s="78" customFormat="1" hidden="1" outlineLevel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89"/>
      <c r="U52" s="189"/>
      <c r="V52" s="190"/>
    </row>
    <row r="53" spans="1:22" s="78" customFormat="1" hidden="1" outlineLevel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89"/>
      <c r="U53" s="189"/>
      <c r="V53" s="190"/>
    </row>
    <row r="54" spans="1:22" s="78" customFormat="1" hidden="1" outlineLevel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89"/>
      <c r="U54" s="189"/>
      <c r="V54" s="190"/>
    </row>
    <row r="55" spans="1:22" s="78" customFormat="1" hidden="1" outlineLevel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89"/>
      <c r="U55" s="189"/>
      <c r="V55" s="190"/>
    </row>
    <row r="56" spans="1:22" s="78" customFormat="1" hidden="1" outlineLevel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89"/>
      <c r="U56" s="189"/>
      <c r="V56" s="190"/>
    </row>
    <row r="57" spans="1:22" s="78" customFormat="1" hidden="1" outlineLevel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89"/>
      <c r="U57" s="189"/>
      <c r="V57" s="190"/>
    </row>
    <row r="58" spans="1:22" s="78" customFormat="1" hidden="1" outlineLevel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89"/>
      <c r="U58" s="189"/>
      <c r="V58" s="189"/>
    </row>
    <row r="59" spans="1:22" s="78" customFormat="1" hidden="1" outlineLevel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89"/>
      <c r="U59" s="189"/>
      <c r="V59" s="189"/>
    </row>
    <row r="60" spans="1:22" s="78" customFormat="1" hidden="1" outlineLevel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89"/>
      <c r="U60" s="189"/>
      <c r="V60" s="189"/>
    </row>
    <row r="61" spans="1:22" s="78" customFormat="1" hidden="1" outlineLevel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89"/>
      <c r="U61" s="189"/>
      <c r="V61" s="189"/>
    </row>
    <row r="62" spans="1:22" s="78" customFormat="1" hidden="1" outlineLevel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89"/>
      <c r="U62" s="189"/>
      <c r="V62" s="189"/>
    </row>
    <row r="63" spans="1:22" s="78" customFormat="1" hidden="1" outlineLevel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89"/>
      <c r="U63" s="189"/>
      <c r="V63" s="189"/>
    </row>
    <row r="64" spans="1:22" s="78" customFormat="1" hidden="1" outlineLevel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89"/>
      <c r="U64" s="189"/>
      <c r="V64" s="189"/>
    </row>
    <row r="65" spans="1:22" s="78" customFormat="1" hidden="1" outlineLevel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89"/>
      <c r="U65" s="189"/>
      <c r="V65" s="189"/>
    </row>
    <row r="66" spans="1:22" s="78" customFormat="1" hidden="1" outlineLevel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89"/>
      <c r="U66" s="189"/>
      <c r="V66" s="189"/>
    </row>
    <row r="67" spans="1:22" s="78" customFormat="1" hidden="1" outlineLevel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89"/>
      <c r="U67" s="189"/>
      <c r="V67" s="189"/>
    </row>
    <row r="68" spans="1:22" s="78" customFormat="1" hidden="1" outlineLevel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89"/>
      <c r="U68" s="189"/>
      <c r="V68" s="189"/>
    </row>
    <row r="69" spans="1:22" s="78" customFormat="1" hidden="1" outlineLevel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89"/>
      <c r="U69" s="189"/>
      <c r="V69" s="189"/>
    </row>
    <row r="70" spans="1:22" s="78" customFormat="1" hidden="1" outlineLevel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89"/>
      <c r="U70" s="189"/>
      <c r="V70" s="189"/>
    </row>
    <row r="71" spans="1:22" s="78" customFormat="1" hidden="1" outlineLevel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89"/>
      <c r="U71" s="189"/>
      <c r="V71" s="189"/>
    </row>
    <row r="72" spans="1:22" s="78" customFormat="1" hidden="1" outlineLevel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89"/>
      <c r="U72" s="189"/>
      <c r="V72" s="189"/>
    </row>
    <row r="73" spans="1:22" s="78" customFormat="1" hidden="1" outlineLevel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89"/>
      <c r="U73" s="189"/>
      <c r="V73" s="189"/>
    </row>
    <row r="74" spans="1:22" s="78" customFormat="1" hidden="1" outlineLevel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89"/>
      <c r="U74" s="189"/>
      <c r="V74" s="189"/>
    </row>
    <row r="75" spans="1:22" s="78" customFormat="1" hidden="1" outlineLevel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89"/>
      <c r="U75" s="189"/>
      <c r="V75" s="189"/>
    </row>
    <row r="76" spans="1:22" s="78" customFormat="1" hidden="1" outlineLevel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89"/>
      <c r="U76" s="189"/>
      <c r="V76" s="189"/>
    </row>
    <row r="77" spans="1:22" s="78" customFormat="1" hidden="1" outlineLevel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89"/>
      <c r="U77" s="189"/>
      <c r="V77" s="189"/>
    </row>
    <row r="78" spans="1:22" s="78" customFormat="1" hidden="1" outlineLevel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89"/>
      <c r="U78" s="189"/>
      <c r="V78" s="189"/>
    </row>
    <row r="79" spans="1:22" s="78" customFormat="1" hidden="1" outlineLevel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89"/>
      <c r="U79" s="189"/>
      <c r="V79" s="189"/>
    </row>
    <row r="80" spans="1:22" s="78" customFormat="1" hidden="1" outlineLevel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89"/>
      <c r="U80" s="189"/>
      <c r="V80" s="189"/>
    </row>
    <row r="81" spans="1:22" s="78" customFormat="1" hidden="1" outlineLevel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89"/>
      <c r="U81" s="189"/>
      <c r="V81" s="189"/>
    </row>
    <row r="82" spans="1:22" s="78" customFormat="1" hidden="1" outlineLevel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89"/>
      <c r="U82" s="189"/>
      <c r="V82" s="189"/>
    </row>
    <row r="83" spans="1:22" s="78" customFormat="1" hidden="1" outlineLevel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89"/>
      <c r="U83" s="189"/>
      <c r="V83" s="189"/>
    </row>
    <row r="84" spans="1:22" s="78" customFormat="1" ht="15" collapsed="1">
      <c r="A84" s="191" t="s">
        <v>107</v>
      </c>
      <c r="B84" s="174"/>
      <c r="C84" s="174"/>
      <c r="D84" s="174"/>
      <c r="E84" s="174"/>
      <c r="F84" s="202"/>
      <c r="G84" s="202"/>
      <c r="H84" s="174"/>
      <c r="I84" s="174"/>
      <c r="J84" s="253">
        <f t="shared" ref="J84:P84" si="0">SUBTOTAL(9,J2:J8)</f>
        <v>20695.649999999998</v>
      </c>
      <c r="K84" s="250">
        <f t="shared" si="0"/>
        <v>20695.649999999998</v>
      </c>
      <c r="L84" s="250">
        <f t="shared" si="0"/>
        <v>0</v>
      </c>
      <c r="M84" s="254">
        <f t="shared" si="0"/>
        <v>-5173.9124999999995</v>
      </c>
      <c r="N84" s="251">
        <f t="shared" si="0"/>
        <v>-6898.55</v>
      </c>
      <c r="O84" s="250">
        <f t="shared" si="0"/>
        <v>15521.737499999999</v>
      </c>
      <c r="P84" s="250">
        <f t="shared" si="0"/>
        <v>8623.1875</v>
      </c>
      <c r="Q84" s="174"/>
      <c r="R84" s="66"/>
      <c r="S84" s="255">
        <f>SUBTOTAL(9,S2:S8)</f>
        <v>1724.6375</v>
      </c>
      <c r="T84" s="189"/>
      <c r="U84" s="203"/>
      <c r="V84" s="80"/>
    </row>
    <row r="85" spans="1:22" s="78" customFormat="1" ht="15">
      <c r="A85" s="191" t="s">
        <v>99</v>
      </c>
      <c r="B85" s="174"/>
      <c r="C85" s="174"/>
      <c r="D85" s="174"/>
      <c r="E85" s="174"/>
      <c r="F85" s="202"/>
      <c r="G85" s="202"/>
      <c r="H85" s="174"/>
      <c r="I85" s="174"/>
      <c r="J85" s="253">
        <f t="shared" ref="J85:P85" si="1">SUBTOTAL(9,J2:J8)</f>
        <v>20695.649999999998</v>
      </c>
      <c r="K85" s="250">
        <f t="shared" si="1"/>
        <v>20695.649999999998</v>
      </c>
      <c r="L85" s="250">
        <f t="shared" si="1"/>
        <v>0</v>
      </c>
      <c r="M85" s="254">
        <f t="shared" si="1"/>
        <v>-5173.9124999999995</v>
      </c>
      <c r="N85" s="251">
        <f t="shared" si="1"/>
        <v>-6898.55</v>
      </c>
      <c r="O85" s="250">
        <f t="shared" si="1"/>
        <v>15521.737499999999</v>
      </c>
      <c r="P85" s="250">
        <f t="shared" si="1"/>
        <v>8623.1875</v>
      </c>
      <c r="Q85" s="174"/>
      <c r="R85" s="66"/>
      <c r="S85" s="255">
        <f>SUBTOTAL(9,S2:S8)</f>
        <v>1724.6375</v>
      </c>
      <c r="T85" s="189"/>
      <c r="U85" s="203"/>
      <c r="V85" s="80"/>
    </row>
    <row r="86" spans="1:22" s="78" customFormat="1">
      <c r="A86" s="174"/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89"/>
      <c r="U86" s="189"/>
      <c r="V86" s="189"/>
    </row>
    <row r="87" spans="1:22" s="78" customForma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89"/>
      <c r="U87" s="189"/>
      <c r="V87" s="189"/>
    </row>
    <row r="88" spans="1:22" s="78" customForma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89"/>
      <c r="U88" s="189"/>
      <c r="V88" s="189"/>
    </row>
    <row r="89" spans="1:22" s="78" customForma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89"/>
      <c r="U89" s="189"/>
      <c r="V89" s="189"/>
    </row>
    <row r="90" spans="1:22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14"/>
      <c r="U90" s="14"/>
      <c r="V90" s="14"/>
    </row>
    <row r="91" spans="1:22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14"/>
      <c r="U91" s="14"/>
      <c r="V91" s="14"/>
    </row>
    <row r="92" spans="1:2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14"/>
      <c r="U92" s="14"/>
      <c r="V92" s="14"/>
    </row>
    <row r="93" spans="1:22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14"/>
      <c r="U93" s="14"/>
      <c r="V93" s="14"/>
    </row>
    <row r="94" spans="1:22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14"/>
      <c r="U94" s="14"/>
      <c r="V94" s="14"/>
    </row>
    <row r="95" spans="1:22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14"/>
      <c r="U95" s="14"/>
      <c r="V95" s="14"/>
    </row>
    <row r="96" spans="1:22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14"/>
      <c r="U96" s="14"/>
      <c r="V96" s="14"/>
    </row>
    <row r="97" spans="1:2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14"/>
      <c r="U97" s="14"/>
      <c r="V97" s="14"/>
    </row>
    <row r="98" spans="1:22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14"/>
      <c r="U98" s="14"/>
      <c r="V98" s="14"/>
    </row>
    <row r="99" spans="1:22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14"/>
      <c r="U99" s="14"/>
      <c r="V99" s="14"/>
    </row>
    <row r="100" spans="1:22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14"/>
      <c r="U100" s="14"/>
      <c r="V100" s="14"/>
    </row>
    <row r="101" spans="1:22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14"/>
      <c r="U101" s="14"/>
      <c r="V101" s="14"/>
    </row>
    <row r="102" spans="1:2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14"/>
      <c r="U102" s="14"/>
      <c r="V102" s="14"/>
    </row>
    <row r="103" spans="1:22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14"/>
      <c r="U103" s="14"/>
      <c r="V103" s="14"/>
    </row>
    <row r="104" spans="1:22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14"/>
      <c r="U104" s="14"/>
      <c r="V104" s="14"/>
    </row>
    <row r="105" spans="1:22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14"/>
      <c r="U105" s="14"/>
      <c r="V105" s="14"/>
    </row>
    <row r="106" spans="1:22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14"/>
      <c r="U106" s="14"/>
      <c r="V106" s="14"/>
    </row>
    <row r="107" spans="1:22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14"/>
      <c r="U107" s="14"/>
      <c r="V107" s="14"/>
    </row>
    <row r="108" spans="1:22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14"/>
      <c r="U108" s="14"/>
      <c r="V108" s="14"/>
    </row>
    <row r="109" spans="1:22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14"/>
      <c r="U109" s="14"/>
      <c r="V109" s="14"/>
    </row>
    <row r="110" spans="1:22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14"/>
      <c r="U110" s="14"/>
      <c r="V110" s="14"/>
    </row>
    <row r="111" spans="1:2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14"/>
      <c r="U111" s="14"/>
      <c r="V111" s="14"/>
    </row>
    <row r="112" spans="1:2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14"/>
      <c r="U112" s="14"/>
      <c r="V112" s="14"/>
    </row>
    <row r="113" spans="1:22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14"/>
      <c r="U113" s="14"/>
      <c r="V113" s="14"/>
    </row>
    <row r="114" spans="1:22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14"/>
      <c r="U114" s="14"/>
      <c r="V114" s="14"/>
    </row>
    <row r="115" spans="1:22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14"/>
      <c r="U115" s="14"/>
      <c r="V115" s="14"/>
    </row>
    <row r="116" spans="1:22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14"/>
      <c r="U116" s="14"/>
      <c r="V116" s="14"/>
    </row>
    <row r="117" spans="1:22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14"/>
      <c r="U117" s="14"/>
      <c r="V117" s="14"/>
    </row>
    <row r="118" spans="1:22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14"/>
      <c r="U118" s="14"/>
      <c r="V118" s="14"/>
    </row>
    <row r="119" spans="1:22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14"/>
      <c r="U119" s="14"/>
      <c r="V119" s="14"/>
    </row>
    <row r="120" spans="1:2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14"/>
      <c r="U120" s="14"/>
      <c r="V120" s="14"/>
    </row>
    <row r="121" spans="1:2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14"/>
      <c r="U121" s="14"/>
      <c r="V121" s="14"/>
    </row>
    <row r="122" spans="1: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14"/>
      <c r="U122" s="14"/>
      <c r="V122" s="14"/>
    </row>
    <row r="123" spans="1:2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14"/>
      <c r="U123" s="14"/>
      <c r="V123" s="14"/>
    </row>
    <row r="124" spans="1:2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14"/>
      <c r="U124" s="14"/>
      <c r="V124" s="14"/>
    </row>
    <row r="125" spans="1:2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14"/>
      <c r="U125" s="14"/>
      <c r="V125" s="14"/>
    </row>
    <row r="126" spans="1:2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14"/>
      <c r="U126" s="14"/>
      <c r="V126" s="14"/>
    </row>
    <row r="127" spans="1:2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14"/>
      <c r="U127" s="14"/>
      <c r="V127" s="14"/>
    </row>
    <row r="128" spans="1:2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14"/>
      <c r="U128" s="14"/>
      <c r="V128" s="14"/>
    </row>
    <row r="129" spans="1:2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14"/>
      <c r="U129" s="14"/>
      <c r="V129" s="14"/>
    </row>
    <row r="130" spans="1:2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14"/>
      <c r="U130" s="14"/>
      <c r="V130" s="14"/>
    </row>
    <row r="131" spans="1:2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14"/>
      <c r="U131" s="14"/>
      <c r="V131" s="14"/>
    </row>
    <row r="132" spans="1:2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14"/>
      <c r="U132" s="14"/>
      <c r="V132" s="14"/>
    </row>
    <row r="133" spans="1:2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14"/>
      <c r="U133" s="14"/>
      <c r="V133" s="14"/>
    </row>
    <row r="134" spans="1:2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14"/>
      <c r="U134" s="14"/>
      <c r="V134" s="14"/>
    </row>
    <row r="135" spans="1:2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14"/>
      <c r="U135" s="14"/>
      <c r="V135" s="14"/>
    </row>
    <row r="136" spans="1:2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14"/>
      <c r="U136" s="14"/>
      <c r="V136" s="14"/>
    </row>
    <row r="137" spans="1:2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14"/>
      <c r="U137" s="14"/>
      <c r="V137" s="14"/>
    </row>
    <row r="138" spans="1:2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14"/>
      <c r="U138" s="14"/>
      <c r="V138" s="14"/>
    </row>
    <row r="139" spans="1:2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14"/>
      <c r="U139" s="14"/>
      <c r="V139" s="14"/>
    </row>
    <row r="140" spans="1:2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14"/>
      <c r="U140" s="14"/>
      <c r="V140" s="14"/>
    </row>
    <row r="141" spans="1:2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14"/>
      <c r="U141" s="14"/>
      <c r="V141" s="14"/>
    </row>
    <row r="142" spans="1:2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14"/>
      <c r="U142" s="14"/>
      <c r="V142" s="14"/>
    </row>
    <row r="143" spans="1:2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14"/>
      <c r="U143" s="14"/>
      <c r="V143" s="14"/>
    </row>
    <row r="144" spans="1:2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14"/>
      <c r="U144" s="14"/>
      <c r="V144" s="14"/>
    </row>
    <row r="145" spans="1:2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14"/>
      <c r="U145" s="14"/>
      <c r="V145" s="14"/>
    </row>
    <row r="146" spans="1:2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14"/>
      <c r="U146" s="14"/>
      <c r="V146" s="14"/>
    </row>
    <row r="147" spans="1:2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14"/>
      <c r="U147" s="14"/>
      <c r="V147" s="14"/>
    </row>
    <row r="148" spans="1:2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14"/>
      <c r="U148" s="14"/>
      <c r="V148" s="14"/>
    </row>
    <row r="149" spans="1:2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14"/>
      <c r="U149" s="14"/>
      <c r="V149" s="14"/>
    </row>
    <row r="150" spans="1:2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14"/>
      <c r="U150" s="14"/>
      <c r="V150" s="14"/>
    </row>
    <row r="151" spans="1:2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14"/>
      <c r="U151" s="14"/>
      <c r="V151" s="14"/>
    </row>
    <row r="152" spans="1:2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14"/>
      <c r="U152" s="14"/>
      <c r="V152" s="14"/>
    </row>
    <row r="153" spans="1:2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14"/>
      <c r="U153" s="14"/>
      <c r="V153" s="14"/>
    </row>
    <row r="154" spans="1:2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14"/>
      <c r="U154" s="14"/>
      <c r="V154" s="14"/>
    </row>
    <row r="155" spans="1:2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14"/>
      <c r="U155" s="14"/>
      <c r="V155" s="14"/>
    </row>
    <row r="156" spans="1:2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14"/>
      <c r="U156" s="14"/>
      <c r="V156" s="14"/>
    </row>
    <row r="157" spans="1:2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14"/>
      <c r="U157" s="14"/>
      <c r="V157" s="14"/>
    </row>
    <row r="158" spans="1:2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14"/>
      <c r="U158" s="14"/>
      <c r="V158" s="14"/>
    </row>
    <row r="159" spans="1:22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14"/>
      <c r="U159" s="14"/>
      <c r="V159" s="14"/>
    </row>
    <row r="160" spans="1:22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14"/>
      <c r="U160" s="14"/>
      <c r="V160" s="14"/>
    </row>
    <row r="161" spans="1:22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14"/>
      <c r="U161" s="14"/>
      <c r="V161" s="14"/>
    </row>
    <row r="162" spans="1:2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14"/>
      <c r="U162" s="14"/>
      <c r="V162" s="14"/>
    </row>
    <row r="163" spans="1:22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14"/>
      <c r="U163" s="14"/>
      <c r="V163" s="14"/>
    </row>
    <row r="164" spans="1:2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14"/>
      <c r="U164" s="14"/>
      <c r="V164" s="14"/>
    </row>
    <row r="165" spans="1:22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14"/>
      <c r="U165" s="14"/>
      <c r="V165" s="14"/>
    </row>
    <row r="166" spans="1:22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14"/>
      <c r="U166" s="14"/>
      <c r="V166" s="14"/>
    </row>
    <row r="167" spans="1:22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14"/>
      <c r="U167" s="14"/>
      <c r="V167" s="14"/>
    </row>
    <row r="168" spans="1:22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14"/>
      <c r="U168" s="14"/>
      <c r="V168" s="14"/>
    </row>
    <row r="169" spans="1:22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14"/>
      <c r="U169" s="14"/>
      <c r="V169" s="14"/>
    </row>
    <row r="170" spans="1:22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14"/>
      <c r="U170" s="14"/>
      <c r="V170" s="14"/>
    </row>
    <row r="171" spans="1:22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14"/>
      <c r="U171" s="14"/>
      <c r="V171" s="14"/>
    </row>
    <row r="172" spans="1:2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14"/>
      <c r="U172" s="14"/>
      <c r="V172" s="14"/>
    </row>
    <row r="173" spans="1:22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14"/>
      <c r="U173" s="14"/>
      <c r="V173" s="14"/>
    </row>
    <row r="174" spans="1:22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14"/>
      <c r="U174" s="14"/>
      <c r="V174" s="14"/>
    </row>
    <row r="175" spans="1:22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14"/>
      <c r="U175" s="14"/>
      <c r="V175" s="14"/>
    </row>
    <row r="176" spans="1:22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14"/>
      <c r="U176" s="14"/>
      <c r="V176" s="14"/>
    </row>
    <row r="177" spans="1:22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14"/>
      <c r="U177" s="14"/>
      <c r="V177" s="14"/>
    </row>
    <row r="178" spans="1:22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14"/>
      <c r="U178" s="14"/>
      <c r="V178" s="14"/>
    </row>
    <row r="179" spans="1:22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14"/>
      <c r="U179" s="14"/>
      <c r="V179" s="14"/>
    </row>
    <row r="180" spans="1:22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14"/>
      <c r="U180" s="14"/>
      <c r="V180" s="14"/>
    </row>
    <row r="181" spans="1:22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14"/>
      <c r="U181" s="14"/>
      <c r="V181" s="14"/>
    </row>
    <row r="182" spans="1:2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14"/>
      <c r="U182" s="14"/>
      <c r="V182" s="14"/>
    </row>
    <row r="183" spans="1:22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14"/>
      <c r="U183" s="14"/>
      <c r="V183" s="14"/>
    </row>
    <row r="184" spans="1:22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14"/>
      <c r="U184" s="14"/>
      <c r="V184" s="14"/>
    </row>
    <row r="185" spans="1:22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14"/>
      <c r="U185" s="14"/>
      <c r="V185" s="14"/>
    </row>
    <row r="186" spans="1:2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14"/>
      <c r="U186" s="14"/>
      <c r="V186" s="14"/>
    </row>
    <row r="187" spans="1:22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14"/>
      <c r="U187" s="14"/>
      <c r="V187" s="14"/>
    </row>
    <row r="188" spans="1:22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14"/>
      <c r="U188" s="14"/>
      <c r="V188" s="14"/>
    </row>
    <row r="189" spans="1:22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14"/>
      <c r="U189" s="14"/>
      <c r="V189" s="14"/>
    </row>
    <row r="190" spans="1:22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14"/>
      <c r="U190" s="14"/>
      <c r="V190" s="14"/>
    </row>
    <row r="191" spans="1:22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14"/>
      <c r="U191" s="14"/>
      <c r="V191" s="14"/>
    </row>
    <row r="192" spans="1:2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14"/>
      <c r="U192" s="14"/>
      <c r="V192" s="14"/>
    </row>
    <row r="193" spans="1:22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14"/>
      <c r="U193" s="14"/>
      <c r="V193" s="14"/>
    </row>
    <row r="194" spans="1:22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14"/>
      <c r="U194" s="14"/>
      <c r="V194" s="14"/>
    </row>
    <row r="195" spans="1:22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14"/>
      <c r="U195" s="14"/>
      <c r="V195" s="14"/>
    </row>
    <row r="196" spans="1:22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14"/>
      <c r="U196" s="14"/>
      <c r="V196" s="14"/>
    </row>
    <row r="197" spans="1:22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14"/>
      <c r="U197" s="14"/>
      <c r="V197" s="14"/>
    </row>
    <row r="198" spans="1:22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14"/>
      <c r="U198" s="14"/>
      <c r="V198" s="14"/>
    </row>
    <row r="199" spans="1:22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14"/>
      <c r="U199" s="14"/>
      <c r="V199" s="14"/>
    </row>
    <row r="200" spans="1:22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14"/>
      <c r="U200" s="14"/>
      <c r="V200" s="14"/>
    </row>
    <row r="201" spans="1:22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14"/>
      <c r="U201" s="14"/>
      <c r="V201" s="14"/>
    </row>
    <row r="202" spans="1:2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14"/>
      <c r="U202" s="14"/>
      <c r="V202" s="14"/>
    </row>
    <row r="203" spans="1:22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14"/>
      <c r="U203" s="14"/>
      <c r="V203" s="14"/>
    </row>
    <row r="204" spans="1:22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14"/>
      <c r="U204" s="14"/>
      <c r="V204" s="14"/>
    </row>
    <row r="205" spans="1:22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14"/>
      <c r="U205" s="14"/>
      <c r="V205" s="14"/>
    </row>
    <row r="206" spans="1:22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14"/>
      <c r="U206" s="14"/>
      <c r="V206" s="14"/>
    </row>
    <row r="207" spans="1:22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14"/>
      <c r="U207" s="14"/>
      <c r="V207" s="14"/>
    </row>
    <row r="208" spans="1:2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14"/>
      <c r="U208" s="14"/>
      <c r="V208" s="14"/>
    </row>
    <row r="209" spans="1:22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14"/>
      <c r="U209" s="14"/>
      <c r="V209" s="14"/>
    </row>
    <row r="210" spans="1:22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14"/>
      <c r="U210" s="14"/>
      <c r="V210" s="14"/>
    </row>
    <row r="211" spans="1:22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14"/>
      <c r="U211" s="14"/>
      <c r="V211" s="14"/>
    </row>
    <row r="212" spans="1:2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14"/>
      <c r="U212" s="14"/>
      <c r="V212" s="14"/>
    </row>
    <row r="213" spans="1:22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14"/>
      <c r="U213" s="14"/>
      <c r="V213" s="14"/>
    </row>
    <row r="214" spans="1:22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14"/>
      <c r="U214" s="14"/>
      <c r="V214" s="14"/>
    </row>
    <row r="215" spans="1:22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14"/>
      <c r="U215" s="14"/>
      <c r="V215" s="14"/>
    </row>
    <row r="216" spans="1:22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14"/>
      <c r="U216" s="14"/>
      <c r="V216" s="14"/>
    </row>
    <row r="217" spans="1:22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14"/>
      <c r="U217" s="14"/>
      <c r="V217" s="14"/>
    </row>
    <row r="218" spans="1:22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14"/>
      <c r="U218" s="14"/>
      <c r="V218" s="14"/>
    </row>
    <row r="219" spans="1:22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14"/>
      <c r="U219" s="14"/>
      <c r="V219" s="14"/>
    </row>
    <row r="220" spans="1:22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14"/>
      <c r="U220" s="14"/>
      <c r="V220" s="14"/>
    </row>
    <row r="221" spans="1:22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14"/>
      <c r="U221" s="14"/>
      <c r="V221" s="14"/>
    </row>
    <row r="222" spans="1: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14"/>
      <c r="U222" s="14"/>
      <c r="V222" s="14"/>
    </row>
    <row r="223" spans="1:22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14"/>
      <c r="U223" s="14"/>
      <c r="V223" s="14"/>
    </row>
    <row r="224" spans="1:22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14"/>
      <c r="U224" s="14"/>
      <c r="V224" s="14"/>
    </row>
    <row r="225" spans="1:22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14"/>
      <c r="U225" s="14"/>
      <c r="V225" s="14"/>
    </row>
    <row r="226" spans="1:22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14"/>
      <c r="U226" s="14"/>
      <c r="V226" s="14"/>
    </row>
    <row r="227" spans="1:22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14"/>
      <c r="U227" s="14"/>
      <c r="V227" s="14"/>
    </row>
    <row r="228" spans="1:22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14"/>
      <c r="U228" s="14"/>
      <c r="V228" s="14"/>
    </row>
    <row r="229" spans="1:22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14"/>
      <c r="U229" s="14"/>
      <c r="V229" s="14"/>
    </row>
    <row r="230" spans="1:2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14"/>
      <c r="U230" s="14"/>
      <c r="V230" s="14"/>
    </row>
    <row r="231" spans="1:22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14"/>
      <c r="U231" s="14"/>
      <c r="V231" s="14"/>
    </row>
    <row r="232" spans="1:2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14"/>
      <c r="U232" s="14"/>
      <c r="V232" s="14"/>
    </row>
    <row r="233" spans="1:22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14"/>
      <c r="U233" s="14"/>
      <c r="V233" s="14"/>
    </row>
    <row r="234" spans="1:22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14"/>
      <c r="U234" s="14"/>
      <c r="V234" s="14"/>
    </row>
    <row r="235" spans="1:22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14"/>
      <c r="U235" s="14"/>
      <c r="V235" s="14"/>
    </row>
    <row r="236" spans="1:22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14"/>
      <c r="U236" s="14"/>
      <c r="V236" s="14"/>
    </row>
    <row r="237" spans="1:22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14"/>
      <c r="U237" s="14"/>
      <c r="V237" s="14"/>
    </row>
    <row r="238" spans="1:22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14"/>
      <c r="U238" s="14"/>
      <c r="V238" s="14"/>
    </row>
    <row r="239" spans="1:22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14"/>
      <c r="U239" s="14"/>
      <c r="V239" s="14"/>
    </row>
    <row r="240" spans="1:22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14"/>
      <c r="U240" s="14"/>
      <c r="V240" s="14"/>
    </row>
    <row r="241" spans="1:22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14"/>
      <c r="U241" s="14"/>
      <c r="V241" s="14"/>
    </row>
    <row r="242" spans="1:2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14"/>
      <c r="U242" s="14"/>
      <c r="V242" s="14"/>
    </row>
    <row r="243" spans="1:22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14"/>
      <c r="U243" s="14"/>
      <c r="V243" s="14"/>
    </row>
    <row r="244" spans="1:22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14"/>
      <c r="U244" s="14"/>
      <c r="V244" s="14"/>
    </row>
    <row r="245" spans="1:22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14"/>
      <c r="U245" s="14"/>
      <c r="V245" s="14"/>
    </row>
    <row r="246" spans="1:22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14"/>
      <c r="U246" s="14"/>
      <c r="V246" s="14"/>
    </row>
    <row r="247" spans="1:22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14"/>
      <c r="U247" s="14"/>
      <c r="V247" s="14"/>
    </row>
    <row r="248" spans="1:22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14"/>
      <c r="U248" s="14"/>
      <c r="V248" s="14"/>
    </row>
    <row r="249" spans="1:22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14"/>
      <c r="U249" s="14"/>
      <c r="V249" s="14"/>
    </row>
    <row r="250" spans="1:22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14"/>
      <c r="U250" s="14"/>
      <c r="V250" s="14"/>
    </row>
    <row r="251" spans="1:22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14"/>
      <c r="U251" s="14"/>
      <c r="V251" s="14"/>
    </row>
    <row r="252" spans="1:2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14"/>
      <c r="U252" s="14"/>
      <c r="V252" s="14"/>
    </row>
    <row r="253" spans="1:22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14"/>
      <c r="U253" s="14"/>
      <c r="V253" s="14"/>
    </row>
    <row r="254" spans="1:22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14"/>
      <c r="U254" s="14"/>
      <c r="V254" s="14"/>
    </row>
    <row r="255" spans="1:22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14"/>
      <c r="U255" s="14"/>
      <c r="V255" s="14"/>
    </row>
    <row r="256" spans="1:2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14"/>
      <c r="U256" s="14"/>
      <c r="V256" s="14"/>
    </row>
    <row r="257" spans="1:22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14"/>
      <c r="U257" s="14"/>
      <c r="V257" s="14"/>
    </row>
    <row r="258" spans="1:22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14"/>
      <c r="U258" s="14"/>
      <c r="V258" s="14"/>
    </row>
    <row r="259" spans="1:22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14"/>
      <c r="U259" s="14"/>
      <c r="V259" s="14"/>
    </row>
    <row r="260" spans="1:22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14"/>
      <c r="U260" s="14"/>
      <c r="V260" s="14"/>
    </row>
    <row r="261" spans="1:22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14"/>
      <c r="U261" s="14"/>
      <c r="V261" s="14"/>
    </row>
    <row r="262" spans="1:2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14"/>
      <c r="U262" s="14"/>
      <c r="V262" s="14"/>
    </row>
    <row r="263" spans="1:22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14"/>
      <c r="U263" s="14"/>
      <c r="V263" s="14"/>
    </row>
    <row r="264" spans="1:22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14"/>
      <c r="U264" s="14"/>
      <c r="V264" s="14"/>
    </row>
    <row r="265" spans="1:22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14"/>
      <c r="U265" s="14"/>
      <c r="V265" s="14"/>
    </row>
    <row r="266" spans="1:22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14"/>
      <c r="U266" s="14"/>
      <c r="V266" s="14"/>
    </row>
    <row r="267" spans="1:22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14"/>
      <c r="U267" s="14"/>
      <c r="V267" s="14"/>
    </row>
    <row r="268" spans="1:22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14"/>
      <c r="U268" s="14"/>
      <c r="V268" s="14"/>
    </row>
    <row r="269" spans="1:22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14"/>
      <c r="U269" s="14"/>
      <c r="V269" s="14"/>
    </row>
    <row r="270" spans="1:22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14"/>
      <c r="U270" s="14"/>
      <c r="V270" s="14"/>
    </row>
    <row r="271" spans="1:22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14"/>
      <c r="U271" s="14"/>
      <c r="V271" s="14"/>
    </row>
    <row r="272" spans="1:2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14"/>
      <c r="U272" s="14"/>
      <c r="V272" s="14"/>
    </row>
    <row r="273" spans="1:22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14"/>
      <c r="U273" s="14"/>
      <c r="V273" s="14"/>
    </row>
    <row r="274" spans="1:22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14"/>
      <c r="U274" s="14"/>
      <c r="V274" s="14"/>
    </row>
    <row r="275" spans="1:22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14"/>
      <c r="U275" s="14"/>
      <c r="V275" s="14"/>
    </row>
    <row r="276" spans="1:22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14"/>
      <c r="U276" s="14"/>
      <c r="V276" s="14"/>
    </row>
    <row r="277" spans="1:22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14"/>
      <c r="U277" s="14"/>
      <c r="V277" s="14"/>
    </row>
    <row r="278" spans="1:22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14"/>
      <c r="U278" s="14"/>
      <c r="V278" s="14"/>
    </row>
    <row r="279" spans="1:22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14"/>
      <c r="U279" s="14"/>
      <c r="V279" s="14"/>
    </row>
    <row r="280" spans="1:22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14"/>
      <c r="U280" s="14"/>
      <c r="V280" s="14"/>
    </row>
    <row r="281" spans="1:2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14"/>
      <c r="U281" s="14"/>
      <c r="V281" s="14"/>
    </row>
    <row r="282" spans="1:2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14"/>
      <c r="U282" s="14"/>
      <c r="V282" s="14"/>
    </row>
    <row r="283" spans="1:22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14"/>
      <c r="U283" s="14"/>
      <c r="V283" s="14"/>
    </row>
    <row r="284" spans="1:22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14"/>
      <c r="U284" s="14"/>
      <c r="V284" s="14"/>
    </row>
    <row r="285" spans="1:22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14"/>
      <c r="U285" s="14"/>
      <c r="V285" s="14"/>
    </row>
    <row r="286" spans="1:22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14"/>
      <c r="U286" s="14"/>
      <c r="V286" s="14"/>
    </row>
    <row r="287" spans="1:22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14"/>
      <c r="U287" s="14"/>
      <c r="V287" s="14"/>
    </row>
    <row r="288" spans="1:22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14"/>
      <c r="U288" s="14"/>
      <c r="V288" s="14"/>
    </row>
    <row r="289" spans="1:22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14"/>
      <c r="U289" s="14"/>
      <c r="V289" s="14"/>
    </row>
    <row r="290" spans="1:22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14"/>
      <c r="U290" s="14"/>
      <c r="V290" s="14"/>
    </row>
    <row r="291" spans="1:22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14"/>
      <c r="U291" s="14"/>
      <c r="V291" s="14"/>
    </row>
    <row r="292" spans="1:2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14"/>
      <c r="U292" s="14"/>
      <c r="V292" s="14"/>
    </row>
    <row r="293" spans="1:22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14"/>
      <c r="U293" s="14"/>
      <c r="V293" s="14"/>
    </row>
    <row r="294" spans="1:22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14"/>
      <c r="U294" s="14"/>
      <c r="V294" s="14"/>
    </row>
    <row r="295" spans="1:22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14"/>
      <c r="U295" s="14"/>
      <c r="V295" s="14"/>
    </row>
    <row r="296" spans="1:22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14"/>
      <c r="U296" s="14"/>
      <c r="V296" s="14"/>
    </row>
    <row r="297" spans="1:22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14"/>
      <c r="U297" s="14"/>
      <c r="V297" s="14"/>
    </row>
    <row r="298" spans="1:22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14"/>
      <c r="U298" s="14"/>
      <c r="V298" s="14"/>
    </row>
    <row r="299" spans="1:22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14"/>
      <c r="U299" s="14"/>
      <c r="V299" s="14"/>
    </row>
    <row r="300" spans="1:22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14"/>
      <c r="U300" s="14"/>
      <c r="V300" s="14"/>
    </row>
    <row r="301" spans="1:22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14"/>
      <c r="U301" s="14"/>
      <c r="V301" s="14"/>
    </row>
    <row r="302" spans="1:2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14"/>
      <c r="U302" s="14"/>
      <c r="V302" s="14"/>
    </row>
    <row r="303" spans="1:22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14"/>
      <c r="U303" s="14"/>
      <c r="V303" s="14"/>
    </row>
    <row r="304" spans="1:22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14"/>
      <c r="U304" s="14"/>
      <c r="V304" s="14"/>
    </row>
    <row r="305" spans="1:22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14"/>
      <c r="U305" s="14"/>
      <c r="V305" s="14"/>
    </row>
    <row r="306" spans="1:22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14"/>
      <c r="U306" s="14"/>
      <c r="V306" s="14"/>
    </row>
    <row r="307" spans="1:2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14"/>
      <c r="U307" s="14"/>
      <c r="V307" s="14"/>
    </row>
    <row r="308" spans="1:22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14"/>
      <c r="U308" s="14"/>
      <c r="V308" s="14"/>
    </row>
    <row r="309" spans="1:22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14"/>
      <c r="U309" s="14"/>
      <c r="V309" s="14"/>
    </row>
    <row r="310" spans="1:22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14"/>
      <c r="U310" s="14"/>
      <c r="V310" s="14"/>
    </row>
    <row r="311" spans="1:22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14"/>
      <c r="U311" s="14"/>
      <c r="V311" s="14"/>
    </row>
    <row r="312" spans="1:2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14"/>
      <c r="U312" s="14"/>
      <c r="V312" s="14"/>
    </row>
    <row r="313" spans="1:22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14"/>
      <c r="U313" s="14"/>
      <c r="V313" s="14"/>
    </row>
    <row r="314" spans="1:22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14"/>
      <c r="U314" s="14"/>
      <c r="V314" s="14"/>
    </row>
    <row r="315" spans="1:22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14"/>
      <c r="U315" s="14"/>
      <c r="V315" s="14"/>
    </row>
    <row r="316" spans="1:22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14"/>
      <c r="U316" s="14"/>
      <c r="V316" s="14"/>
    </row>
    <row r="317" spans="1:22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14"/>
      <c r="U317" s="14"/>
      <c r="V317" s="14"/>
    </row>
    <row r="318" spans="1:22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14"/>
      <c r="U318" s="14"/>
      <c r="V318" s="14"/>
    </row>
    <row r="319" spans="1:22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14"/>
      <c r="U319" s="14"/>
      <c r="V319" s="14"/>
    </row>
    <row r="320" spans="1:22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14"/>
      <c r="U320" s="14"/>
      <c r="V320" s="14"/>
    </row>
    <row r="321" spans="1:22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14"/>
      <c r="U321" s="14"/>
      <c r="V321" s="14"/>
    </row>
    <row r="322" spans="1: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14"/>
      <c r="U322" s="14"/>
      <c r="V322" s="14"/>
    </row>
    <row r="323" spans="1:22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14"/>
      <c r="U323" s="14"/>
      <c r="V323" s="14"/>
    </row>
    <row r="324" spans="1:22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14"/>
      <c r="U324" s="14"/>
      <c r="V324" s="14"/>
    </row>
    <row r="325" spans="1:22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14"/>
      <c r="U325" s="14"/>
      <c r="V325" s="14"/>
    </row>
    <row r="326" spans="1:22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14"/>
      <c r="U326" s="14"/>
      <c r="V326" s="14"/>
    </row>
    <row r="327" spans="1:22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14"/>
      <c r="U327" s="14"/>
      <c r="V327" s="14"/>
    </row>
    <row r="328" spans="1:22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14"/>
      <c r="U328" s="14"/>
      <c r="V328" s="14"/>
    </row>
    <row r="329" spans="1:2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14"/>
      <c r="U329" s="14"/>
      <c r="V329" s="14"/>
    </row>
    <row r="330" spans="1:22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14"/>
      <c r="U330" s="14"/>
      <c r="V330" s="14"/>
    </row>
    <row r="331" spans="1:22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14"/>
      <c r="U331" s="14"/>
      <c r="V331" s="14"/>
    </row>
    <row r="332" spans="1:2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14"/>
      <c r="U332" s="14"/>
      <c r="V332" s="14"/>
    </row>
    <row r="333" spans="1:22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14"/>
      <c r="U333" s="14"/>
      <c r="V333" s="14"/>
    </row>
    <row r="334" spans="1:22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14"/>
      <c r="U334" s="14"/>
      <c r="V334" s="14"/>
    </row>
    <row r="335" spans="1:22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14"/>
      <c r="U335" s="14"/>
      <c r="V335" s="14"/>
    </row>
    <row r="336" spans="1:22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14"/>
      <c r="U336" s="14"/>
      <c r="V336" s="14"/>
    </row>
    <row r="337" spans="1:22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14"/>
      <c r="U337" s="14"/>
      <c r="V337" s="14"/>
    </row>
    <row r="338" spans="1:22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14"/>
      <c r="U338" s="14"/>
      <c r="V338" s="14"/>
    </row>
    <row r="339" spans="1:22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14"/>
      <c r="U339" s="14"/>
      <c r="V339" s="14"/>
    </row>
    <row r="340" spans="1:22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14"/>
      <c r="U340" s="14"/>
      <c r="V340" s="14"/>
    </row>
    <row r="341" spans="1:22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14"/>
      <c r="U341" s="14"/>
      <c r="V341" s="14"/>
    </row>
    <row r="342" spans="1:2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14"/>
      <c r="U342" s="14"/>
      <c r="V342" s="14"/>
    </row>
    <row r="343" spans="1:22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14"/>
      <c r="U343" s="14"/>
      <c r="V343" s="14"/>
    </row>
    <row r="344" spans="1:22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14"/>
      <c r="U344" s="14"/>
      <c r="V344" s="14"/>
    </row>
    <row r="345" spans="1:22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14"/>
      <c r="U345" s="14"/>
      <c r="V345" s="14"/>
    </row>
    <row r="346" spans="1:22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14"/>
      <c r="U346" s="14"/>
      <c r="V346" s="14"/>
    </row>
    <row r="347" spans="1:22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14"/>
      <c r="U347" s="14"/>
      <c r="V347" s="14"/>
    </row>
    <row r="348" spans="1:22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14"/>
      <c r="U348" s="14"/>
      <c r="V348" s="14"/>
    </row>
    <row r="349" spans="1:22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14"/>
      <c r="U349" s="14"/>
      <c r="V349" s="14"/>
    </row>
    <row r="350" spans="1:22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14"/>
      <c r="U350" s="14"/>
      <c r="V350" s="14"/>
    </row>
    <row r="351" spans="1:2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14"/>
      <c r="U351" s="14"/>
      <c r="V351" s="14"/>
    </row>
    <row r="352" spans="1:2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14"/>
      <c r="U352" s="14"/>
      <c r="V352" s="14"/>
    </row>
    <row r="353" spans="1:22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14"/>
      <c r="U353" s="14"/>
      <c r="V353" s="14"/>
    </row>
    <row r="354" spans="1:22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14"/>
      <c r="U354" s="14"/>
      <c r="V354" s="14"/>
    </row>
    <row r="355" spans="1:22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14"/>
      <c r="U355" s="14"/>
      <c r="V355" s="14"/>
    </row>
    <row r="356" spans="1:22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14"/>
      <c r="U356" s="14"/>
      <c r="V356" s="14"/>
    </row>
    <row r="357" spans="1:22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14"/>
      <c r="U357" s="14"/>
      <c r="V357" s="14"/>
    </row>
    <row r="358" spans="1:22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14"/>
      <c r="U358" s="14"/>
      <c r="V358" s="14"/>
    </row>
    <row r="359" spans="1:22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14"/>
      <c r="U359" s="14"/>
      <c r="V359" s="14"/>
    </row>
    <row r="360" spans="1:22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14"/>
      <c r="U360" s="14"/>
      <c r="V360" s="14"/>
    </row>
    <row r="361" spans="1:22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14"/>
      <c r="U361" s="14"/>
      <c r="V361" s="14"/>
    </row>
    <row r="362" spans="1:2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14"/>
      <c r="U362" s="14"/>
      <c r="V362" s="14"/>
    </row>
    <row r="363" spans="1:22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14"/>
      <c r="U363" s="14"/>
      <c r="V363" s="14"/>
    </row>
    <row r="364" spans="1:22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14"/>
      <c r="U364" s="14"/>
      <c r="V364" s="14"/>
    </row>
    <row r="365" spans="1:22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14"/>
      <c r="U365" s="14"/>
      <c r="V365" s="14"/>
    </row>
    <row r="366" spans="1:22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14"/>
      <c r="U366" s="14"/>
      <c r="V366" s="14"/>
    </row>
    <row r="367" spans="1:22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14"/>
      <c r="U367" s="14"/>
      <c r="V367" s="14"/>
    </row>
    <row r="368" spans="1:22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14"/>
      <c r="U368" s="14"/>
      <c r="V368" s="14"/>
    </row>
    <row r="369" spans="1:22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14"/>
      <c r="U369" s="14"/>
      <c r="V369" s="14"/>
    </row>
    <row r="370" spans="1:22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14"/>
      <c r="U370" s="14"/>
      <c r="V370" s="14"/>
    </row>
    <row r="371" spans="1:22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14"/>
      <c r="U371" s="14"/>
      <c r="V371" s="14"/>
    </row>
    <row r="372" spans="1:2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14"/>
      <c r="U372" s="14"/>
      <c r="V372" s="14"/>
    </row>
    <row r="373" spans="1:2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14"/>
      <c r="U373" s="14"/>
      <c r="V373" s="14"/>
    </row>
    <row r="374" spans="1:22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14"/>
      <c r="U374" s="14"/>
      <c r="V374" s="14"/>
    </row>
    <row r="375" spans="1:22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14"/>
      <c r="U375" s="14"/>
      <c r="V375" s="14"/>
    </row>
    <row r="376" spans="1:22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14"/>
      <c r="U376" s="14"/>
      <c r="V376" s="14"/>
    </row>
    <row r="377" spans="1:22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14"/>
      <c r="U377" s="14"/>
      <c r="V377" s="14"/>
    </row>
    <row r="378" spans="1:22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14"/>
      <c r="U378" s="14"/>
      <c r="V378" s="14"/>
    </row>
    <row r="379" spans="1:22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14"/>
      <c r="U379" s="14"/>
      <c r="V379" s="14"/>
    </row>
    <row r="380" spans="1:22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14"/>
      <c r="U380" s="14"/>
      <c r="V380" s="14"/>
    </row>
    <row r="381" spans="1:22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14"/>
      <c r="U381" s="14"/>
      <c r="V381" s="14"/>
    </row>
    <row r="382" spans="1:2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14"/>
      <c r="U382" s="14"/>
      <c r="V382" s="14"/>
    </row>
    <row r="383" spans="1:22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14"/>
      <c r="U383" s="14"/>
      <c r="V383" s="14"/>
    </row>
    <row r="384" spans="1:22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14"/>
      <c r="U384" s="14"/>
      <c r="V384" s="14"/>
    </row>
    <row r="385" spans="1:22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14"/>
      <c r="U385" s="14"/>
      <c r="V385" s="14"/>
    </row>
    <row r="386" spans="1:22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14"/>
      <c r="U386" s="14"/>
      <c r="V386" s="14"/>
    </row>
    <row r="387" spans="1:22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14"/>
      <c r="U387" s="14"/>
      <c r="V387" s="14"/>
    </row>
    <row r="388" spans="1:22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14"/>
      <c r="U388" s="14"/>
      <c r="V388" s="14"/>
    </row>
    <row r="389" spans="1:22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14"/>
      <c r="U389" s="14"/>
      <c r="V389" s="14"/>
    </row>
    <row r="390" spans="1:22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14"/>
      <c r="U390" s="14"/>
      <c r="V390" s="14"/>
    </row>
    <row r="391" spans="1:22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14"/>
      <c r="U391" s="14"/>
      <c r="V391" s="14"/>
    </row>
    <row r="392" spans="1:2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14"/>
      <c r="U392" s="14"/>
      <c r="V392" s="14"/>
    </row>
    <row r="393" spans="1:22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14"/>
      <c r="U393" s="14"/>
      <c r="V393" s="14"/>
    </row>
    <row r="394" spans="1:22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14"/>
      <c r="U394" s="14"/>
      <c r="V394" s="14"/>
    </row>
    <row r="395" spans="1:2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14"/>
      <c r="U395" s="14"/>
      <c r="V395" s="14"/>
    </row>
    <row r="396" spans="1:22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14"/>
      <c r="U396" s="14"/>
      <c r="V396" s="14"/>
    </row>
    <row r="397" spans="1:22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14"/>
      <c r="U397" s="14"/>
      <c r="V397" s="14"/>
    </row>
    <row r="398" spans="1:22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14"/>
      <c r="U398" s="14"/>
      <c r="V398" s="14"/>
    </row>
    <row r="399" spans="1:22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14"/>
      <c r="U399" s="14"/>
      <c r="V399" s="14"/>
    </row>
    <row r="400" spans="1:22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14"/>
      <c r="U400" s="14"/>
      <c r="V400" s="14"/>
    </row>
    <row r="401" spans="1:22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14"/>
      <c r="U401" s="14"/>
      <c r="V401" s="14"/>
    </row>
    <row r="402" spans="1:2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14"/>
      <c r="U402" s="14"/>
      <c r="V402" s="14"/>
    </row>
    <row r="403" spans="1:22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14"/>
      <c r="U403" s="14"/>
      <c r="V403" s="14"/>
    </row>
    <row r="404" spans="1:22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14"/>
      <c r="U404" s="14"/>
      <c r="V404" s="14"/>
    </row>
    <row r="405" spans="1:22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14"/>
      <c r="U405" s="14"/>
      <c r="V405" s="14"/>
    </row>
    <row r="406" spans="1:22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14"/>
      <c r="U406" s="14"/>
      <c r="V406" s="14"/>
    </row>
    <row r="407" spans="1:22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14"/>
      <c r="U407" s="14"/>
      <c r="V407" s="14"/>
    </row>
    <row r="408" spans="1:22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14"/>
      <c r="U408" s="14"/>
      <c r="V408" s="14"/>
    </row>
    <row r="409" spans="1:22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14"/>
      <c r="U409" s="14"/>
      <c r="V409" s="14"/>
    </row>
    <row r="410" spans="1:22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14"/>
      <c r="U410" s="14"/>
      <c r="V410" s="14"/>
    </row>
    <row r="411" spans="1:22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14"/>
      <c r="U411" s="14"/>
      <c r="V411" s="14"/>
    </row>
    <row r="412" spans="1:2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14"/>
      <c r="U412" s="14"/>
      <c r="V412" s="14"/>
    </row>
    <row r="413" spans="1:22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14"/>
      <c r="U413" s="14"/>
      <c r="V413" s="14"/>
    </row>
    <row r="414" spans="1:22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14"/>
      <c r="U414" s="14"/>
      <c r="V414" s="14"/>
    </row>
    <row r="415" spans="1:22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14"/>
      <c r="U415" s="14"/>
      <c r="V415" s="14"/>
    </row>
    <row r="416" spans="1:22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14"/>
      <c r="U416" s="14"/>
      <c r="V416" s="14"/>
    </row>
    <row r="417" spans="1:2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14"/>
      <c r="U417" s="14"/>
      <c r="V417" s="14"/>
    </row>
    <row r="418" spans="1:22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14"/>
      <c r="U418" s="14"/>
      <c r="V418" s="14"/>
    </row>
    <row r="419" spans="1:22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14"/>
      <c r="U419" s="14"/>
      <c r="V419" s="14"/>
    </row>
    <row r="420" spans="1:22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14"/>
      <c r="U420" s="14"/>
      <c r="V420" s="14"/>
    </row>
    <row r="421" spans="1:22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14"/>
      <c r="U421" s="14"/>
      <c r="V421" s="14"/>
    </row>
    <row r="422" spans="1: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14"/>
      <c r="U422" s="14"/>
      <c r="V422" s="14"/>
    </row>
    <row r="423" spans="1:22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14"/>
      <c r="U423" s="14"/>
      <c r="V423" s="14"/>
    </row>
    <row r="424" spans="1:22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14"/>
      <c r="U424" s="14"/>
      <c r="V424" s="14"/>
    </row>
    <row r="425" spans="1:22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14"/>
      <c r="U425" s="14"/>
      <c r="V425" s="14"/>
    </row>
    <row r="426" spans="1:22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14"/>
      <c r="U426" s="14"/>
      <c r="V426" s="14"/>
    </row>
    <row r="427" spans="1:22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14"/>
      <c r="U427" s="14"/>
      <c r="V427" s="14"/>
    </row>
    <row r="428" spans="1:22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14"/>
      <c r="U428" s="14"/>
      <c r="V428" s="14"/>
    </row>
    <row r="429" spans="1:22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14"/>
      <c r="U429" s="14"/>
      <c r="V429" s="14"/>
    </row>
    <row r="430" spans="1:22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14"/>
      <c r="U430" s="14"/>
      <c r="V430" s="14"/>
    </row>
    <row r="431" spans="1:2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14"/>
      <c r="U431" s="14"/>
      <c r="V431" s="14"/>
    </row>
    <row r="432" spans="1:2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14"/>
      <c r="U432" s="14"/>
      <c r="V432" s="14"/>
    </row>
    <row r="433" spans="1:22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14"/>
      <c r="U433" s="14"/>
      <c r="V433" s="14"/>
    </row>
    <row r="434" spans="1:22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14"/>
      <c r="U434" s="14"/>
      <c r="V434" s="14"/>
    </row>
    <row r="435" spans="1:22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14"/>
      <c r="U435" s="14"/>
      <c r="V435" s="14"/>
    </row>
    <row r="436" spans="1:22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14"/>
      <c r="U436" s="14"/>
      <c r="V436" s="14"/>
    </row>
    <row r="437" spans="1:22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14"/>
      <c r="U437" s="14"/>
      <c r="V437" s="14"/>
    </row>
    <row r="438" spans="1:22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14"/>
      <c r="U438" s="14"/>
      <c r="V438" s="14"/>
    </row>
    <row r="439" spans="1:2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14"/>
      <c r="U439" s="14"/>
      <c r="V439" s="14"/>
    </row>
    <row r="440" spans="1:22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14"/>
      <c r="U440" s="14"/>
      <c r="V440" s="14"/>
    </row>
    <row r="441" spans="1:22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14"/>
      <c r="U441" s="14"/>
      <c r="V441" s="14"/>
    </row>
    <row r="442" spans="1:2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14"/>
      <c r="U442" s="14"/>
      <c r="V442" s="14"/>
    </row>
    <row r="443" spans="1:22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14"/>
      <c r="U443" s="14"/>
      <c r="V443" s="14"/>
    </row>
    <row r="444" spans="1:22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14"/>
      <c r="U444" s="14"/>
      <c r="V444" s="14"/>
    </row>
    <row r="445" spans="1:22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14"/>
      <c r="U445" s="14"/>
      <c r="V445" s="14"/>
    </row>
    <row r="446" spans="1:22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14"/>
      <c r="U446" s="14"/>
      <c r="V446" s="14"/>
    </row>
    <row r="447" spans="1:22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14"/>
      <c r="U447" s="14"/>
      <c r="V447" s="14"/>
    </row>
    <row r="448" spans="1:22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14"/>
      <c r="U448" s="14"/>
      <c r="V448" s="14"/>
    </row>
    <row r="449" spans="1:22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14"/>
      <c r="U449" s="14"/>
      <c r="V449" s="14"/>
    </row>
    <row r="450" spans="1:22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14"/>
      <c r="U450" s="14"/>
      <c r="V450" s="14"/>
    </row>
    <row r="451" spans="1:22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14"/>
      <c r="U451" s="14"/>
      <c r="V451" s="14"/>
    </row>
    <row r="452" spans="1:2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14"/>
      <c r="U452" s="14"/>
      <c r="V452" s="14"/>
    </row>
    <row r="453" spans="1:22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14"/>
      <c r="U453" s="14"/>
      <c r="V453" s="14"/>
    </row>
    <row r="454" spans="1:22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14"/>
      <c r="U454" s="14"/>
      <c r="V454" s="14"/>
    </row>
    <row r="455" spans="1:22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14"/>
      <c r="U455" s="14"/>
      <c r="V455" s="14"/>
    </row>
    <row r="456" spans="1:22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14"/>
      <c r="U456" s="14"/>
      <c r="V456" s="14"/>
    </row>
    <row r="457" spans="1:22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14"/>
      <c r="U457" s="14"/>
      <c r="V457" s="14"/>
    </row>
    <row r="458" spans="1:22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14"/>
      <c r="U458" s="14"/>
      <c r="V458" s="14"/>
    </row>
    <row r="459" spans="1:22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14"/>
      <c r="U459" s="14"/>
      <c r="V459" s="14"/>
    </row>
    <row r="460" spans="1:22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14"/>
      <c r="U460" s="14"/>
      <c r="V460" s="14"/>
    </row>
    <row r="461" spans="1:22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14"/>
      <c r="U461" s="14"/>
      <c r="V461" s="14"/>
    </row>
    <row r="462" spans="1:2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14"/>
      <c r="U462" s="14"/>
      <c r="V462" s="14"/>
    </row>
    <row r="463" spans="1:22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14"/>
      <c r="U463" s="14"/>
      <c r="V463" s="14"/>
    </row>
    <row r="464" spans="1:22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14"/>
      <c r="U464" s="14"/>
      <c r="V464" s="14"/>
    </row>
    <row r="465" spans="1:2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14"/>
      <c r="U465" s="14"/>
      <c r="V465" s="14"/>
    </row>
    <row r="466" spans="1:22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14"/>
      <c r="U466" s="14"/>
      <c r="V466" s="14"/>
    </row>
    <row r="467" spans="1:22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14"/>
      <c r="U467" s="14"/>
      <c r="V467" s="14"/>
    </row>
    <row r="468" spans="1:22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14"/>
      <c r="U468" s="14"/>
      <c r="V468" s="14"/>
    </row>
    <row r="469" spans="1:22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14"/>
      <c r="U469" s="14"/>
      <c r="V469" s="14"/>
    </row>
    <row r="470" spans="1:22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14"/>
      <c r="U470" s="14"/>
      <c r="V470" s="14"/>
    </row>
    <row r="471" spans="1:22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14"/>
      <c r="U471" s="14"/>
      <c r="V471" s="14"/>
    </row>
    <row r="472" spans="1:2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14"/>
      <c r="U472" s="14"/>
      <c r="V472" s="14"/>
    </row>
    <row r="473" spans="1:22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14"/>
      <c r="U473" s="14"/>
      <c r="V473" s="14"/>
    </row>
    <row r="474" spans="1:22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14"/>
      <c r="U474" s="14"/>
      <c r="V474" s="14"/>
    </row>
    <row r="475" spans="1:22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14"/>
      <c r="U475" s="14"/>
      <c r="V475" s="14"/>
    </row>
    <row r="476" spans="1:22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14"/>
      <c r="U476" s="14"/>
      <c r="V476" s="14"/>
    </row>
    <row r="477" spans="1:22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14"/>
      <c r="U477" s="14"/>
      <c r="V477" s="14"/>
    </row>
    <row r="478" spans="1:22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14"/>
      <c r="U478" s="14"/>
      <c r="V478" s="14"/>
    </row>
    <row r="479" spans="1:22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14"/>
      <c r="U479" s="14"/>
      <c r="V479" s="14"/>
    </row>
    <row r="480" spans="1:22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14"/>
      <c r="U480" s="14"/>
      <c r="V480" s="14"/>
    </row>
    <row r="481" spans="1:22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14"/>
      <c r="U481" s="14"/>
      <c r="V481" s="14"/>
    </row>
    <row r="482" spans="1:2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14"/>
      <c r="U482" s="14"/>
      <c r="V482" s="14"/>
    </row>
    <row r="483" spans="1:22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14"/>
      <c r="U483" s="14"/>
      <c r="V483" s="14"/>
    </row>
    <row r="484" spans="1:22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14"/>
      <c r="U484" s="14"/>
      <c r="V484" s="14"/>
    </row>
    <row r="485" spans="1:22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14"/>
      <c r="U485" s="14"/>
      <c r="V485" s="14"/>
    </row>
    <row r="486" spans="1:22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14"/>
      <c r="U486" s="14"/>
      <c r="V486" s="14"/>
    </row>
    <row r="487" spans="1:22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14"/>
      <c r="U487" s="14"/>
      <c r="V487" s="14"/>
    </row>
    <row r="488" spans="1:2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14"/>
      <c r="U488" s="14"/>
      <c r="V488" s="14"/>
    </row>
    <row r="489" spans="1:22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14"/>
      <c r="U489" s="14"/>
      <c r="V489" s="14"/>
    </row>
    <row r="490" spans="1:22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14"/>
      <c r="U490" s="14"/>
      <c r="V490" s="14"/>
    </row>
    <row r="491" spans="1:22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14"/>
      <c r="U491" s="14"/>
      <c r="V491" s="14"/>
    </row>
    <row r="492" spans="1:2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14"/>
      <c r="U492" s="14"/>
      <c r="V492" s="14"/>
    </row>
    <row r="493" spans="1:22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14"/>
      <c r="U493" s="14"/>
      <c r="V493" s="14"/>
    </row>
    <row r="494" spans="1:22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14"/>
      <c r="U494" s="14"/>
      <c r="V494" s="14"/>
    </row>
    <row r="495" spans="1:22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14"/>
      <c r="U495" s="14"/>
      <c r="V495" s="14"/>
    </row>
    <row r="496" spans="1:22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14"/>
      <c r="U496" s="14"/>
      <c r="V496" s="14"/>
    </row>
    <row r="497" spans="1:22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14"/>
      <c r="U497" s="14"/>
      <c r="V497" s="14"/>
    </row>
    <row r="498" spans="1:22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14"/>
      <c r="U498" s="14"/>
      <c r="V498" s="14"/>
    </row>
    <row r="499" spans="1:22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14"/>
      <c r="U499" s="14"/>
      <c r="V499" s="14"/>
    </row>
    <row r="500" spans="1:22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14"/>
      <c r="U500" s="14"/>
      <c r="V500" s="14"/>
    </row>
    <row r="501" spans="1:22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14"/>
      <c r="U501" s="14"/>
      <c r="V501" s="14"/>
    </row>
    <row r="502" spans="1:2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14"/>
      <c r="U502" s="14"/>
      <c r="V502" s="14"/>
    </row>
    <row r="503" spans="1:22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14"/>
      <c r="U503" s="14"/>
      <c r="V503" s="14"/>
    </row>
    <row r="504" spans="1:22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14"/>
      <c r="U504" s="14"/>
      <c r="V504" s="14"/>
    </row>
    <row r="505" spans="1:22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14"/>
      <c r="U505" s="14"/>
      <c r="V505" s="14"/>
    </row>
    <row r="506" spans="1:22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14"/>
      <c r="U506" s="14"/>
      <c r="V506" s="14"/>
    </row>
    <row r="507" spans="1:22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14"/>
      <c r="U507" s="14"/>
      <c r="V507" s="14"/>
    </row>
    <row r="508" spans="1:22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14"/>
      <c r="U508" s="14"/>
      <c r="V508" s="14"/>
    </row>
    <row r="509" spans="1:2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14"/>
      <c r="U509" s="14"/>
      <c r="V509" s="14"/>
    </row>
    <row r="510" spans="1:22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14"/>
      <c r="U510" s="14"/>
      <c r="V510" s="14"/>
    </row>
    <row r="511" spans="1:22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14"/>
      <c r="U511" s="14"/>
      <c r="V511" s="14"/>
    </row>
    <row r="512" spans="1:2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14"/>
      <c r="U512" s="14"/>
      <c r="V512" s="14"/>
    </row>
    <row r="513" spans="1:22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14"/>
      <c r="U513" s="14"/>
      <c r="V513" s="14"/>
    </row>
    <row r="514" spans="1:22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14"/>
      <c r="U514" s="14"/>
      <c r="V514" s="14"/>
    </row>
    <row r="515" spans="1:22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14"/>
      <c r="U515" s="14"/>
      <c r="V515" s="14"/>
    </row>
    <row r="516" spans="1:22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14"/>
      <c r="U516" s="14"/>
      <c r="V516" s="14"/>
    </row>
    <row r="517" spans="1:22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14"/>
      <c r="U517" s="14"/>
      <c r="V517" s="14"/>
    </row>
    <row r="518" spans="1:22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14"/>
      <c r="U518" s="14"/>
      <c r="V518" s="14"/>
    </row>
    <row r="519" spans="1:22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14"/>
      <c r="U519" s="14"/>
      <c r="V519" s="14"/>
    </row>
    <row r="520" spans="1:22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14"/>
      <c r="U520" s="14"/>
      <c r="V520" s="14"/>
    </row>
    <row r="521" spans="1:22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14"/>
      <c r="U521" s="14"/>
      <c r="V521" s="14"/>
    </row>
    <row r="522" spans="1: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14"/>
      <c r="U522" s="14"/>
      <c r="V522" s="14"/>
    </row>
    <row r="523" spans="1:22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14"/>
      <c r="U523" s="14"/>
      <c r="V523" s="14"/>
    </row>
    <row r="524" spans="1:22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14"/>
      <c r="U524" s="14"/>
      <c r="V524" s="14"/>
    </row>
    <row r="525" spans="1:22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14"/>
      <c r="U525" s="14"/>
      <c r="V525" s="14"/>
    </row>
    <row r="526" spans="1:22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14"/>
      <c r="U526" s="14"/>
      <c r="V526" s="14"/>
    </row>
    <row r="527" spans="1:22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14"/>
      <c r="U527" s="14"/>
      <c r="V527" s="14"/>
    </row>
    <row r="528" spans="1:22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14"/>
      <c r="U528" s="14"/>
      <c r="V528" s="14"/>
    </row>
    <row r="529" spans="1:22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14"/>
      <c r="U529" s="14"/>
      <c r="V529" s="14"/>
    </row>
    <row r="530" spans="1:22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14"/>
      <c r="U530" s="14"/>
      <c r="V530" s="14"/>
    </row>
    <row r="531" spans="1:22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14"/>
      <c r="U531" s="14"/>
      <c r="V531" s="14"/>
    </row>
    <row r="532" spans="1:2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14"/>
      <c r="U532" s="14"/>
      <c r="V532" s="14"/>
    </row>
    <row r="533" spans="1:2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14"/>
      <c r="U533" s="14"/>
      <c r="V533" s="14"/>
    </row>
    <row r="534" spans="1:22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14"/>
      <c r="U534" s="14"/>
      <c r="V534" s="14"/>
    </row>
    <row r="535" spans="1:22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14"/>
      <c r="U535" s="14"/>
      <c r="V535" s="14"/>
    </row>
    <row r="536" spans="1:22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14"/>
      <c r="U536" s="14"/>
      <c r="V536" s="14"/>
    </row>
    <row r="537" spans="1:22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14"/>
      <c r="U537" s="14"/>
      <c r="V537" s="14"/>
    </row>
    <row r="538" spans="1:22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14"/>
      <c r="U538" s="14"/>
      <c r="V538" s="14"/>
    </row>
    <row r="539" spans="1:22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14"/>
      <c r="U539" s="14"/>
      <c r="V539" s="14"/>
    </row>
    <row r="540" spans="1:22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14"/>
      <c r="U540" s="14"/>
      <c r="V540" s="14"/>
    </row>
    <row r="541" spans="1:22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14"/>
      <c r="U541" s="14"/>
      <c r="V541" s="14"/>
    </row>
    <row r="542" spans="1:2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14"/>
      <c r="U542" s="14"/>
      <c r="V542" s="14"/>
    </row>
    <row r="543" spans="1:22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14"/>
      <c r="U543" s="14"/>
      <c r="V543" s="14"/>
    </row>
    <row r="544" spans="1:22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14"/>
      <c r="U544" s="14"/>
      <c r="V544" s="14"/>
    </row>
    <row r="545" spans="1:22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14"/>
      <c r="U545" s="14"/>
      <c r="V545" s="14"/>
    </row>
    <row r="546" spans="1:22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14"/>
      <c r="U546" s="14"/>
      <c r="V546" s="14"/>
    </row>
    <row r="547" spans="1:22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14"/>
      <c r="U547" s="14"/>
      <c r="V547" s="14"/>
    </row>
    <row r="548" spans="1:22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14"/>
      <c r="U548" s="14"/>
      <c r="V548" s="14"/>
    </row>
    <row r="549" spans="1:22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14"/>
      <c r="U549" s="14"/>
      <c r="V549" s="14"/>
    </row>
    <row r="550" spans="1:22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14"/>
      <c r="U550" s="14"/>
      <c r="V550" s="14"/>
    </row>
    <row r="551" spans="1:22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14"/>
      <c r="U551" s="14"/>
      <c r="V551" s="14"/>
    </row>
    <row r="552" spans="1:2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14"/>
      <c r="U552" s="14"/>
      <c r="V552" s="14"/>
    </row>
    <row r="553" spans="1:22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14"/>
      <c r="U553" s="14"/>
      <c r="V553" s="14"/>
    </row>
    <row r="554" spans="1:22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14"/>
      <c r="U554" s="14"/>
      <c r="V554" s="14"/>
    </row>
    <row r="555" spans="1:2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14"/>
      <c r="U555" s="14"/>
      <c r="V555" s="14"/>
    </row>
    <row r="556" spans="1:22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14"/>
      <c r="U556" s="14"/>
      <c r="V556" s="14"/>
    </row>
    <row r="557" spans="1:22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14"/>
      <c r="U557" s="14"/>
      <c r="V557" s="14"/>
    </row>
    <row r="558" spans="1:22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14"/>
      <c r="U558" s="14"/>
      <c r="V558" s="14"/>
    </row>
    <row r="559" spans="1:22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14"/>
      <c r="U559" s="14"/>
      <c r="V559" s="14"/>
    </row>
    <row r="560" spans="1:22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14"/>
      <c r="U560" s="14"/>
      <c r="V560" s="14"/>
    </row>
    <row r="561" spans="1:22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14"/>
      <c r="U561" s="14"/>
      <c r="V561" s="14"/>
    </row>
    <row r="562" spans="1:2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14"/>
      <c r="U562" s="14"/>
      <c r="V562" s="14"/>
    </row>
    <row r="563" spans="1:22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14"/>
      <c r="U563" s="14"/>
      <c r="V563" s="14"/>
    </row>
    <row r="564" spans="1:22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14"/>
      <c r="U564" s="14"/>
      <c r="V564" s="14"/>
    </row>
    <row r="565" spans="1:22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14"/>
      <c r="U565" s="14"/>
      <c r="V565" s="14"/>
    </row>
    <row r="566" spans="1:22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14"/>
      <c r="U566" s="14"/>
      <c r="V566" s="14"/>
    </row>
    <row r="567" spans="1:22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14"/>
      <c r="U567" s="14"/>
      <c r="V567" s="14"/>
    </row>
    <row r="568" spans="1:22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14"/>
      <c r="U568" s="14"/>
      <c r="V568" s="14"/>
    </row>
    <row r="569" spans="1:22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14"/>
      <c r="U569" s="14"/>
      <c r="V569" s="14"/>
    </row>
    <row r="570" spans="1:22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14"/>
      <c r="U570" s="14"/>
      <c r="V570" s="14"/>
    </row>
    <row r="571" spans="1:22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14"/>
      <c r="U571" s="14"/>
      <c r="V571" s="14"/>
    </row>
    <row r="572" spans="1:2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14"/>
      <c r="U572" s="14"/>
      <c r="V572" s="14"/>
    </row>
    <row r="573" spans="1:22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14"/>
      <c r="U573" s="14"/>
      <c r="V573" s="14"/>
    </row>
    <row r="574" spans="1:22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14"/>
      <c r="U574" s="14"/>
      <c r="V574" s="14"/>
    </row>
    <row r="575" spans="1:22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14"/>
      <c r="U575" s="14"/>
      <c r="V575" s="14"/>
    </row>
    <row r="576" spans="1:22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14"/>
      <c r="U576" s="14"/>
      <c r="V576" s="14"/>
    </row>
    <row r="577" spans="1:2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14"/>
      <c r="U577" s="14"/>
      <c r="V577" s="14"/>
    </row>
    <row r="578" spans="1:22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14"/>
      <c r="U578" s="14"/>
      <c r="V578" s="14"/>
    </row>
    <row r="579" spans="1:22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14"/>
      <c r="U579" s="14"/>
      <c r="V579" s="14"/>
    </row>
    <row r="580" spans="1:22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14"/>
      <c r="U580" s="14"/>
      <c r="V580" s="14"/>
    </row>
    <row r="581" spans="1:22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14"/>
      <c r="U581" s="14"/>
      <c r="V581" s="14"/>
    </row>
    <row r="582" spans="1:2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14"/>
      <c r="U582" s="14"/>
      <c r="V582" s="14"/>
    </row>
    <row r="583" spans="1:22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14"/>
      <c r="U583" s="14"/>
      <c r="V583" s="14"/>
    </row>
    <row r="584" spans="1:22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14"/>
      <c r="U584" s="14"/>
      <c r="V584" s="14"/>
    </row>
    <row r="585" spans="1:22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14"/>
      <c r="U585" s="14"/>
      <c r="V585" s="14"/>
    </row>
    <row r="586" spans="1:22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14"/>
      <c r="U586" s="14"/>
      <c r="V586" s="14"/>
    </row>
    <row r="587" spans="1:22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14"/>
      <c r="U587" s="14"/>
      <c r="V587" s="14"/>
    </row>
    <row r="588" spans="1:22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14"/>
      <c r="U588" s="14"/>
      <c r="V588" s="14"/>
    </row>
    <row r="589" spans="1:22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14"/>
      <c r="U589" s="14"/>
      <c r="V589" s="14"/>
    </row>
    <row r="590" spans="1:22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14"/>
      <c r="U590" s="14"/>
      <c r="V590" s="14"/>
    </row>
    <row r="591" spans="1:22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14"/>
      <c r="U591" s="14"/>
      <c r="V591" s="14"/>
    </row>
    <row r="592" spans="1:2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14"/>
      <c r="U592" s="14"/>
      <c r="V592" s="14"/>
    </row>
    <row r="593" spans="1:22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14"/>
      <c r="U593" s="14"/>
      <c r="V593" s="14"/>
    </row>
    <row r="594" spans="1:22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14"/>
      <c r="U594" s="14"/>
      <c r="V594" s="14"/>
    </row>
    <row r="595" spans="1:22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14"/>
      <c r="U595" s="14"/>
      <c r="V595" s="14"/>
    </row>
    <row r="596" spans="1:22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14"/>
      <c r="U596" s="14"/>
      <c r="V596" s="14"/>
    </row>
    <row r="597" spans="1:22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14"/>
      <c r="U597" s="14"/>
      <c r="V597" s="14"/>
    </row>
    <row r="598" spans="1:22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14"/>
      <c r="U598" s="14"/>
      <c r="V598" s="14"/>
    </row>
    <row r="599" spans="1:2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14"/>
      <c r="U599" s="14"/>
      <c r="V599" s="14"/>
    </row>
    <row r="600" spans="1:22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14"/>
      <c r="U600" s="14"/>
      <c r="V600" s="14"/>
    </row>
    <row r="601" spans="1:22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14"/>
      <c r="U601" s="14"/>
      <c r="V601" s="14"/>
    </row>
    <row r="602" spans="1:2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14"/>
      <c r="U602" s="14"/>
      <c r="V602" s="14"/>
    </row>
    <row r="603" spans="1:22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14"/>
      <c r="U603" s="14"/>
      <c r="V603" s="14"/>
    </row>
    <row r="604" spans="1:22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14"/>
      <c r="U604" s="14"/>
      <c r="V604" s="14"/>
    </row>
    <row r="605" spans="1:22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14"/>
      <c r="U605" s="14"/>
      <c r="V605" s="14"/>
    </row>
    <row r="606" spans="1:22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14"/>
      <c r="U606" s="14"/>
      <c r="V606" s="14"/>
    </row>
    <row r="607" spans="1:22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14"/>
      <c r="U607" s="14"/>
      <c r="V607" s="14"/>
    </row>
    <row r="608" spans="1:22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14"/>
      <c r="U608" s="14"/>
      <c r="V608" s="14"/>
    </row>
    <row r="609" spans="1:22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14"/>
      <c r="U609" s="14"/>
      <c r="V609" s="14"/>
    </row>
    <row r="610" spans="1:22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14"/>
      <c r="U610" s="14"/>
      <c r="V610" s="14"/>
    </row>
    <row r="611" spans="1:22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14"/>
      <c r="U611" s="14"/>
      <c r="V611" s="14"/>
    </row>
    <row r="612" spans="1:2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14"/>
      <c r="U612" s="14"/>
      <c r="V612" s="14"/>
    </row>
    <row r="613" spans="1:22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14"/>
      <c r="U613" s="14"/>
      <c r="V613" s="14"/>
    </row>
    <row r="614" spans="1:22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14"/>
      <c r="U614" s="14"/>
      <c r="V614" s="14"/>
    </row>
    <row r="615" spans="1:22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14"/>
      <c r="U615" s="14"/>
      <c r="V615" s="14"/>
    </row>
    <row r="616" spans="1:22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14"/>
      <c r="U616" s="14"/>
      <c r="V616" s="14"/>
    </row>
    <row r="617" spans="1:22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14"/>
      <c r="U617" s="14"/>
      <c r="V617" s="14"/>
    </row>
    <row r="618" spans="1:22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14"/>
      <c r="U618" s="14"/>
      <c r="V618" s="14"/>
    </row>
    <row r="619" spans="1:2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14"/>
      <c r="U619" s="14"/>
      <c r="V619" s="14"/>
    </row>
    <row r="620" spans="1:22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14"/>
      <c r="U620" s="14"/>
      <c r="V620" s="14"/>
    </row>
    <row r="621" spans="1:22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14"/>
      <c r="U621" s="14"/>
      <c r="V621" s="14"/>
    </row>
    <row r="622" spans="1: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14"/>
      <c r="U622" s="14"/>
      <c r="V622" s="14"/>
    </row>
    <row r="623" spans="1:2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14"/>
      <c r="U623" s="14"/>
      <c r="V623" s="14"/>
    </row>
    <row r="624" spans="1:22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14"/>
      <c r="U624" s="14"/>
      <c r="V624" s="14"/>
    </row>
    <row r="625" spans="1:22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14"/>
      <c r="U625" s="14"/>
      <c r="V625" s="14"/>
    </row>
    <row r="626" spans="1:22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14"/>
      <c r="U626" s="14"/>
      <c r="V626" s="14"/>
    </row>
    <row r="627" spans="1:22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14"/>
      <c r="U627" s="14"/>
      <c r="V627" s="14"/>
    </row>
    <row r="628" spans="1:22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14"/>
      <c r="U628" s="14"/>
      <c r="V628" s="14"/>
    </row>
    <row r="629" spans="1:22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14"/>
      <c r="U629" s="14"/>
      <c r="V629" s="14"/>
    </row>
    <row r="630" spans="1:22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14"/>
      <c r="U630" s="14"/>
      <c r="V630" s="14"/>
    </row>
    <row r="631" spans="1:22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14"/>
      <c r="U631" s="14"/>
      <c r="V631" s="14"/>
    </row>
    <row r="632" spans="1:2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14"/>
      <c r="U632" s="14"/>
      <c r="V632" s="14"/>
    </row>
    <row r="633" spans="1:22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14"/>
      <c r="U633" s="14"/>
      <c r="V633" s="14"/>
    </row>
    <row r="634" spans="1:22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14"/>
      <c r="U634" s="14"/>
      <c r="V634" s="14"/>
    </row>
    <row r="635" spans="1:22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14"/>
      <c r="U635" s="14"/>
      <c r="V635" s="14"/>
    </row>
    <row r="636" spans="1:22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14"/>
      <c r="U636" s="14"/>
      <c r="V636" s="14"/>
    </row>
    <row r="637" spans="1:22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14"/>
      <c r="U637" s="14"/>
      <c r="V637" s="14"/>
    </row>
    <row r="638" spans="1:22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14"/>
      <c r="U638" s="14"/>
      <c r="V638" s="14"/>
    </row>
    <row r="639" spans="1:22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14"/>
      <c r="U639" s="14"/>
      <c r="V639" s="14"/>
    </row>
    <row r="640" spans="1:22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14"/>
      <c r="U640" s="14"/>
      <c r="V640" s="14"/>
    </row>
    <row r="641" spans="1:22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14"/>
      <c r="U641" s="14"/>
      <c r="V641" s="14"/>
    </row>
    <row r="642" spans="1:2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14"/>
      <c r="U642" s="14"/>
      <c r="V642" s="14"/>
    </row>
    <row r="643" spans="1:22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14"/>
      <c r="U643" s="14"/>
      <c r="V643" s="14"/>
    </row>
    <row r="644" spans="1:22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14"/>
      <c r="U644" s="14"/>
      <c r="V644" s="14"/>
    </row>
    <row r="645" spans="1:22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14"/>
      <c r="U645" s="14"/>
      <c r="V645" s="14"/>
    </row>
    <row r="646" spans="1:2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14"/>
      <c r="U646" s="14"/>
      <c r="V646" s="14"/>
    </row>
    <row r="647" spans="1:22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14"/>
      <c r="U647" s="14"/>
      <c r="V647" s="14"/>
    </row>
    <row r="648" spans="1:22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14"/>
      <c r="U648" s="14"/>
      <c r="V648" s="14"/>
    </row>
    <row r="649" spans="1:22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14"/>
      <c r="U649" s="14"/>
      <c r="V649" s="14"/>
    </row>
    <row r="650" spans="1:22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14"/>
      <c r="U650" s="14"/>
      <c r="V650" s="14"/>
    </row>
    <row r="651" spans="1:22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14"/>
      <c r="U651" s="14"/>
      <c r="V651" s="14"/>
    </row>
    <row r="652" spans="1:2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14"/>
      <c r="U652" s="14"/>
      <c r="V652" s="14"/>
    </row>
    <row r="653" spans="1:22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14"/>
      <c r="U653" s="14"/>
      <c r="V653" s="14"/>
    </row>
    <row r="654" spans="1:22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14"/>
      <c r="U654" s="14"/>
      <c r="V654" s="14"/>
    </row>
    <row r="655" spans="1:22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14"/>
      <c r="U655" s="14"/>
      <c r="V655" s="14"/>
    </row>
    <row r="656" spans="1:22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14"/>
      <c r="U656" s="14"/>
      <c r="V656" s="14"/>
    </row>
    <row r="657" spans="1:22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14"/>
      <c r="U657" s="14"/>
      <c r="V657" s="14"/>
    </row>
    <row r="658" spans="1:22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14"/>
      <c r="U658" s="14"/>
      <c r="V658" s="14"/>
    </row>
    <row r="659" spans="1:22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14"/>
      <c r="U659" s="14"/>
      <c r="V659" s="14"/>
    </row>
    <row r="660" spans="1:22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14"/>
      <c r="U660" s="14"/>
      <c r="V660" s="14"/>
    </row>
    <row r="661" spans="1:22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14"/>
      <c r="U661" s="14"/>
      <c r="V661" s="14"/>
    </row>
    <row r="662" spans="1:2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14"/>
      <c r="U662" s="14"/>
      <c r="V662" s="14"/>
    </row>
    <row r="663" spans="1:22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14"/>
      <c r="U663" s="14"/>
      <c r="V663" s="14"/>
    </row>
    <row r="664" spans="1:22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14"/>
      <c r="U664" s="14"/>
      <c r="V664" s="14"/>
    </row>
    <row r="665" spans="1:22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14"/>
      <c r="U665" s="14"/>
      <c r="V665" s="14"/>
    </row>
    <row r="666" spans="1:22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14"/>
      <c r="U666" s="14"/>
      <c r="V666" s="14"/>
    </row>
    <row r="667" spans="1:22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14"/>
      <c r="U667" s="14"/>
      <c r="V667" s="14"/>
    </row>
    <row r="668" spans="1:22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14"/>
      <c r="U668" s="14"/>
      <c r="V668" s="14"/>
    </row>
    <row r="669" spans="1:2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14"/>
      <c r="U669" s="14"/>
      <c r="V669" s="14"/>
    </row>
    <row r="670" spans="1:22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14"/>
      <c r="U670" s="14"/>
      <c r="V670" s="14"/>
    </row>
    <row r="671" spans="1:22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14"/>
      <c r="U671" s="14"/>
      <c r="V671" s="14"/>
    </row>
    <row r="672" spans="1:2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14"/>
      <c r="U672" s="14"/>
      <c r="V672" s="14"/>
    </row>
    <row r="673" spans="1:22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14"/>
      <c r="U673" s="14"/>
      <c r="V673" s="14"/>
    </row>
    <row r="674" spans="1:22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14"/>
      <c r="U674" s="14"/>
      <c r="V674" s="14"/>
    </row>
    <row r="675" spans="1:22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14"/>
      <c r="U675" s="14"/>
      <c r="V675" s="14"/>
    </row>
    <row r="676" spans="1:22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14"/>
      <c r="U676" s="14"/>
      <c r="V676" s="14"/>
    </row>
    <row r="677" spans="1:22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14"/>
      <c r="U677" s="14"/>
      <c r="V677" s="14"/>
    </row>
    <row r="678" spans="1:22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14"/>
      <c r="U678" s="14"/>
      <c r="V678" s="14"/>
    </row>
    <row r="679" spans="1:22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14"/>
      <c r="U679" s="14"/>
      <c r="V679" s="14"/>
    </row>
    <row r="680" spans="1:22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14"/>
      <c r="U680" s="14"/>
      <c r="V680" s="14"/>
    </row>
    <row r="681" spans="1:22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14"/>
      <c r="U681" s="14"/>
      <c r="V681" s="14"/>
    </row>
    <row r="682" spans="1:2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14"/>
      <c r="U682" s="14"/>
      <c r="V682" s="14"/>
    </row>
    <row r="683" spans="1:22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14"/>
      <c r="U683" s="14"/>
      <c r="V683" s="14"/>
    </row>
    <row r="684" spans="1:22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14"/>
      <c r="U684" s="14"/>
      <c r="V684" s="14"/>
    </row>
    <row r="685" spans="1:22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14"/>
      <c r="U685" s="14"/>
      <c r="V685" s="14"/>
    </row>
    <row r="686" spans="1:22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14"/>
      <c r="U686" s="14"/>
      <c r="V686" s="14"/>
    </row>
    <row r="687" spans="1:22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14"/>
      <c r="U687" s="14"/>
      <c r="V687" s="14"/>
    </row>
    <row r="688" spans="1:22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14"/>
      <c r="U688" s="14"/>
      <c r="V688" s="14"/>
    </row>
    <row r="689" spans="1:22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14"/>
      <c r="U689" s="14"/>
      <c r="V689" s="14"/>
    </row>
    <row r="690" spans="1:22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14"/>
      <c r="U690" s="14"/>
      <c r="V690" s="14"/>
    </row>
    <row r="691" spans="1:22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14"/>
      <c r="U691" s="14"/>
      <c r="V691" s="14"/>
    </row>
    <row r="692" spans="1:2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14"/>
      <c r="U692" s="14"/>
      <c r="V692" s="14"/>
    </row>
    <row r="693" spans="1:22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14"/>
      <c r="U693" s="14"/>
      <c r="V693" s="14"/>
    </row>
    <row r="694" spans="1:22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14"/>
      <c r="U694" s="14"/>
      <c r="V694" s="14"/>
    </row>
    <row r="695" spans="1:22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14"/>
      <c r="U695" s="14"/>
      <c r="V695" s="14"/>
    </row>
    <row r="696" spans="1:22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14"/>
      <c r="U696" s="14"/>
      <c r="V696" s="14"/>
    </row>
    <row r="697" spans="1:22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14"/>
      <c r="U697" s="14"/>
      <c r="V697" s="14"/>
    </row>
    <row r="698" spans="1:22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14"/>
      <c r="U698" s="14"/>
      <c r="V698" s="14"/>
    </row>
    <row r="699" spans="1:22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14"/>
      <c r="U699" s="14"/>
      <c r="V699" s="14"/>
    </row>
    <row r="700" spans="1:22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14"/>
      <c r="U700" s="14"/>
      <c r="V700" s="14"/>
    </row>
    <row r="701" spans="1:22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14"/>
      <c r="U701" s="14"/>
      <c r="V701" s="14"/>
    </row>
    <row r="702" spans="1:2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14"/>
      <c r="U702" s="14"/>
      <c r="V702" s="14"/>
    </row>
    <row r="703" spans="1:22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14"/>
      <c r="U703" s="14"/>
      <c r="V703" s="14"/>
    </row>
    <row r="704" spans="1:22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14"/>
      <c r="U704" s="14"/>
      <c r="V704" s="14"/>
    </row>
    <row r="705" spans="1:22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14"/>
      <c r="U705" s="14"/>
      <c r="V705" s="14"/>
    </row>
    <row r="706" spans="1:22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14"/>
      <c r="U706" s="14"/>
      <c r="V706" s="14"/>
    </row>
    <row r="707" spans="1:22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14"/>
      <c r="U707" s="14"/>
      <c r="V707" s="14"/>
    </row>
    <row r="708" spans="1:22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14"/>
      <c r="U708" s="14"/>
      <c r="V708" s="14"/>
    </row>
    <row r="709" spans="1:22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14"/>
      <c r="U709" s="14"/>
      <c r="V709" s="14"/>
    </row>
    <row r="710" spans="1:22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14"/>
      <c r="U710" s="14"/>
      <c r="V710" s="14"/>
    </row>
    <row r="711" spans="1:22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14"/>
      <c r="U711" s="14"/>
      <c r="V711" s="14"/>
    </row>
    <row r="712" spans="1:2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14"/>
      <c r="U712" s="14"/>
      <c r="V712" s="14"/>
    </row>
    <row r="713" spans="1:22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14"/>
      <c r="U713" s="14"/>
      <c r="V713" s="14"/>
    </row>
    <row r="714" spans="1:2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14"/>
      <c r="U714" s="14"/>
      <c r="V714" s="14"/>
    </row>
    <row r="715" spans="1:22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14"/>
      <c r="U715" s="14"/>
      <c r="V715" s="14"/>
    </row>
    <row r="716" spans="1:22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14"/>
      <c r="U716" s="14"/>
      <c r="V716" s="14"/>
    </row>
    <row r="717" spans="1:22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14"/>
      <c r="U717" s="14"/>
      <c r="V717" s="14"/>
    </row>
    <row r="718" spans="1:22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14"/>
      <c r="U718" s="14"/>
      <c r="V718" s="14"/>
    </row>
    <row r="719" spans="1:22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14"/>
      <c r="U719" s="14"/>
      <c r="V719" s="14"/>
    </row>
    <row r="720" spans="1:22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14"/>
      <c r="U720" s="14"/>
      <c r="V720" s="14"/>
    </row>
    <row r="721" spans="1:22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14"/>
      <c r="U721" s="14"/>
      <c r="V721" s="14"/>
    </row>
    <row r="722" spans="1: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14"/>
      <c r="U722" s="14"/>
      <c r="V722" s="14"/>
    </row>
    <row r="723" spans="1:22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14"/>
      <c r="U723" s="14"/>
      <c r="V723" s="14"/>
    </row>
    <row r="724" spans="1:22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14"/>
      <c r="U724" s="14"/>
      <c r="V724" s="14"/>
    </row>
    <row r="725" spans="1:22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14"/>
      <c r="U725" s="14"/>
      <c r="V725" s="14"/>
    </row>
    <row r="726" spans="1:22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14"/>
      <c r="U726" s="14"/>
      <c r="V726" s="14"/>
    </row>
    <row r="727" spans="1:22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14"/>
      <c r="U727" s="14"/>
      <c r="V727" s="14"/>
    </row>
    <row r="728" spans="1:22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14"/>
      <c r="U728" s="14"/>
      <c r="V728" s="14"/>
    </row>
    <row r="729" spans="1:22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14"/>
      <c r="U729" s="14"/>
      <c r="V729" s="14"/>
    </row>
    <row r="730" spans="1:22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14"/>
      <c r="U730" s="14"/>
      <c r="V730" s="14"/>
    </row>
    <row r="731" spans="1:22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14"/>
      <c r="U731" s="14"/>
      <c r="V731" s="14"/>
    </row>
    <row r="732" spans="1:2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14"/>
      <c r="U732" s="14"/>
      <c r="V732" s="14"/>
    </row>
    <row r="733" spans="1:22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14"/>
      <c r="U733" s="14"/>
      <c r="V733" s="14"/>
    </row>
    <row r="734" spans="1:22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14"/>
      <c r="U734" s="14"/>
      <c r="V734" s="14"/>
    </row>
    <row r="735" spans="1:22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14"/>
      <c r="U735" s="14"/>
      <c r="V735" s="14"/>
    </row>
    <row r="736" spans="1:22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14"/>
      <c r="U736" s="14"/>
      <c r="V736" s="14"/>
    </row>
    <row r="737" spans="1:2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14"/>
      <c r="U737" s="14"/>
      <c r="V737" s="14"/>
    </row>
    <row r="738" spans="1:22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14"/>
      <c r="U738" s="14"/>
      <c r="V738" s="14"/>
    </row>
    <row r="739" spans="1:22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14"/>
      <c r="U739" s="14"/>
      <c r="V739" s="14"/>
    </row>
    <row r="740" spans="1:22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14"/>
      <c r="U740" s="14"/>
      <c r="V740" s="14"/>
    </row>
    <row r="741" spans="1:22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14"/>
      <c r="U741" s="14"/>
      <c r="V741" s="14"/>
    </row>
    <row r="742" spans="1:2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14"/>
      <c r="U742" s="14"/>
      <c r="V742" s="14"/>
    </row>
    <row r="743" spans="1:22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14"/>
      <c r="U743" s="14"/>
      <c r="V743" s="14"/>
    </row>
    <row r="744" spans="1:22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14"/>
      <c r="U744" s="14"/>
      <c r="V744" s="14"/>
    </row>
    <row r="745" spans="1:22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14"/>
      <c r="U745" s="14"/>
      <c r="V745" s="14"/>
    </row>
    <row r="746" spans="1:22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14"/>
      <c r="U746" s="14"/>
      <c r="V746" s="14"/>
    </row>
    <row r="747" spans="1:22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14"/>
      <c r="U747" s="14"/>
      <c r="V747" s="14"/>
    </row>
    <row r="748" spans="1:22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14"/>
      <c r="U748" s="14"/>
      <c r="V748" s="14"/>
    </row>
    <row r="749" spans="1:22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14"/>
      <c r="U749" s="14"/>
      <c r="V749" s="14"/>
    </row>
    <row r="750" spans="1:22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14"/>
      <c r="U750" s="14"/>
      <c r="V750" s="14"/>
    </row>
    <row r="751" spans="1:22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14"/>
      <c r="U751" s="14"/>
      <c r="V751" s="14"/>
    </row>
    <row r="752" spans="1:2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14"/>
      <c r="U752" s="14"/>
      <c r="V752" s="14"/>
    </row>
    <row r="753" spans="1:22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14"/>
      <c r="U753" s="14"/>
      <c r="V753" s="14"/>
    </row>
    <row r="754" spans="1:22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14"/>
      <c r="U754" s="14"/>
      <c r="V754" s="14"/>
    </row>
    <row r="755" spans="1:22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14"/>
      <c r="U755" s="14"/>
      <c r="V755" s="14"/>
    </row>
    <row r="756" spans="1:22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14"/>
      <c r="U756" s="14"/>
      <c r="V756" s="14"/>
    </row>
    <row r="757" spans="1:22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14"/>
      <c r="U757" s="14"/>
      <c r="V757" s="14"/>
    </row>
    <row r="758" spans="1:22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14"/>
      <c r="U758" s="14"/>
      <c r="V758" s="14"/>
    </row>
    <row r="759" spans="1:22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14"/>
      <c r="U759" s="14"/>
      <c r="V759" s="14"/>
    </row>
    <row r="760" spans="1:22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14"/>
      <c r="U760" s="14"/>
      <c r="V760" s="14"/>
    </row>
    <row r="761" spans="1:2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14"/>
      <c r="U761" s="14"/>
      <c r="V761" s="14"/>
    </row>
    <row r="762" spans="1:2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14"/>
      <c r="U762" s="14"/>
      <c r="V762" s="14"/>
    </row>
    <row r="763" spans="1:22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14"/>
      <c r="U763" s="14"/>
      <c r="V763" s="14"/>
    </row>
    <row r="764" spans="1:22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14"/>
      <c r="U764" s="14"/>
      <c r="V764" s="14"/>
    </row>
    <row r="765" spans="1:22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14"/>
      <c r="U765" s="14"/>
      <c r="V765" s="14"/>
    </row>
    <row r="766" spans="1:22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14"/>
      <c r="U766" s="14"/>
      <c r="V766" s="14"/>
    </row>
    <row r="767" spans="1:22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14"/>
      <c r="U767" s="14"/>
      <c r="V767" s="14"/>
    </row>
    <row r="768" spans="1:22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14"/>
      <c r="U768" s="14"/>
      <c r="V768" s="14"/>
    </row>
    <row r="769" spans="1:22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14"/>
      <c r="U769" s="14"/>
      <c r="V769" s="14"/>
    </row>
    <row r="770" spans="1:22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14"/>
      <c r="U770" s="14"/>
      <c r="V770" s="14"/>
    </row>
    <row r="771" spans="1:22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14"/>
      <c r="U771" s="14"/>
      <c r="V771" s="14"/>
    </row>
    <row r="772" spans="1:2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14"/>
      <c r="U772" s="14"/>
      <c r="V772" s="14"/>
    </row>
    <row r="773" spans="1:22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14"/>
      <c r="U773" s="14"/>
      <c r="V773" s="14"/>
    </row>
    <row r="774" spans="1:22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14"/>
      <c r="U774" s="14"/>
      <c r="V774" s="14"/>
    </row>
    <row r="775" spans="1:22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14"/>
      <c r="U775" s="14"/>
      <c r="V775" s="14"/>
    </row>
    <row r="776" spans="1:22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14"/>
      <c r="U776" s="14"/>
      <c r="V776" s="14"/>
    </row>
    <row r="777" spans="1:22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14"/>
      <c r="U777" s="14"/>
      <c r="V777" s="14"/>
    </row>
    <row r="778" spans="1:22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14"/>
      <c r="U778" s="14"/>
      <c r="V778" s="14"/>
    </row>
    <row r="779" spans="1:22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14"/>
      <c r="U779" s="14"/>
      <c r="V779" s="14"/>
    </row>
    <row r="780" spans="1:22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14"/>
      <c r="U780" s="14"/>
      <c r="V780" s="14"/>
    </row>
    <row r="781" spans="1:22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14"/>
      <c r="U781" s="14"/>
      <c r="V781" s="14"/>
    </row>
    <row r="782" spans="1:2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14"/>
      <c r="U782" s="14"/>
      <c r="V782" s="14"/>
    </row>
    <row r="783" spans="1:22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14"/>
      <c r="U783" s="14"/>
      <c r="V783" s="14"/>
    </row>
    <row r="784" spans="1:22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14"/>
      <c r="U784" s="14"/>
      <c r="V784" s="14"/>
    </row>
    <row r="785" spans="1:22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14"/>
      <c r="U785" s="14"/>
      <c r="V785" s="14"/>
    </row>
    <row r="786" spans="1:2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14"/>
      <c r="U786" s="14"/>
      <c r="V786" s="14"/>
    </row>
    <row r="787" spans="1:22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14"/>
      <c r="U787" s="14"/>
      <c r="V787" s="14"/>
    </row>
    <row r="788" spans="1:22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14"/>
      <c r="U788" s="14"/>
      <c r="V788" s="14"/>
    </row>
    <row r="789" spans="1:22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14"/>
      <c r="U789" s="14"/>
      <c r="V789" s="14"/>
    </row>
    <row r="790" spans="1:22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14"/>
      <c r="U790" s="14"/>
      <c r="V790" s="14"/>
    </row>
    <row r="791" spans="1:22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14"/>
      <c r="U791" s="14"/>
      <c r="V791" s="14"/>
    </row>
    <row r="792" spans="1:2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14"/>
      <c r="U792" s="14"/>
      <c r="V792" s="14"/>
    </row>
    <row r="793" spans="1:22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14"/>
      <c r="U793" s="14"/>
      <c r="V793" s="14"/>
    </row>
    <row r="794" spans="1:22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14"/>
      <c r="U794" s="14"/>
      <c r="V794" s="14"/>
    </row>
    <row r="795" spans="1:22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14"/>
      <c r="U795" s="14"/>
      <c r="V795" s="14"/>
    </row>
    <row r="796" spans="1:22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14"/>
      <c r="U796" s="14"/>
      <c r="V796" s="14"/>
    </row>
    <row r="797" spans="1:22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14"/>
      <c r="U797" s="14"/>
      <c r="V797" s="14"/>
    </row>
    <row r="798" spans="1:22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14"/>
      <c r="U798" s="14"/>
      <c r="V798" s="14"/>
    </row>
    <row r="799" spans="1:22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14"/>
      <c r="U799" s="14"/>
      <c r="V799" s="14"/>
    </row>
    <row r="800" spans="1:22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14"/>
      <c r="U800" s="14"/>
      <c r="V800" s="14"/>
    </row>
    <row r="801" spans="1:22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14"/>
      <c r="U801" s="14"/>
      <c r="V801" s="14"/>
    </row>
    <row r="802" spans="1:2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14"/>
      <c r="U802" s="14"/>
      <c r="V802" s="14"/>
    </row>
    <row r="803" spans="1:22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14"/>
      <c r="U803" s="14"/>
      <c r="V803" s="14"/>
    </row>
    <row r="804" spans="1:22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14"/>
      <c r="U804" s="14"/>
      <c r="V804" s="14"/>
    </row>
    <row r="805" spans="1:22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14"/>
      <c r="U805" s="14"/>
      <c r="V805" s="14"/>
    </row>
    <row r="806" spans="1:22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14"/>
      <c r="U806" s="14"/>
      <c r="V806" s="14"/>
    </row>
    <row r="807" spans="1:22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14"/>
      <c r="U807" s="14"/>
      <c r="V807" s="14"/>
    </row>
    <row r="808" spans="1:22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14"/>
      <c r="U808" s="14"/>
      <c r="V808" s="14"/>
    </row>
    <row r="809" spans="1:22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14"/>
      <c r="U809" s="14"/>
      <c r="V809" s="14"/>
    </row>
    <row r="810" spans="1:2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14"/>
      <c r="U810" s="14"/>
      <c r="V810" s="14"/>
    </row>
    <row r="811" spans="1:22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14"/>
      <c r="U811" s="14"/>
      <c r="V811" s="14"/>
    </row>
    <row r="812" spans="1:2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14"/>
      <c r="U812" s="14"/>
      <c r="V812" s="14"/>
    </row>
    <row r="813" spans="1:22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14"/>
      <c r="U813" s="14"/>
      <c r="V813" s="14"/>
    </row>
    <row r="814" spans="1:22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14"/>
      <c r="U814" s="14"/>
      <c r="V814" s="14"/>
    </row>
    <row r="815" spans="1:22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14"/>
      <c r="U815" s="14"/>
      <c r="V815" s="14"/>
    </row>
    <row r="816" spans="1:22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14"/>
      <c r="U816" s="14"/>
      <c r="V816" s="14"/>
    </row>
    <row r="817" spans="1:22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14"/>
      <c r="U817" s="14"/>
      <c r="V817" s="14"/>
    </row>
    <row r="818" spans="1:22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14"/>
      <c r="U818" s="14"/>
      <c r="V818" s="14"/>
    </row>
    <row r="819" spans="1:22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14"/>
      <c r="U819" s="14"/>
      <c r="V819" s="14"/>
    </row>
    <row r="820" spans="1:22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14"/>
      <c r="U820" s="14"/>
      <c r="V820" s="14"/>
    </row>
    <row r="821" spans="1:22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14"/>
      <c r="U821" s="14"/>
      <c r="V821" s="14"/>
    </row>
    <row r="822" spans="1: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14"/>
      <c r="U822" s="14"/>
      <c r="V822" s="14"/>
    </row>
    <row r="823" spans="1:22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14"/>
      <c r="U823" s="14"/>
      <c r="V823" s="14"/>
    </row>
    <row r="824" spans="1:22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14"/>
      <c r="U824" s="14"/>
      <c r="V824" s="14"/>
    </row>
    <row r="825" spans="1:22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14"/>
      <c r="U825" s="14"/>
      <c r="V825" s="14"/>
    </row>
    <row r="826" spans="1:22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14"/>
      <c r="U826" s="14"/>
      <c r="V826" s="14"/>
    </row>
    <row r="827" spans="1:22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14"/>
      <c r="U827" s="14"/>
      <c r="V827" s="14"/>
    </row>
    <row r="828" spans="1:22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14"/>
      <c r="U828" s="14"/>
      <c r="V828" s="14"/>
    </row>
    <row r="829" spans="1:22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14"/>
      <c r="U829" s="14"/>
      <c r="V829" s="14"/>
    </row>
    <row r="830" spans="1:22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14"/>
      <c r="U830" s="14"/>
      <c r="V830" s="14"/>
    </row>
    <row r="831" spans="1:22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14"/>
      <c r="U831" s="14"/>
      <c r="V831" s="14"/>
    </row>
    <row r="832" spans="1:2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14"/>
      <c r="U832" s="14"/>
      <c r="V832" s="14"/>
    </row>
    <row r="833" spans="1:22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14"/>
      <c r="U833" s="14"/>
      <c r="V833" s="14"/>
    </row>
    <row r="834" spans="1:22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14"/>
      <c r="U834" s="14"/>
      <c r="V834" s="14"/>
    </row>
    <row r="835" spans="1:2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14"/>
      <c r="U835" s="14"/>
      <c r="V835" s="14"/>
    </row>
    <row r="836" spans="1:22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14"/>
      <c r="U836" s="14"/>
      <c r="V836" s="14"/>
    </row>
    <row r="837" spans="1:22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14"/>
      <c r="U837" s="14"/>
      <c r="V837" s="14"/>
    </row>
    <row r="838" spans="1:22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14"/>
      <c r="U838" s="14"/>
      <c r="V838" s="14"/>
    </row>
    <row r="839" spans="1:22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14"/>
      <c r="U839" s="14"/>
      <c r="V839" s="14"/>
    </row>
    <row r="840" spans="1:22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14"/>
      <c r="U840" s="14"/>
      <c r="V840" s="14"/>
    </row>
    <row r="841" spans="1:22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14"/>
      <c r="U841" s="14"/>
      <c r="V841" s="14"/>
    </row>
    <row r="842" spans="1:2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14"/>
      <c r="U842" s="14"/>
      <c r="V842" s="14"/>
    </row>
    <row r="843" spans="1:22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14"/>
      <c r="U843" s="14"/>
      <c r="V843" s="14"/>
    </row>
    <row r="844" spans="1:22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14"/>
      <c r="U844" s="14"/>
      <c r="V844" s="14"/>
    </row>
    <row r="845" spans="1:22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14"/>
      <c r="U845" s="14"/>
      <c r="V845" s="14"/>
    </row>
    <row r="846" spans="1:22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14"/>
      <c r="U846" s="14"/>
      <c r="V846" s="14"/>
    </row>
    <row r="847" spans="1:22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14"/>
      <c r="U847" s="14"/>
      <c r="V847" s="14"/>
    </row>
    <row r="848" spans="1:22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14"/>
      <c r="U848" s="14"/>
      <c r="V848" s="14"/>
    </row>
    <row r="849" spans="1:22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14"/>
      <c r="U849" s="14"/>
      <c r="V849" s="14"/>
    </row>
    <row r="850" spans="1:22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14"/>
      <c r="U850" s="14"/>
      <c r="V850" s="14"/>
    </row>
    <row r="851" spans="1:22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14"/>
      <c r="U851" s="14"/>
      <c r="V851" s="14"/>
    </row>
    <row r="852" spans="1:2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14"/>
      <c r="U852" s="14"/>
      <c r="V852" s="14"/>
    </row>
    <row r="853" spans="1:22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14"/>
      <c r="U853" s="14"/>
      <c r="V853" s="14"/>
    </row>
    <row r="854" spans="1:22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14"/>
      <c r="U854" s="14"/>
      <c r="V854" s="14"/>
    </row>
    <row r="855" spans="1:22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14"/>
      <c r="U855" s="14"/>
      <c r="V855" s="14"/>
    </row>
    <row r="856" spans="1:22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14"/>
      <c r="U856" s="14"/>
      <c r="V856" s="14"/>
    </row>
    <row r="857" spans="1:22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14"/>
      <c r="U857" s="14"/>
      <c r="V857" s="14"/>
    </row>
    <row r="858" spans="1:22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14"/>
      <c r="U858" s="14"/>
      <c r="V858" s="14"/>
    </row>
    <row r="859" spans="1:22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14"/>
      <c r="U859" s="14"/>
      <c r="V859" s="14"/>
    </row>
    <row r="860" spans="1:22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14"/>
      <c r="U860" s="14"/>
      <c r="V860" s="14"/>
    </row>
    <row r="861" spans="1:2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14"/>
      <c r="U861" s="14"/>
      <c r="V861" s="14"/>
    </row>
    <row r="862" spans="1:2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14"/>
      <c r="U862" s="14"/>
      <c r="V862" s="14"/>
    </row>
    <row r="863" spans="1:22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14"/>
      <c r="U863" s="14"/>
      <c r="V863" s="14"/>
    </row>
    <row r="864" spans="1:22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14"/>
      <c r="U864" s="14"/>
      <c r="V864" s="14"/>
    </row>
    <row r="865" spans="1:22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14"/>
      <c r="U865" s="14"/>
      <c r="V865" s="14"/>
    </row>
    <row r="866" spans="1:22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14"/>
      <c r="U866" s="14"/>
      <c r="V866" s="14"/>
    </row>
    <row r="867" spans="1:22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14"/>
      <c r="U867" s="14"/>
      <c r="V867" s="14"/>
    </row>
    <row r="868" spans="1:22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14"/>
      <c r="U868" s="14"/>
      <c r="V868" s="14"/>
    </row>
    <row r="869" spans="1:22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14"/>
      <c r="U869" s="14"/>
      <c r="V869" s="14"/>
    </row>
    <row r="870" spans="1:22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14"/>
      <c r="U870" s="14"/>
      <c r="V870" s="14"/>
    </row>
    <row r="871" spans="1:22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14"/>
      <c r="U871" s="14"/>
      <c r="V871" s="14"/>
    </row>
    <row r="872" spans="1:2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14"/>
      <c r="U872" s="14"/>
      <c r="V872" s="14"/>
    </row>
    <row r="873" spans="1:22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14"/>
      <c r="U873" s="14"/>
      <c r="V873" s="14"/>
    </row>
    <row r="874" spans="1:22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14"/>
      <c r="U874" s="14"/>
      <c r="V874" s="14"/>
    </row>
    <row r="875" spans="1:22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14"/>
      <c r="U875" s="14"/>
      <c r="V875" s="14"/>
    </row>
    <row r="876" spans="1:22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14"/>
      <c r="U876" s="14"/>
      <c r="V876" s="14"/>
    </row>
    <row r="877" spans="1:22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14"/>
      <c r="U877" s="14"/>
      <c r="V877" s="14"/>
    </row>
    <row r="878" spans="1:22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14"/>
      <c r="U878" s="14"/>
      <c r="V878" s="14"/>
    </row>
    <row r="879" spans="1:22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14"/>
      <c r="U879" s="14"/>
      <c r="V879" s="14"/>
    </row>
    <row r="880" spans="1:22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14"/>
      <c r="U880" s="14"/>
      <c r="V880" s="14"/>
    </row>
    <row r="881" spans="1:22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14"/>
      <c r="U881" s="14"/>
      <c r="V881" s="14"/>
    </row>
    <row r="882" spans="1:2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14"/>
      <c r="U882" s="14"/>
      <c r="V882" s="14"/>
    </row>
    <row r="883" spans="1:22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14"/>
      <c r="U883" s="14"/>
      <c r="V883" s="14"/>
    </row>
    <row r="884" spans="1:22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14"/>
      <c r="U884" s="14"/>
      <c r="V884" s="14"/>
    </row>
    <row r="885" spans="1:22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14"/>
      <c r="U885" s="14"/>
      <c r="V885" s="14"/>
    </row>
    <row r="886" spans="1:22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14"/>
      <c r="U886" s="14"/>
      <c r="V886" s="14"/>
    </row>
    <row r="887" spans="1:2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14"/>
      <c r="U887" s="14"/>
      <c r="V887" s="14"/>
    </row>
    <row r="888" spans="1:22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14"/>
      <c r="U888" s="14"/>
      <c r="V888" s="14"/>
    </row>
    <row r="889" spans="1:22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14"/>
      <c r="U889" s="14"/>
      <c r="V889" s="14"/>
    </row>
    <row r="890" spans="1:22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14"/>
      <c r="U890" s="14"/>
      <c r="V890" s="14"/>
    </row>
    <row r="891" spans="1:22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14"/>
      <c r="U891" s="14"/>
      <c r="V891" s="14"/>
    </row>
    <row r="892" spans="1:2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14"/>
      <c r="U892" s="14"/>
      <c r="V892" s="14"/>
    </row>
    <row r="893" spans="1:22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14"/>
      <c r="U893" s="14"/>
      <c r="V893" s="14"/>
    </row>
    <row r="894" spans="1:22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14"/>
      <c r="U894" s="14"/>
      <c r="V894" s="14"/>
    </row>
    <row r="895" spans="1:22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14"/>
      <c r="U895" s="14"/>
      <c r="V895" s="14"/>
    </row>
    <row r="896" spans="1:22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14"/>
      <c r="U896" s="14"/>
      <c r="V896" s="14"/>
    </row>
    <row r="897" spans="1:22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14"/>
      <c r="U897" s="14"/>
      <c r="V897" s="14"/>
    </row>
    <row r="898" spans="1:22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14"/>
      <c r="U898" s="14"/>
      <c r="V898" s="14"/>
    </row>
    <row r="899" spans="1:22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14"/>
      <c r="U899" s="14"/>
      <c r="V899" s="14"/>
    </row>
    <row r="900" spans="1:22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14"/>
      <c r="U900" s="14"/>
      <c r="V900" s="14"/>
    </row>
    <row r="901" spans="1:22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14"/>
      <c r="U901" s="14"/>
      <c r="V901" s="14"/>
    </row>
    <row r="902" spans="1:2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14"/>
      <c r="U902" s="14"/>
      <c r="V902" s="14"/>
    </row>
    <row r="903" spans="1:22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14"/>
      <c r="U903" s="14"/>
      <c r="V903" s="14"/>
    </row>
    <row r="904" spans="1:22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14"/>
      <c r="U904" s="14"/>
      <c r="V904" s="14"/>
    </row>
    <row r="905" spans="1:22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14"/>
      <c r="U905" s="14"/>
      <c r="V905" s="14"/>
    </row>
    <row r="906" spans="1:22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14"/>
      <c r="U906" s="14"/>
      <c r="V906" s="14"/>
    </row>
    <row r="907" spans="1:22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14"/>
      <c r="U907" s="14"/>
      <c r="V907" s="14"/>
    </row>
    <row r="908" spans="1:22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14"/>
      <c r="U908" s="14"/>
      <c r="V908" s="14"/>
    </row>
    <row r="909" spans="1:22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14"/>
      <c r="U909" s="14"/>
      <c r="V909" s="14"/>
    </row>
    <row r="910" spans="1:22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14"/>
      <c r="U910" s="14"/>
      <c r="V910" s="14"/>
    </row>
    <row r="911" spans="1:2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14"/>
      <c r="U911" s="14"/>
      <c r="V911" s="14"/>
    </row>
    <row r="912" spans="1:2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14"/>
      <c r="U912" s="14"/>
      <c r="V912" s="14"/>
    </row>
    <row r="913" spans="1:22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14"/>
      <c r="U913" s="14"/>
      <c r="V913" s="14"/>
    </row>
    <row r="914" spans="1:22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14"/>
      <c r="U914" s="14"/>
      <c r="V914" s="14"/>
    </row>
    <row r="915" spans="1:22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14"/>
      <c r="U915" s="14"/>
      <c r="V915" s="14"/>
    </row>
    <row r="916" spans="1:22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14"/>
      <c r="U916" s="14"/>
      <c r="V916" s="14"/>
    </row>
    <row r="917" spans="1:22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14"/>
      <c r="U917" s="14"/>
      <c r="V917" s="14"/>
    </row>
    <row r="918" spans="1:22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14"/>
      <c r="U918" s="14"/>
      <c r="V918" s="14"/>
    </row>
    <row r="919" spans="1:22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14"/>
      <c r="U919" s="14"/>
      <c r="V919" s="14"/>
    </row>
    <row r="920" spans="1:22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14"/>
      <c r="U920" s="14"/>
      <c r="V920" s="14"/>
    </row>
    <row r="921" spans="1:22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14"/>
      <c r="U921" s="14"/>
      <c r="V921" s="14"/>
    </row>
    <row r="922" spans="1: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14"/>
      <c r="U922" s="14"/>
      <c r="V922" s="14"/>
    </row>
    <row r="923" spans="1:22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14"/>
      <c r="U923" s="14"/>
      <c r="V923" s="14"/>
    </row>
    <row r="924" spans="1:22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14"/>
      <c r="U924" s="14"/>
      <c r="V924" s="14"/>
    </row>
    <row r="925" spans="1:22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14"/>
      <c r="U925" s="14"/>
      <c r="V925" s="14"/>
    </row>
    <row r="926" spans="1:22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14"/>
      <c r="U926" s="14"/>
      <c r="V926" s="14"/>
    </row>
    <row r="927" spans="1:22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14"/>
      <c r="U927" s="14"/>
      <c r="V927" s="14"/>
    </row>
    <row r="928" spans="1:22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14"/>
      <c r="U928" s="14"/>
      <c r="V928" s="14"/>
    </row>
    <row r="929" spans="1:22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14"/>
      <c r="U929" s="14"/>
      <c r="V929" s="14"/>
    </row>
    <row r="930" spans="1:22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14"/>
      <c r="U930" s="14"/>
      <c r="V930" s="14"/>
    </row>
    <row r="931" spans="1:22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14"/>
      <c r="U931" s="14"/>
      <c r="V931" s="14"/>
    </row>
    <row r="932" spans="1:2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14"/>
      <c r="U932" s="14"/>
      <c r="V932" s="14"/>
    </row>
    <row r="933" spans="1:22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14"/>
      <c r="U933" s="14"/>
      <c r="V933" s="14"/>
    </row>
    <row r="934" spans="1:22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14"/>
      <c r="U934" s="14"/>
      <c r="V934" s="14"/>
    </row>
    <row r="935" spans="1:2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14"/>
      <c r="U935" s="14"/>
      <c r="V935" s="14"/>
    </row>
    <row r="936" spans="1:22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14"/>
      <c r="U936" s="14"/>
      <c r="V936" s="14"/>
    </row>
    <row r="937" spans="1:22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14"/>
      <c r="U937" s="14"/>
      <c r="V937" s="14"/>
    </row>
    <row r="938" spans="1:22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14"/>
      <c r="U938" s="14"/>
      <c r="V938" s="14"/>
    </row>
    <row r="939" spans="1:22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14"/>
      <c r="U939" s="14"/>
      <c r="V939" s="14"/>
    </row>
    <row r="940" spans="1:22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14"/>
      <c r="U940" s="14"/>
      <c r="V940" s="14"/>
    </row>
    <row r="941" spans="1:22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14"/>
      <c r="U941" s="14"/>
      <c r="V941" s="14"/>
    </row>
    <row r="942" spans="1:2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14"/>
      <c r="U942" s="14"/>
      <c r="V942" s="14"/>
    </row>
    <row r="943" spans="1:22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14"/>
      <c r="U943" s="14"/>
      <c r="V943" s="14"/>
    </row>
    <row r="944" spans="1:22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14"/>
      <c r="U944" s="14"/>
      <c r="V944" s="14"/>
    </row>
    <row r="945" spans="1:22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14"/>
      <c r="U945" s="14"/>
      <c r="V945" s="14"/>
    </row>
    <row r="946" spans="1:22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14"/>
      <c r="U946" s="14"/>
      <c r="V946" s="14"/>
    </row>
    <row r="947" spans="1:22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14"/>
      <c r="U947" s="14"/>
      <c r="V947" s="14"/>
    </row>
    <row r="948" spans="1:22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14"/>
      <c r="U948" s="14"/>
      <c r="V948" s="14"/>
    </row>
    <row r="949" spans="1:22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14"/>
      <c r="U949" s="14"/>
      <c r="V949" s="14"/>
    </row>
    <row r="950" spans="1:22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14"/>
      <c r="U950" s="14"/>
      <c r="V950" s="14"/>
    </row>
    <row r="951" spans="1:22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14"/>
      <c r="U951" s="14"/>
      <c r="V951" s="14"/>
    </row>
    <row r="952" spans="1:2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14"/>
      <c r="U952" s="14"/>
      <c r="V952" s="14"/>
    </row>
    <row r="953" spans="1:22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14"/>
      <c r="U953" s="14"/>
      <c r="V953" s="14"/>
    </row>
    <row r="954" spans="1:22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14"/>
      <c r="U954" s="14"/>
      <c r="V954" s="14"/>
    </row>
    <row r="955" spans="1:22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14"/>
      <c r="U955" s="14"/>
      <c r="V955" s="14"/>
    </row>
    <row r="956" spans="1:22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14"/>
      <c r="U956" s="14"/>
      <c r="V956" s="14"/>
    </row>
    <row r="957" spans="1:2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14"/>
      <c r="U957" s="14"/>
      <c r="V957" s="14"/>
    </row>
    <row r="958" spans="1:22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14"/>
      <c r="U958" s="14"/>
      <c r="V958" s="14"/>
    </row>
    <row r="959" spans="1:22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14"/>
      <c r="U959" s="14"/>
      <c r="V959" s="14"/>
    </row>
    <row r="960" spans="1:22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14"/>
      <c r="U960" s="14"/>
      <c r="V960" s="14"/>
    </row>
    <row r="961" spans="1:22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14"/>
      <c r="U961" s="14"/>
      <c r="V961" s="14"/>
    </row>
    <row r="962" spans="1:2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14"/>
      <c r="U962" s="14"/>
      <c r="V962" s="14"/>
    </row>
    <row r="963" spans="1:22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14"/>
      <c r="U963" s="14"/>
      <c r="V963" s="14"/>
    </row>
    <row r="964" spans="1:22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14"/>
      <c r="U964" s="14"/>
      <c r="V964" s="14"/>
    </row>
    <row r="965" spans="1:22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14"/>
      <c r="U965" s="14"/>
      <c r="V965" s="14"/>
    </row>
    <row r="966" spans="1:22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14"/>
      <c r="U966" s="14"/>
      <c r="V966" s="14"/>
    </row>
    <row r="967" spans="1:22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14"/>
      <c r="U967" s="14"/>
      <c r="V967" s="14"/>
    </row>
    <row r="968" spans="1:22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14"/>
      <c r="U968" s="14"/>
      <c r="V968" s="14"/>
    </row>
    <row r="969" spans="1:22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14"/>
      <c r="U969" s="14"/>
      <c r="V969" s="14"/>
    </row>
    <row r="970" spans="1:22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14"/>
      <c r="U970" s="14"/>
      <c r="V970" s="14"/>
    </row>
    <row r="971" spans="1:22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14"/>
      <c r="U971" s="14"/>
      <c r="V971" s="14"/>
    </row>
    <row r="972" spans="1:2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14"/>
      <c r="U972" s="14"/>
      <c r="V972" s="14"/>
    </row>
    <row r="973" spans="1:22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14"/>
      <c r="U973" s="14"/>
      <c r="V973" s="14"/>
    </row>
    <row r="974" spans="1:22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14"/>
      <c r="U974" s="14"/>
      <c r="V974" s="14"/>
    </row>
    <row r="975" spans="1:22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14"/>
      <c r="U975" s="14"/>
      <c r="V975" s="14"/>
    </row>
    <row r="976" spans="1:22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14"/>
      <c r="U976" s="14"/>
      <c r="V976" s="14"/>
    </row>
    <row r="977" spans="1:22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14"/>
      <c r="U977" s="14"/>
      <c r="V977" s="14"/>
    </row>
    <row r="978" spans="1:22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14"/>
      <c r="U978" s="14"/>
      <c r="V978" s="14"/>
    </row>
    <row r="979" spans="1:2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14"/>
      <c r="U979" s="14"/>
      <c r="V979" s="14"/>
    </row>
    <row r="980" spans="1:22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14"/>
      <c r="U980" s="14"/>
      <c r="V980" s="14"/>
    </row>
    <row r="981" spans="1:22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14"/>
      <c r="U981" s="14"/>
      <c r="V981" s="14"/>
    </row>
    <row r="982" spans="1:2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14"/>
      <c r="U982" s="14"/>
      <c r="V982" s="14"/>
    </row>
    <row r="983" spans="1:22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14"/>
      <c r="U983" s="14"/>
      <c r="V983" s="14"/>
    </row>
    <row r="984" spans="1:22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14"/>
      <c r="U984" s="14"/>
      <c r="V984" s="14"/>
    </row>
    <row r="985" spans="1:22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14"/>
      <c r="U985" s="14"/>
      <c r="V985" s="14"/>
    </row>
    <row r="986" spans="1:22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14"/>
      <c r="U986" s="14"/>
      <c r="V986" s="14"/>
    </row>
    <row r="987" spans="1:22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14"/>
      <c r="U987" s="14"/>
      <c r="V987" s="14"/>
    </row>
    <row r="988" spans="1:22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14"/>
      <c r="U988" s="14"/>
      <c r="V988" s="14"/>
    </row>
    <row r="989" spans="1:22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14"/>
      <c r="U989" s="14"/>
      <c r="V989" s="14"/>
    </row>
    <row r="990" spans="1:22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14"/>
      <c r="U990" s="14"/>
      <c r="V990" s="14"/>
    </row>
    <row r="991" spans="1:22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14"/>
      <c r="U991" s="14"/>
      <c r="V991" s="14"/>
    </row>
    <row r="992" spans="1:2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14"/>
      <c r="U992" s="14"/>
      <c r="V992" s="14"/>
    </row>
    <row r="993" spans="1:22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14"/>
      <c r="U993" s="14"/>
      <c r="V993" s="14"/>
    </row>
    <row r="994" spans="1:22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14"/>
      <c r="U994" s="14"/>
      <c r="V994" s="14"/>
    </row>
    <row r="995" spans="1:22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14"/>
      <c r="U995" s="14"/>
      <c r="V995" s="14"/>
    </row>
    <row r="996" spans="1:22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14"/>
      <c r="U996" s="14"/>
      <c r="V996" s="14"/>
    </row>
    <row r="997" spans="1:22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14"/>
      <c r="U997" s="14"/>
      <c r="V997" s="14"/>
    </row>
    <row r="998" spans="1:22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14"/>
      <c r="U998" s="14"/>
      <c r="V998" s="14"/>
    </row>
    <row r="999" spans="1:22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14"/>
      <c r="U999" s="14"/>
      <c r="V999" s="14"/>
    </row>
    <row r="1000" spans="1:22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14"/>
      <c r="U1000" s="14"/>
      <c r="V1000" s="14"/>
    </row>
    <row r="1001" spans="1:22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14"/>
      <c r="U1001" s="14"/>
      <c r="V1001" s="14"/>
    </row>
    <row r="1002" spans="1:22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14"/>
      <c r="U1002" s="14"/>
      <c r="V1002" s="14"/>
    </row>
    <row r="1003" spans="1:22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14"/>
      <c r="U1003" s="14"/>
      <c r="V1003" s="14"/>
    </row>
    <row r="1004" spans="1:22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14"/>
      <c r="U1004" s="14"/>
      <c r="V1004" s="14"/>
    </row>
    <row r="1005" spans="1:22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14"/>
      <c r="U1005" s="14"/>
      <c r="V1005" s="14"/>
    </row>
    <row r="1006" spans="1:22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14"/>
      <c r="U1006" s="14"/>
      <c r="V1006" s="14"/>
    </row>
    <row r="1007" spans="1:22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14"/>
      <c r="U1007" s="14"/>
      <c r="V1007" s="14"/>
    </row>
    <row r="1008" spans="1:22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14"/>
      <c r="U1008" s="14"/>
      <c r="V1008" s="14"/>
    </row>
    <row r="1009" spans="1:22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14"/>
      <c r="U1009" s="14"/>
      <c r="V1009" s="14"/>
    </row>
    <row r="1010" spans="1:22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14"/>
      <c r="U1010" s="14"/>
      <c r="V1010" s="14"/>
    </row>
    <row r="1011" spans="1:22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14"/>
      <c r="U1011" s="14"/>
      <c r="V1011" s="14"/>
    </row>
    <row r="1012" spans="1:22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14"/>
      <c r="U1012" s="14"/>
      <c r="V1012" s="14"/>
    </row>
    <row r="1013" spans="1:22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14"/>
      <c r="U1013" s="14"/>
      <c r="V1013" s="14"/>
    </row>
    <row r="1014" spans="1:22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14"/>
      <c r="U1014" s="14"/>
      <c r="V1014" s="14"/>
    </row>
    <row r="1015" spans="1:22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14"/>
      <c r="U1015" s="14"/>
      <c r="V1015" s="14"/>
    </row>
    <row r="1016" spans="1:22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14"/>
      <c r="U1016" s="14"/>
      <c r="V1016" s="14"/>
    </row>
    <row r="1017" spans="1:22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14"/>
      <c r="U1017" s="14"/>
      <c r="V1017" s="14"/>
    </row>
    <row r="1018" spans="1:22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14"/>
      <c r="U1018" s="14"/>
      <c r="V1018" s="14"/>
    </row>
    <row r="1019" spans="1:22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14"/>
      <c r="U1019" s="14"/>
      <c r="V1019" s="14"/>
    </row>
    <row r="1020" spans="1:22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14"/>
      <c r="U1020" s="14"/>
      <c r="V1020" s="14"/>
    </row>
    <row r="1021" spans="1:22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14"/>
      <c r="U1021" s="14"/>
      <c r="V1021" s="14"/>
    </row>
    <row r="1022" spans="1:22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14"/>
      <c r="U1022" s="14"/>
      <c r="V1022" s="14"/>
    </row>
    <row r="1023" spans="1:22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14"/>
      <c r="U1023" s="14"/>
      <c r="V1023" s="14"/>
    </row>
    <row r="1024" spans="1:22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14"/>
      <c r="U1024" s="14"/>
      <c r="V1024" s="14"/>
    </row>
    <row r="1025" spans="1:22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14"/>
      <c r="U1025" s="14"/>
      <c r="V1025" s="14"/>
    </row>
    <row r="1026" spans="1:22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14"/>
      <c r="U1026" s="14"/>
      <c r="V1026" s="14"/>
    </row>
    <row r="1027" spans="1:22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14"/>
      <c r="U1027" s="14"/>
      <c r="V1027" s="14"/>
    </row>
    <row r="1028" spans="1:22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14"/>
      <c r="U1028" s="14"/>
      <c r="V1028" s="14"/>
    </row>
    <row r="1029" spans="1:22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14"/>
      <c r="U1029" s="14"/>
      <c r="V1029" s="14"/>
    </row>
    <row r="1030" spans="1:22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14"/>
      <c r="U1030" s="14"/>
      <c r="V1030" s="14"/>
    </row>
    <row r="1031" spans="1:22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14"/>
      <c r="U1031" s="14"/>
      <c r="V1031" s="14"/>
    </row>
    <row r="1032" spans="1:22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14"/>
      <c r="U1032" s="14"/>
      <c r="V1032" s="14"/>
    </row>
    <row r="1033" spans="1:22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14"/>
      <c r="U1033" s="14"/>
      <c r="V1033" s="14"/>
    </row>
    <row r="1034" spans="1:22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14"/>
      <c r="U1034" s="14"/>
      <c r="V1034" s="14"/>
    </row>
    <row r="1035" spans="1:22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14"/>
      <c r="U1035" s="14"/>
      <c r="V1035" s="14"/>
    </row>
    <row r="1036" spans="1:22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14"/>
      <c r="U1036" s="14"/>
      <c r="V1036" s="14"/>
    </row>
    <row r="1037" spans="1:22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14"/>
      <c r="U1037" s="14"/>
      <c r="V1037" s="14"/>
    </row>
    <row r="1038" spans="1:22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14"/>
      <c r="U1038" s="14"/>
      <c r="V1038" s="14"/>
    </row>
    <row r="1039" spans="1:22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14"/>
      <c r="U1039" s="14"/>
      <c r="V1039" s="14"/>
    </row>
    <row r="1040" spans="1:22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14"/>
      <c r="U1040" s="14"/>
      <c r="V1040" s="14"/>
    </row>
    <row r="1041" spans="1:22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14"/>
      <c r="U1041" s="14"/>
      <c r="V1041" s="14"/>
    </row>
    <row r="1042" spans="1:22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14"/>
      <c r="U1042" s="14"/>
      <c r="V1042" s="14"/>
    </row>
    <row r="1043" spans="1:22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14"/>
      <c r="U1043" s="14"/>
      <c r="V1043" s="14"/>
    </row>
    <row r="1044" spans="1:22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14"/>
      <c r="U1044" s="14"/>
      <c r="V1044" s="14"/>
    </row>
    <row r="1045" spans="1:22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14"/>
      <c r="U1045" s="14"/>
      <c r="V1045" s="14"/>
    </row>
    <row r="1046" spans="1:22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14"/>
      <c r="U1046" s="14"/>
      <c r="V1046" s="14"/>
    </row>
    <row r="1047" spans="1:22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14"/>
      <c r="U1047" s="14"/>
      <c r="V1047" s="14"/>
    </row>
    <row r="1048" spans="1:22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14"/>
      <c r="U1048" s="14"/>
      <c r="V1048" s="14"/>
    </row>
    <row r="1049" spans="1:22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14"/>
      <c r="U1049" s="14"/>
      <c r="V1049" s="14"/>
    </row>
    <row r="1050" spans="1:22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14"/>
      <c r="U1050" s="14"/>
      <c r="V1050" s="14"/>
    </row>
    <row r="1051" spans="1:22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14"/>
      <c r="U1051" s="14"/>
      <c r="V1051" s="14"/>
    </row>
    <row r="1052" spans="1:22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14"/>
      <c r="U1052" s="14"/>
      <c r="V1052" s="14"/>
    </row>
    <row r="1053" spans="1:22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14"/>
      <c r="U1053" s="14"/>
      <c r="V1053" s="14"/>
    </row>
    <row r="1054" spans="1:22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14"/>
      <c r="U1054" s="14"/>
      <c r="V1054" s="14"/>
    </row>
    <row r="1055" spans="1:22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14"/>
      <c r="U1055" s="14"/>
      <c r="V1055" s="14"/>
    </row>
    <row r="1056" spans="1:22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14"/>
      <c r="U1056" s="14"/>
      <c r="V1056" s="14"/>
    </row>
    <row r="1057" spans="1:22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14"/>
      <c r="U1057" s="14"/>
      <c r="V1057" s="14"/>
    </row>
    <row r="1058" spans="1:22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14"/>
      <c r="U1058" s="14"/>
      <c r="V1058" s="14"/>
    </row>
    <row r="1059" spans="1:22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14"/>
      <c r="U1059" s="14"/>
      <c r="V1059" s="14"/>
    </row>
    <row r="1060" spans="1:22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14"/>
      <c r="U1060" s="14"/>
      <c r="V1060" s="14"/>
    </row>
    <row r="1061" spans="1:22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14"/>
      <c r="U1061" s="14"/>
      <c r="V1061" s="14"/>
    </row>
    <row r="1062" spans="1:22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14"/>
      <c r="U1062" s="14"/>
      <c r="V1062" s="14"/>
    </row>
    <row r="1063" spans="1:22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14"/>
      <c r="U1063" s="14"/>
      <c r="V1063" s="14"/>
    </row>
    <row r="1064" spans="1:22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14"/>
      <c r="U1064" s="14"/>
      <c r="V1064" s="14"/>
    </row>
    <row r="1065" spans="1:22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14"/>
      <c r="U1065" s="14"/>
      <c r="V1065" s="14"/>
    </row>
    <row r="1066" spans="1:22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14"/>
      <c r="U1066" s="14"/>
      <c r="V1066" s="14"/>
    </row>
    <row r="1067" spans="1:22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14"/>
      <c r="U1067" s="14"/>
      <c r="V1067" s="14"/>
    </row>
    <row r="1068" spans="1:22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14"/>
      <c r="U1068" s="14"/>
      <c r="V1068" s="14"/>
    </row>
    <row r="1069" spans="1:22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14"/>
      <c r="U1069" s="14"/>
      <c r="V1069" s="14"/>
    </row>
    <row r="1070" spans="1:22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14"/>
      <c r="U1070" s="14"/>
      <c r="V1070" s="14"/>
    </row>
    <row r="1071" spans="1:22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14"/>
      <c r="U1071" s="14"/>
      <c r="V1071" s="14"/>
    </row>
    <row r="1072" spans="1:22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14"/>
      <c r="U1072" s="14"/>
      <c r="V1072" s="14"/>
    </row>
    <row r="1073" spans="1:22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14"/>
      <c r="U1073" s="14"/>
      <c r="V1073" s="14"/>
    </row>
    <row r="1074" spans="1:22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14"/>
      <c r="U1074" s="14"/>
      <c r="V1074" s="14"/>
    </row>
    <row r="1075" spans="1:22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14"/>
      <c r="U1075" s="14"/>
      <c r="V1075" s="14"/>
    </row>
    <row r="1076" spans="1:22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14"/>
      <c r="U1076" s="14"/>
      <c r="V1076" s="14"/>
    </row>
    <row r="1077" spans="1:22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14"/>
      <c r="U1077" s="14"/>
      <c r="V1077" s="14"/>
    </row>
    <row r="1078" spans="1:22">
      <c r="A1078" s="34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14"/>
      <c r="U1078" s="14"/>
      <c r="V1078" s="14"/>
    </row>
    <row r="1079" spans="1:22">
      <c r="A1079" s="34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14"/>
      <c r="U1079" s="14"/>
      <c r="V1079" s="14"/>
    </row>
    <row r="1080" spans="1:22">
      <c r="A1080" s="34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14"/>
      <c r="U1080" s="14"/>
      <c r="V1080" s="14"/>
    </row>
    <row r="1081" spans="1:22">
      <c r="A1081" s="34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14"/>
      <c r="U1081" s="14"/>
      <c r="V1081" s="14"/>
    </row>
    <row r="1082" spans="1:22">
      <c r="A1082" s="34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14"/>
      <c r="U1082" s="14"/>
      <c r="V1082" s="14"/>
    </row>
    <row r="1083" spans="1:22">
      <c r="A1083" s="34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14"/>
      <c r="U1083" s="14"/>
      <c r="V1083" s="14"/>
    </row>
    <row r="1084" spans="1:22">
      <c r="A1084" s="34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14"/>
      <c r="U1084" s="14"/>
      <c r="V1084" s="14"/>
    </row>
    <row r="1085" spans="1:22">
      <c r="A1085" s="34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14"/>
      <c r="U1085" s="14"/>
      <c r="V1085" s="14"/>
    </row>
    <row r="1086" spans="1:22">
      <c r="A1086" s="34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14"/>
      <c r="U1086" s="14"/>
      <c r="V1086" s="14"/>
    </row>
    <row r="1087" spans="1:22">
      <c r="A1087" s="34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14"/>
      <c r="U1087" s="14"/>
      <c r="V1087" s="14"/>
    </row>
    <row r="1088" spans="1:22">
      <c r="A1088" s="34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14"/>
      <c r="U1088" s="14"/>
      <c r="V1088" s="14"/>
    </row>
    <row r="1089" spans="1:22">
      <c r="A1089" s="34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14"/>
      <c r="U1089" s="14"/>
      <c r="V1089" s="14"/>
    </row>
    <row r="1090" spans="1:22">
      <c r="A1090" s="34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14"/>
      <c r="U1090" s="14"/>
      <c r="V1090" s="14"/>
    </row>
    <row r="1091" spans="1:22">
      <c r="A1091" s="34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14"/>
      <c r="U1091" s="14"/>
      <c r="V1091" s="14"/>
    </row>
    <row r="1092" spans="1:22">
      <c r="A1092" s="34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14"/>
      <c r="U1092" s="14"/>
      <c r="V1092" s="14"/>
    </row>
    <row r="1093" spans="1:22">
      <c r="A1093" s="34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14"/>
      <c r="U1093" s="14"/>
      <c r="V1093" s="14"/>
    </row>
    <row r="1094" spans="1:22">
      <c r="A1094" s="34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14"/>
      <c r="U1094" s="14"/>
      <c r="V1094" s="14"/>
    </row>
    <row r="1095" spans="1:22">
      <c r="A1095" s="34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14"/>
      <c r="U1095" s="14"/>
      <c r="V1095" s="14"/>
    </row>
    <row r="1096" spans="1:22">
      <c r="A1096" s="34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14"/>
      <c r="U1096" s="14"/>
      <c r="V1096" s="14"/>
    </row>
    <row r="1097" spans="1:22">
      <c r="A1097" s="34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14"/>
      <c r="U1097" s="14"/>
      <c r="V1097" s="14"/>
    </row>
    <row r="1098" spans="1:22">
      <c r="A1098" s="34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14"/>
      <c r="U1098" s="14"/>
      <c r="V1098" s="14"/>
    </row>
    <row r="1099" spans="1:22">
      <c r="A1099" s="34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14"/>
      <c r="U1099" s="14"/>
      <c r="V1099" s="14"/>
    </row>
    <row r="1100" spans="1:22">
      <c r="A1100" s="34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14"/>
      <c r="U1100" s="14"/>
      <c r="V1100" s="14"/>
    </row>
    <row r="1101" spans="1:22">
      <c r="A1101" s="34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14"/>
      <c r="U1101" s="14"/>
      <c r="V1101" s="14"/>
    </row>
    <row r="1102" spans="1:22">
      <c r="A1102" s="34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14"/>
      <c r="U1102" s="14"/>
      <c r="V1102" s="14"/>
    </row>
    <row r="1103" spans="1:22">
      <c r="A1103" s="34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14"/>
      <c r="U1103" s="14"/>
      <c r="V1103" s="14"/>
    </row>
    <row r="1104" spans="1:22">
      <c r="A1104" s="34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14"/>
      <c r="U1104" s="14"/>
      <c r="V1104" s="14"/>
    </row>
    <row r="1105" spans="1:22">
      <c r="A1105" s="34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14"/>
      <c r="U1105" s="14"/>
      <c r="V1105" s="14"/>
    </row>
    <row r="1106" spans="1:22">
      <c r="A1106" s="34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14"/>
      <c r="U1106" s="14"/>
      <c r="V1106" s="14"/>
    </row>
    <row r="1107" spans="1:22">
      <c r="A1107" s="34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14"/>
      <c r="U1107" s="14"/>
      <c r="V1107" s="14"/>
    </row>
    <row r="1108" spans="1:22">
      <c r="A1108" s="34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14"/>
      <c r="U1108" s="14"/>
      <c r="V1108" s="14"/>
    </row>
    <row r="1109" spans="1:22">
      <c r="A1109" s="34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14"/>
      <c r="U1109" s="14"/>
      <c r="V1109" s="14"/>
    </row>
    <row r="1110" spans="1:22">
      <c r="A1110" s="34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14"/>
      <c r="U1110" s="14"/>
      <c r="V1110" s="14"/>
    </row>
    <row r="1111" spans="1:22">
      <c r="A1111" s="34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14"/>
      <c r="U1111" s="14"/>
      <c r="V1111" s="14"/>
    </row>
    <row r="1112" spans="1:22">
      <c r="A1112" s="34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14"/>
      <c r="U1112" s="14"/>
      <c r="V1112" s="14"/>
    </row>
    <row r="1113" spans="1:22">
      <c r="A1113" s="34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14"/>
      <c r="U1113" s="14"/>
      <c r="V1113" s="14"/>
    </row>
    <row r="1114" spans="1:22">
      <c r="A1114" s="34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14"/>
      <c r="U1114" s="14"/>
      <c r="V1114" s="14"/>
    </row>
    <row r="1115" spans="1:22">
      <c r="A1115" s="34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14"/>
      <c r="U1115" s="14"/>
      <c r="V1115" s="14"/>
    </row>
    <row r="1116" spans="1:22">
      <c r="A1116" s="34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14"/>
      <c r="U1116" s="14"/>
      <c r="V1116" s="14"/>
    </row>
    <row r="1117" spans="1:22">
      <c r="A1117" s="34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14"/>
      <c r="U1117" s="14"/>
      <c r="V1117" s="14"/>
    </row>
    <row r="1118" spans="1:22">
      <c r="A1118" s="34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14"/>
      <c r="U1118" s="14"/>
      <c r="V1118" s="14"/>
    </row>
    <row r="1119" spans="1:22">
      <c r="A1119" s="34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14"/>
      <c r="U1119" s="14"/>
      <c r="V1119" s="14"/>
    </row>
    <row r="1120" spans="1:22">
      <c r="A1120" s="34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14"/>
      <c r="U1120" s="14"/>
      <c r="V1120" s="14"/>
    </row>
    <row r="1121" spans="1:22">
      <c r="A1121" s="34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14"/>
      <c r="U1121" s="14"/>
      <c r="V1121" s="14"/>
    </row>
    <row r="1122" spans="1:22">
      <c r="A1122" s="34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14"/>
      <c r="U1122" s="14"/>
      <c r="V1122" s="14"/>
    </row>
    <row r="1123" spans="1:22">
      <c r="A1123" s="34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14"/>
      <c r="U1123" s="14"/>
      <c r="V1123" s="14"/>
    </row>
    <row r="1124" spans="1:22">
      <c r="A1124" s="34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14"/>
      <c r="U1124" s="14"/>
      <c r="V1124" s="14"/>
    </row>
    <row r="1125" spans="1:22">
      <c r="A1125" s="34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14"/>
      <c r="U1125" s="14"/>
      <c r="V1125" s="14"/>
    </row>
    <row r="1126" spans="1:22">
      <c r="A1126" s="34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14"/>
      <c r="U1126" s="14"/>
      <c r="V1126" s="14"/>
    </row>
    <row r="1127" spans="1:22">
      <c r="A1127" s="34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14"/>
      <c r="U1127" s="14"/>
      <c r="V1127" s="14"/>
    </row>
    <row r="1128" spans="1:22">
      <c r="A1128" s="34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14"/>
      <c r="U1128" s="14"/>
      <c r="V1128" s="14"/>
    </row>
    <row r="1129" spans="1:22">
      <c r="A1129" s="34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14"/>
      <c r="U1129" s="14"/>
      <c r="V1129" s="14"/>
    </row>
    <row r="1130" spans="1:22">
      <c r="A1130" s="34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14"/>
      <c r="U1130" s="14"/>
      <c r="V1130" s="14"/>
    </row>
    <row r="1131" spans="1:22">
      <c r="A1131" s="34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14"/>
      <c r="U1131" s="14"/>
      <c r="V1131" s="14"/>
    </row>
    <row r="1132" spans="1:22">
      <c r="A1132" s="34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14"/>
      <c r="U1132" s="14"/>
      <c r="V1132" s="14"/>
    </row>
    <row r="1133" spans="1:22">
      <c r="A1133" s="34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14"/>
      <c r="U1133" s="14"/>
      <c r="V1133" s="14"/>
    </row>
    <row r="1134" spans="1:22">
      <c r="A1134" s="34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14"/>
      <c r="U1134" s="14"/>
      <c r="V1134" s="14"/>
    </row>
    <row r="1135" spans="1:22">
      <c r="A1135" s="34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14"/>
      <c r="U1135" s="14"/>
      <c r="V1135" s="14"/>
    </row>
    <row r="1136" spans="1:22">
      <c r="A1136" s="34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14"/>
      <c r="U1136" s="14"/>
      <c r="V1136" s="14"/>
    </row>
    <row r="1137" spans="1:22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14"/>
      <c r="U1137" s="14"/>
      <c r="V1137" s="14"/>
    </row>
    <row r="1138" spans="1:22">
      <c r="A1138" s="34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14"/>
      <c r="U1138" s="14"/>
      <c r="V1138" s="14"/>
    </row>
    <row r="1139" spans="1:22">
      <c r="A1139" s="34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14"/>
      <c r="U1139" s="14"/>
      <c r="V1139" s="14"/>
    </row>
    <row r="1140" spans="1:22">
      <c r="A1140" s="34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14"/>
      <c r="U1140" s="14"/>
      <c r="V1140" s="14"/>
    </row>
    <row r="1141" spans="1:22">
      <c r="A1141" s="34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14"/>
      <c r="U1141" s="14"/>
      <c r="V1141" s="14"/>
    </row>
    <row r="1142" spans="1:22">
      <c r="A1142" s="34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14"/>
      <c r="U1142" s="14"/>
      <c r="V1142" s="14"/>
    </row>
    <row r="1143" spans="1:22">
      <c r="A1143" s="34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14"/>
      <c r="U1143" s="14"/>
      <c r="V1143" s="14"/>
    </row>
    <row r="1144" spans="1:22">
      <c r="A1144" s="34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14"/>
      <c r="U1144" s="14"/>
      <c r="V1144" s="14"/>
    </row>
    <row r="1145" spans="1:22">
      <c r="A1145" s="34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14"/>
      <c r="U1145" s="14"/>
      <c r="V1145" s="14"/>
    </row>
    <row r="1146" spans="1:22">
      <c r="A1146" s="34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14"/>
      <c r="U1146" s="14"/>
      <c r="V1146" s="14"/>
    </row>
    <row r="1147" spans="1:22">
      <c r="A1147" s="34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14"/>
      <c r="U1147" s="14"/>
      <c r="V1147" s="14"/>
    </row>
    <row r="1148" spans="1:22">
      <c r="A1148" s="34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14"/>
      <c r="U1148" s="14"/>
      <c r="V1148" s="14"/>
    </row>
    <row r="1149" spans="1:22">
      <c r="A1149" s="34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14"/>
      <c r="U1149" s="14"/>
      <c r="V1149" s="14"/>
    </row>
    <row r="1150" spans="1:22">
      <c r="A1150" s="34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14"/>
      <c r="U1150" s="14"/>
      <c r="V1150" s="14"/>
    </row>
    <row r="1151" spans="1:22">
      <c r="A1151" s="34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14"/>
      <c r="U1151" s="14"/>
      <c r="V1151" s="14"/>
    </row>
    <row r="1152" spans="1:22">
      <c r="A1152" s="34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14"/>
      <c r="U1152" s="14"/>
      <c r="V1152" s="14"/>
    </row>
    <row r="1153" spans="1:22">
      <c r="A1153" s="34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14"/>
      <c r="U1153" s="14"/>
      <c r="V1153" s="14"/>
    </row>
    <row r="1154" spans="1:22">
      <c r="A1154" s="34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14"/>
      <c r="U1154" s="14"/>
      <c r="V1154" s="14"/>
    </row>
    <row r="1155" spans="1:22">
      <c r="A1155" s="34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14"/>
      <c r="U1155" s="14"/>
      <c r="V1155" s="14"/>
    </row>
    <row r="1156" spans="1:22">
      <c r="A1156" s="34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14"/>
      <c r="U1156" s="14"/>
      <c r="V1156" s="14"/>
    </row>
    <row r="1157" spans="1:22">
      <c r="A1157" s="34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14"/>
      <c r="U1157" s="14"/>
      <c r="V1157" s="14"/>
    </row>
    <row r="1158" spans="1:22">
      <c r="A1158" s="34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14"/>
      <c r="U1158" s="14"/>
      <c r="V1158" s="14"/>
    </row>
    <row r="1159" spans="1:22">
      <c r="A1159" s="34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14"/>
      <c r="U1159" s="14"/>
      <c r="V1159" s="14"/>
    </row>
    <row r="1160" spans="1:22">
      <c r="A1160" s="34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14"/>
      <c r="U1160" s="14"/>
      <c r="V1160" s="14"/>
    </row>
    <row r="1161" spans="1:22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14"/>
      <c r="U1161" s="14"/>
      <c r="V1161" s="14"/>
    </row>
    <row r="1162" spans="1:22">
      <c r="A1162" s="34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14"/>
      <c r="U1162" s="14"/>
      <c r="V1162" s="14"/>
    </row>
    <row r="1163" spans="1:22">
      <c r="A1163" s="34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14"/>
      <c r="U1163" s="14"/>
      <c r="V1163" s="14"/>
    </row>
    <row r="1164" spans="1:22">
      <c r="A1164" s="34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14"/>
      <c r="U1164" s="14"/>
      <c r="V1164" s="14"/>
    </row>
    <row r="1165" spans="1:22">
      <c r="A1165" s="34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14"/>
      <c r="U1165" s="14"/>
      <c r="V1165" s="14"/>
    </row>
    <row r="1166" spans="1:22">
      <c r="A1166" s="34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14"/>
      <c r="U1166" s="14"/>
      <c r="V1166" s="14"/>
    </row>
    <row r="1167" spans="1:22">
      <c r="A1167" s="34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14"/>
      <c r="U1167" s="14"/>
      <c r="V1167" s="14"/>
    </row>
    <row r="1168" spans="1:22">
      <c r="A1168" s="34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14"/>
      <c r="U1168" s="14"/>
      <c r="V1168" s="14"/>
    </row>
    <row r="1169" spans="1:22">
      <c r="A1169" s="34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14"/>
      <c r="U1169" s="14"/>
      <c r="V1169" s="14"/>
    </row>
    <row r="1170" spans="1:22">
      <c r="A1170" s="34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14"/>
      <c r="U1170" s="14"/>
      <c r="V1170" s="14"/>
    </row>
    <row r="1171" spans="1:22">
      <c r="A1171" s="34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14"/>
      <c r="U1171" s="14"/>
      <c r="V1171" s="14"/>
    </row>
    <row r="1172" spans="1:22">
      <c r="A1172" s="34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14"/>
      <c r="U1172" s="14"/>
      <c r="V1172" s="14"/>
    </row>
    <row r="1173" spans="1:22">
      <c r="A1173" s="34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14"/>
      <c r="U1173" s="14"/>
      <c r="V1173" s="14"/>
    </row>
    <row r="1174" spans="1:22">
      <c r="A1174" s="34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14"/>
      <c r="U1174" s="14"/>
      <c r="V1174" s="14"/>
    </row>
    <row r="1175" spans="1:22">
      <c r="A1175" s="34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14"/>
      <c r="U1175" s="14"/>
      <c r="V1175" s="14"/>
    </row>
    <row r="1176" spans="1:22">
      <c r="A1176" s="34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14"/>
      <c r="U1176" s="14"/>
      <c r="V1176" s="14"/>
    </row>
    <row r="1177" spans="1:22">
      <c r="A1177" s="34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14"/>
      <c r="U1177" s="14"/>
      <c r="V1177" s="14"/>
    </row>
    <row r="1178" spans="1:22">
      <c r="A1178" s="34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14"/>
      <c r="U1178" s="14"/>
      <c r="V1178" s="14"/>
    </row>
    <row r="1179" spans="1:22">
      <c r="A1179" s="34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14"/>
      <c r="U1179" s="14"/>
      <c r="V1179" s="14"/>
    </row>
    <row r="1180" spans="1:22">
      <c r="A1180" s="34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14"/>
      <c r="U1180" s="14"/>
      <c r="V1180" s="14"/>
    </row>
    <row r="1181" spans="1:22">
      <c r="A1181" s="34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14"/>
      <c r="U1181" s="14"/>
      <c r="V1181" s="14"/>
    </row>
    <row r="1182" spans="1:22">
      <c r="A1182" s="34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14"/>
      <c r="U1182" s="14"/>
      <c r="V1182" s="14"/>
    </row>
    <row r="1183" spans="1:22">
      <c r="A1183" s="34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14"/>
      <c r="U1183" s="14"/>
      <c r="V1183" s="14"/>
    </row>
    <row r="1184" spans="1:22">
      <c r="A1184" s="34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14"/>
      <c r="U1184" s="14"/>
      <c r="V1184" s="14"/>
    </row>
    <row r="1185" spans="1:22">
      <c r="A1185" s="34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14"/>
      <c r="U1185" s="14"/>
      <c r="V1185" s="14"/>
    </row>
    <row r="1186" spans="1:22">
      <c r="A1186" s="34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14"/>
      <c r="U1186" s="14"/>
      <c r="V1186" s="14"/>
    </row>
    <row r="1187" spans="1:22">
      <c r="A1187" s="34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14"/>
      <c r="U1187" s="14"/>
      <c r="V1187" s="14"/>
    </row>
    <row r="1188" spans="1:22">
      <c r="A1188" s="34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14"/>
      <c r="U1188" s="14"/>
      <c r="V1188" s="14"/>
    </row>
    <row r="1189" spans="1:22">
      <c r="A1189" s="34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14"/>
      <c r="U1189" s="14"/>
      <c r="V1189" s="14"/>
    </row>
    <row r="1190" spans="1:22">
      <c r="A1190" s="34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14"/>
      <c r="U1190" s="14"/>
      <c r="V1190" s="14"/>
    </row>
    <row r="1191" spans="1:22">
      <c r="A1191" s="34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14"/>
      <c r="U1191" s="14"/>
      <c r="V1191" s="14"/>
    </row>
    <row r="1192" spans="1:22">
      <c r="A1192" s="34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14"/>
      <c r="U1192" s="14"/>
      <c r="V1192" s="14"/>
    </row>
    <row r="1193" spans="1:22">
      <c r="A1193" s="34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14"/>
      <c r="U1193" s="14"/>
      <c r="V1193" s="14"/>
    </row>
    <row r="1194" spans="1:22">
      <c r="A1194" s="34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14"/>
      <c r="U1194" s="14"/>
      <c r="V1194" s="14"/>
    </row>
    <row r="1195" spans="1:22">
      <c r="A1195" s="34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14"/>
      <c r="U1195" s="14"/>
      <c r="V1195" s="14"/>
    </row>
    <row r="1196" spans="1:22">
      <c r="A1196" s="34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14"/>
      <c r="U1196" s="14"/>
      <c r="V1196" s="14"/>
    </row>
    <row r="1197" spans="1:22">
      <c r="A1197" s="34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14"/>
      <c r="U1197" s="14"/>
      <c r="V1197" s="14"/>
    </row>
    <row r="1198" spans="1:22">
      <c r="A1198" s="34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14"/>
      <c r="U1198" s="14"/>
      <c r="V1198" s="14"/>
    </row>
    <row r="1199" spans="1:22">
      <c r="A1199" s="34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14"/>
      <c r="U1199" s="14"/>
      <c r="V1199" s="14"/>
    </row>
    <row r="1200" spans="1:22">
      <c r="A1200" s="34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14"/>
      <c r="U1200" s="14"/>
      <c r="V1200" s="14"/>
    </row>
    <row r="1201" spans="1:22">
      <c r="A1201" s="34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14"/>
      <c r="U1201" s="14"/>
      <c r="V1201" s="14"/>
    </row>
    <row r="1202" spans="1:22">
      <c r="A1202" s="34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14"/>
      <c r="U1202" s="14"/>
      <c r="V1202" s="14"/>
    </row>
    <row r="1203" spans="1:22">
      <c r="A1203" s="34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14"/>
      <c r="U1203" s="14"/>
      <c r="V1203" s="14"/>
    </row>
    <row r="1204" spans="1:22">
      <c r="A1204" s="34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14"/>
      <c r="U1204" s="14"/>
      <c r="V1204" s="14"/>
    </row>
    <row r="1205" spans="1:22">
      <c r="A1205" s="34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14"/>
      <c r="U1205" s="14"/>
      <c r="V1205" s="14"/>
    </row>
    <row r="1206" spans="1:22">
      <c r="A1206" s="34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14"/>
      <c r="U1206" s="14"/>
      <c r="V1206" s="14"/>
    </row>
    <row r="1207" spans="1:22">
      <c r="A1207" s="34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14"/>
      <c r="U1207" s="14"/>
      <c r="V1207" s="14"/>
    </row>
    <row r="1208" spans="1:22">
      <c r="A1208" s="34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14"/>
      <c r="U1208" s="14"/>
      <c r="V1208" s="14"/>
    </row>
    <row r="1209" spans="1:22">
      <c r="A1209" s="34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14"/>
      <c r="U1209" s="14"/>
      <c r="V1209" s="14"/>
    </row>
    <row r="1210" spans="1:22">
      <c r="A1210" s="34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14"/>
      <c r="U1210" s="14"/>
      <c r="V1210" s="14"/>
    </row>
    <row r="1211" spans="1:22">
      <c r="A1211" s="34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14"/>
      <c r="U1211" s="14"/>
      <c r="V1211" s="14"/>
    </row>
    <row r="1212" spans="1:22">
      <c r="A1212" s="34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14"/>
      <c r="U1212" s="14"/>
      <c r="V1212" s="14"/>
    </row>
    <row r="1213" spans="1:22">
      <c r="A1213" s="34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14"/>
      <c r="U1213" s="14"/>
      <c r="V1213" s="14"/>
    </row>
    <row r="1214" spans="1:22">
      <c r="A1214" s="34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14"/>
      <c r="U1214" s="14"/>
      <c r="V1214" s="14"/>
    </row>
    <row r="1215" spans="1:22">
      <c r="A1215" s="34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14"/>
      <c r="U1215" s="14"/>
      <c r="V1215" s="14"/>
    </row>
    <row r="1216" spans="1:22">
      <c r="A1216" s="34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14"/>
      <c r="U1216" s="14"/>
      <c r="V1216" s="14"/>
    </row>
    <row r="1217" spans="1:22">
      <c r="A1217" s="34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14"/>
      <c r="U1217" s="14"/>
      <c r="V1217" s="14"/>
    </row>
    <row r="1218" spans="1:22">
      <c r="A1218" s="34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14"/>
      <c r="U1218" s="14"/>
      <c r="V1218" s="14"/>
    </row>
    <row r="1219" spans="1:22">
      <c r="A1219" s="34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14"/>
      <c r="U1219" s="14"/>
      <c r="V1219" s="14"/>
    </row>
    <row r="1220" spans="1:22">
      <c r="A1220" s="34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14"/>
      <c r="U1220" s="14"/>
      <c r="V1220" s="14"/>
    </row>
    <row r="1221" spans="1:22">
      <c r="A1221" s="34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14"/>
      <c r="U1221" s="14"/>
      <c r="V1221" s="14"/>
    </row>
    <row r="1222" spans="1:22">
      <c r="A1222" s="34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14"/>
      <c r="U1222" s="14"/>
      <c r="V1222" s="14"/>
    </row>
    <row r="1223" spans="1:22">
      <c r="A1223" s="34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14"/>
      <c r="U1223" s="14"/>
      <c r="V1223" s="14"/>
    </row>
    <row r="1224" spans="1:22">
      <c r="A1224" s="34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14"/>
      <c r="U1224" s="14"/>
      <c r="V1224" s="14"/>
    </row>
    <row r="1225" spans="1:22">
      <c r="A1225" s="34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14"/>
      <c r="U1225" s="14"/>
      <c r="V1225" s="14"/>
    </row>
    <row r="1226" spans="1:22">
      <c r="A1226" s="34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14"/>
      <c r="U1226" s="14"/>
      <c r="V1226" s="14"/>
    </row>
    <row r="1227" spans="1:22">
      <c r="A1227" s="34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14"/>
      <c r="U1227" s="14"/>
      <c r="V1227" s="14"/>
    </row>
    <row r="1228" spans="1:22">
      <c r="A1228" s="34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14"/>
      <c r="U1228" s="14"/>
      <c r="V1228" s="14"/>
    </row>
    <row r="1229" spans="1:22">
      <c r="A1229" s="34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14"/>
      <c r="U1229" s="14"/>
      <c r="V1229" s="14"/>
    </row>
    <row r="1230" spans="1:22">
      <c r="A1230" s="34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14"/>
      <c r="U1230" s="14"/>
      <c r="V1230" s="14"/>
    </row>
    <row r="1231" spans="1:22">
      <c r="A1231" s="34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14"/>
      <c r="U1231" s="14"/>
      <c r="V1231" s="14"/>
    </row>
    <row r="1232" spans="1:22">
      <c r="A1232" s="34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14"/>
      <c r="U1232" s="14"/>
      <c r="V1232" s="14"/>
    </row>
    <row r="1233" spans="1:22">
      <c r="A1233" s="34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14"/>
      <c r="U1233" s="14"/>
      <c r="V1233" s="14"/>
    </row>
    <row r="1234" spans="1:22">
      <c r="A1234" s="34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14"/>
      <c r="U1234" s="14"/>
      <c r="V1234" s="14"/>
    </row>
    <row r="1235" spans="1:22">
      <c r="A1235" s="34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14"/>
      <c r="U1235" s="14"/>
      <c r="V1235" s="14"/>
    </row>
    <row r="1236" spans="1:22">
      <c r="A1236" s="34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14"/>
      <c r="U1236" s="14"/>
      <c r="V1236" s="14"/>
    </row>
    <row r="1237" spans="1:22">
      <c r="A1237" s="34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14"/>
      <c r="U1237" s="14"/>
      <c r="V1237" s="14"/>
    </row>
    <row r="1238" spans="1:22">
      <c r="A1238" s="34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14"/>
      <c r="U1238" s="14"/>
      <c r="V1238" s="14"/>
    </row>
    <row r="1239" spans="1:22">
      <c r="A1239" s="34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14"/>
      <c r="U1239" s="14"/>
      <c r="V1239" s="14"/>
    </row>
    <row r="1240" spans="1:22">
      <c r="A1240" s="34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14"/>
      <c r="U1240" s="14"/>
      <c r="V1240" s="14"/>
    </row>
    <row r="1241" spans="1:22">
      <c r="A1241" s="34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14"/>
      <c r="U1241" s="14"/>
      <c r="V1241" s="14"/>
    </row>
    <row r="1242" spans="1:22">
      <c r="A1242" s="34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14"/>
      <c r="U1242" s="14"/>
      <c r="V1242" s="14"/>
    </row>
    <row r="1243" spans="1:22">
      <c r="A1243" s="34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14"/>
      <c r="U1243" s="14"/>
      <c r="V1243" s="14"/>
    </row>
    <row r="1244" spans="1:22">
      <c r="A1244" s="34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14"/>
      <c r="U1244" s="14"/>
      <c r="V1244" s="14"/>
    </row>
    <row r="1245" spans="1:22">
      <c r="A1245" s="34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14"/>
      <c r="U1245" s="14"/>
      <c r="V1245" s="14"/>
    </row>
    <row r="1246" spans="1:22">
      <c r="A1246" s="34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14"/>
      <c r="U1246" s="14"/>
      <c r="V1246" s="14"/>
    </row>
    <row r="1247" spans="1:22">
      <c r="A1247" s="34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14"/>
      <c r="U1247" s="14"/>
      <c r="V1247" s="14"/>
    </row>
    <row r="1248" spans="1:22">
      <c r="A1248" s="34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14"/>
      <c r="U1248" s="14"/>
      <c r="V1248" s="14"/>
    </row>
    <row r="1249" spans="1:22">
      <c r="A1249" s="34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14"/>
      <c r="U1249" s="14"/>
      <c r="V1249" s="14"/>
    </row>
    <row r="1250" spans="1:22">
      <c r="A1250" s="34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14"/>
      <c r="U1250" s="14"/>
      <c r="V1250" s="14"/>
    </row>
    <row r="1251" spans="1:22">
      <c r="A1251" s="34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14"/>
      <c r="U1251" s="14"/>
      <c r="V1251" s="14"/>
    </row>
    <row r="1252" spans="1:22">
      <c r="A1252" s="34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14"/>
      <c r="U1252" s="14"/>
      <c r="V1252" s="14"/>
    </row>
    <row r="1253" spans="1:22">
      <c r="A1253" s="34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14"/>
      <c r="U1253" s="14"/>
      <c r="V1253" s="14"/>
    </row>
    <row r="1254" spans="1:22">
      <c r="A1254" s="34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14"/>
      <c r="U1254" s="14"/>
      <c r="V1254" s="14"/>
    </row>
    <row r="1255" spans="1:22">
      <c r="A1255" s="34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14"/>
      <c r="U1255" s="14"/>
      <c r="V1255" s="14"/>
    </row>
    <row r="1256" spans="1:22">
      <c r="A1256" s="34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14"/>
      <c r="U1256" s="14"/>
      <c r="V1256" s="14"/>
    </row>
    <row r="1257" spans="1:22">
      <c r="A1257" s="34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14"/>
      <c r="U1257" s="14"/>
      <c r="V1257" s="14"/>
    </row>
    <row r="1258" spans="1:22">
      <c r="A1258" s="34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14"/>
      <c r="U1258" s="14"/>
      <c r="V1258" s="14"/>
    </row>
    <row r="1259" spans="1:22">
      <c r="A1259" s="34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14"/>
      <c r="U1259" s="14"/>
      <c r="V1259" s="14"/>
    </row>
    <row r="1260" spans="1:22">
      <c r="A1260" s="34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14"/>
      <c r="U1260" s="14"/>
      <c r="V1260" s="14"/>
    </row>
    <row r="1261" spans="1:22">
      <c r="A1261" s="34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14"/>
      <c r="U1261" s="14"/>
      <c r="V1261" s="14"/>
    </row>
    <row r="1262" spans="1:22">
      <c r="A1262" s="34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14"/>
      <c r="U1262" s="14"/>
      <c r="V1262" s="14"/>
    </row>
    <row r="1263" spans="1:22">
      <c r="A1263" s="34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14"/>
      <c r="U1263" s="14"/>
      <c r="V1263" s="14"/>
    </row>
    <row r="1264" spans="1:22">
      <c r="A1264" s="34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14"/>
      <c r="U1264" s="14"/>
      <c r="V1264" s="14"/>
    </row>
    <row r="1265" spans="1:22">
      <c r="A1265" s="34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14"/>
      <c r="U1265" s="14"/>
      <c r="V1265" s="14"/>
    </row>
    <row r="1266" spans="1:22">
      <c r="A1266" s="34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14"/>
      <c r="U1266" s="14"/>
      <c r="V1266" s="14"/>
    </row>
    <row r="1267" spans="1:22">
      <c r="A1267" s="34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14"/>
      <c r="U1267" s="14"/>
      <c r="V1267" s="14"/>
    </row>
    <row r="1268" spans="1:22">
      <c r="A1268" s="34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14"/>
      <c r="U1268" s="14"/>
      <c r="V1268" s="14"/>
    </row>
    <row r="1269" spans="1:22">
      <c r="A1269" s="34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14"/>
      <c r="U1269" s="14"/>
      <c r="V1269" s="14"/>
    </row>
    <row r="1270" spans="1:22">
      <c r="A1270" s="34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14"/>
      <c r="U1270" s="14"/>
      <c r="V1270" s="14"/>
    </row>
    <row r="1271" spans="1:22">
      <c r="A1271" s="34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14"/>
      <c r="U1271" s="14"/>
      <c r="V1271" s="14"/>
    </row>
    <row r="1272" spans="1:22">
      <c r="A1272" s="34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14"/>
      <c r="U1272" s="14"/>
      <c r="V1272" s="14"/>
    </row>
    <row r="1273" spans="1:22">
      <c r="A1273" s="34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14"/>
      <c r="U1273" s="14"/>
      <c r="V1273" s="14"/>
    </row>
    <row r="1274" spans="1:22">
      <c r="A1274" s="34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14"/>
      <c r="U1274" s="14"/>
      <c r="V1274" s="14"/>
    </row>
    <row r="1275" spans="1:22">
      <c r="A1275" s="34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14"/>
      <c r="U1275" s="14"/>
      <c r="V1275" s="14"/>
    </row>
    <row r="1276" spans="1:22">
      <c r="A1276" s="34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14"/>
      <c r="U1276" s="14"/>
      <c r="V1276" s="14"/>
    </row>
    <row r="1277" spans="1:22">
      <c r="A1277" s="34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14"/>
      <c r="U1277" s="14"/>
      <c r="V1277" s="14"/>
    </row>
    <row r="1278" spans="1:22">
      <c r="A1278" s="34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14"/>
      <c r="U1278" s="14"/>
      <c r="V1278" s="14"/>
    </row>
    <row r="1279" spans="1:22">
      <c r="A1279" s="34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14"/>
      <c r="U1279" s="14"/>
      <c r="V1279" s="14"/>
    </row>
    <row r="1280" spans="1:22">
      <c r="A1280" s="34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14"/>
      <c r="U1280" s="14"/>
      <c r="V1280" s="14"/>
    </row>
    <row r="1281" spans="1:22">
      <c r="A1281" s="34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14"/>
      <c r="U1281" s="14"/>
      <c r="V1281" s="14"/>
    </row>
    <row r="1282" spans="1:22">
      <c r="A1282" s="34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14"/>
      <c r="U1282" s="14"/>
      <c r="V1282" s="14"/>
    </row>
    <row r="1283" spans="1:22">
      <c r="A1283" s="34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14"/>
      <c r="U1283" s="14"/>
      <c r="V1283" s="14"/>
    </row>
    <row r="1284" spans="1:22">
      <c r="A1284" s="34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14"/>
      <c r="U1284" s="14"/>
      <c r="V1284" s="14"/>
    </row>
    <row r="1285" spans="1:22">
      <c r="A1285" s="34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14"/>
      <c r="U1285" s="14"/>
      <c r="V1285" s="14"/>
    </row>
    <row r="1286" spans="1:22">
      <c r="A1286" s="34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14"/>
      <c r="U1286" s="14"/>
      <c r="V1286" s="14"/>
    </row>
    <row r="1287" spans="1:22">
      <c r="A1287" s="34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14"/>
      <c r="U1287" s="14"/>
      <c r="V1287" s="14"/>
    </row>
    <row r="1288" spans="1:22">
      <c r="A1288" s="34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14"/>
      <c r="U1288" s="14"/>
      <c r="V1288" s="14"/>
    </row>
    <row r="1289" spans="1:22">
      <c r="A1289" s="34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14"/>
      <c r="U1289" s="14"/>
      <c r="V1289" s="14"/>
    </row>
    <row r="1290" spans="1:22">
      <c r="A1290" s="34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14"/>
      <c r="U1290" s="14"/>
      <c r="V1290" s="14"/>
    </row>
    <row r="1291" spans="1:22">
      <c r="A1291" s="34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14"/>
      <c r="U1291" s="14"/>
      <c r="V1291" s="14"/>
    </row>
    <row r="1292" spans="1:22">
      <c r="A1292" s="34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14"/>
      <c r="U1292" s="14"/>
      <c r="V1292" s="14"/>
    </row>
    <row r="1293" spans="1:22">
      <c r="A1293" s="34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14"/>
      <c r="U1293" s="14"/>
      <c r="V1293" s="14"/>
    </row>
    <row r="1294" spans="1:22">
      <c r="A1294" s="34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14"/>
      <c r="U1294" s="14"/>
      <c r="V1294" s="14"/>
    </row>
    <row r="1295" spans="1:22">
      <c r="A1295" s="34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14"/>
      <c r="U1295" s="14"/>
      <c r="V1295" s="14"/>
    </row>
    <row r="1296" spans="1:22">
      <c r="A1296" s="34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14"/>
      <c r="U1296" s="14"/>
      <c r="V1296" s="14"/>
    </row>
    <row r="1297" spans="1:22">
      <c r="A1297" s="34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14"/>
      <c r="U1297" s="14"/>
      <c r="V1297" s="14"/>
    </row>
    <row r="1298" spans="1:22">
      <c r="A1298" s="34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14"/>
      <c r="U1298" s="14"/>
      <c r="V1298" s="14"/>
    </row>
    <row r="1299" spans="1:22">
      <c r="A1299" s="34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14"/>
      <c r="U1299" s="14"/>
      <c r="V1299" s="14"/>
    </row>
    <row r="1300" spans="1:22">
      <c r="A1300" s="34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14"/>
      <c r="U1300" s="14"/>
      <c r="V1300" s="14"/>
    </row>
    <row r="1301" spans="1:22">
      <c r="A1301" s="34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14"/>
      <c r="U1301" s="14"/>
      <c r="V1301" s="14"/>
    </row>
    <row r="1302" spans="1:22">
      <c r="A1302" s="34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14"/>
      <c r="U1302" s="14"/>
      <c r="V1302" s="14"/>
    </row>
    <row r="1303" spans="1:22">
      <c r="A1303" s="34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14"/>
      <c r="U1303" s="14"/>
      <c r="V1303" s="14"/>
    </row>
    <row r="1304" spans="1:22">
      <c r="A1304" s="34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14"/>
      <c r="U1304" s="14"/>
      <c r="V1304" s="14"/>
    </row>
    <row r="1305" spans="1:22">
      <c r="A1305" s="34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14"/>
      <c r="U1305" s="14"/>
      <c r="V1305" s="14"/>
    </row>
    <row r="1306" spans="1:22">
      <c r="A1306" s="34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14"/>
      <c r="U1306" s="14"/>
      <c r="V1306" s="14"/>
    </row>
    <row r="1307" spans="1:22">
      <c r="A1307" s="34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14"/>
      <c r="U1307" s="14"/>
      <c r="V1307" s="14"/>
    </row>
    <row r="1308" spans="1:22">
      <c r="A1308" s="34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14"/>
      <c r="U1308" s="14"/>
      <c r="V1308" s="14"/>
    </row>
    <row r="1309" spans="1:22">
      <c r="A1309" s="34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14"/>
      <c r="U1309" s="14"/>
      <c r="V1309" s="14"/>
    </row>
    <row r="1310" spans="1:22">
      <c r="A1310" s="34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14"/>
      <c r="U1310" s="14"/>
      <c r="V1310" s="14"/>
    </row>
    <row r="1311" spans="1:22">
      <c r="A1311" s="34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14"/>
      <c r="U1311" s="14"/>
      <c r="V1311" s="14"/>
    </row>
    <row r="1312" spans="1:22">
      <c r="A1312" s="34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14"/>
      <c r="U1312" s="14"/>
      <c r="V1312" s="14"/>
    </row>
    <row r="1313" spans="1:22">
      <c r="A1313" s="34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14"/>
      <c r="U1313" s="14"/>
      <c r="V1313" s="14"/>
    </row>
    <row r="1314" spans="1:22">
      <c r="A1314" s="34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14"/>
      <c r="U1314" s="14"/>
      <c r="V1314" s="14"/>
    </row>
    <row r="1315" spans="1:22">
      <c r="A1315" s="34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14"/>
      <c r="U1315" s="14"/>
      <c r="V1315" s="14"/>
    </row>
    <row r="1316" spans="1:22">
      <c r="A1316" s="34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14"/>
      <c r="U1316" s="14"/>
      <c r="V1316" s="14"/>
    </row>
    <row r="1317" spans="1:22">
      <c r="A1317" s="34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14"/>
      <c r="U1317" s="14"/>
      <c r="V1317" s="14"/>
    </row>
    <row r="1318" spans="1:22">
      <c r="A1318" s="34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14"/>
      <c r="U1318" s="14"/>
      <c r="V1318" s="14"/>
    </row>
    <row r="1319" spans="1:22">
      <c r="A1319" s="34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14"/>
      <c r="U1319" s="14"/>
      <c r="V1319" s="14"/>
    </row>
    <row r="1320" spans="1:22">
      <c r="A1320" s="34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14"/>
      <c r="U1320" s="14"/>
      <c r="V1320" s="14"/>
    </row>
    <row r="1321" spans="1:22">
      <c r="A1321" s="34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14"/>
      <c r="U1321" s="14"/>
      <c r="V1321" s="14"/>
    </row>
    <row r="1322" spans="1:22">
      <c r="A1322" s="34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14"/>
      <c r="U1322" s="14"/>
      <c r="V1322" s="14"/>
    </row>
    <row r="1323" spans="1:22">
      <c r="A1323" s="34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14"/>
      <c r="U1323" s="14"/>
      <c r="V1323" s="14"/>
    </row>
    <row r="1324" spans="1:22">
      <c r="A1324" s="34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14"/>
      <c r="U1324" s="14"/>
      <c r="V1324" s="14"/>
    </row>
    <row r="1325" spans="1:22">
      <c r="A1325" s="34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14"/>
      <c r="U1325" s="14"/>
      <c r="V1325" s="14"/>
    </row>
    <row r="1326" spans="1:22">
      <c r="A1326" s="34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14"/>
      <c r="U1326" s="14"/>
      <c r="V1326" s="14"/>
    </row>
    <row r="1327" spans="1:22">
      <c r="A1327" s="34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14"/>
      <c r="U1327" s="14"/>
      <c r="V1327" s="14"/>
    </row>
    <row r="1328" spans="1:22">
      <c r="A1328" s="34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14"/>
      <c r="U1328" s="14"/>
      <c r="V1328" s="14"/>
    </row>
    <row r="1329" spans="1:22">
      <c r="A1329" s="34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14"/>
      <c r="U1329" s="14"/>
      <c r="V1329" s="14"/>
    </row>
    <row r="1330" spans="1:22">
      <c r="A1330" s="34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14"/>
      <c r="U1330" s="14"/>
      <c r="V1330" s="14"/>
    </row>
    <row r="1331" spans="1:22">
      <c r="A1331" s="34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14"/>
      <c r="U1331" s="14"/>
      <c r="V1331" s="14"/>
    </row>
    <row r="1332" spans="1:22">
      <c r="A1332" s="34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14"/>
      <c r="U1332" s="14"/>
      <c r="V1332" s="14"/>
    </row>
    <row r="1333" spans="1:22">
      <c r="A1333" s="34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14"/>
      <c r="U1333" s="14"/>
      <c r="V1333" s="14"/>
    </row>
    <row r="1334" spans="1:22">
      <c r="A1334" s="34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14"/>
      <c r="U1334" s="14"/>
      <c r="V1334" s="14"/>
    </row>
    <row r="1335" spans="1:22">
      <c r="A1335" s="34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14"/>
      <c r="U1335" s="14"/>
      <c r="V1335" s="14"/>
    </row>
    <row r="1336" spans="1:22">
      <c r="A1336" s="34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14"/>
      <c r="U1336" s="14"/>
      <c r="V1336" s="14"/>
    </row>
    <row r="1337" spans="1:22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14"/>
      <c r="U1337" s="14"/>
      <c r="V1337" s="14"/>
    </row>
    <row r="1338" spans="1:22">
      <c r="A1338" s="34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14"/>
      <c r="U1338" s="14"/>
      <c r="V1338" s="14"/>
    </row>
    <row r="1339" spans="1:22">
      <c r="A1339" s="34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14"/>
      <c r="U1339" s="14"/>
      <c r="V1339" s="14"/>
    </row>
    <row r="1340" spans="1:22">
      <c r="A1340" s="34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14"/>
      <c r="U1340" s="14"/>
      <c r="V1340" s="14"/>
    </row>
    <row r="1341" spans="1:22">
      <c r="A1341" s="34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14"/>
      <c r="U1341" s="14"/>
      <c r="V1341" s="14"/>
    </row>
    <row r="1342" spans="1:22">
      <c r="A1342" s="34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14"/>
      <c r="U1342" s="14"/>
      <c r="V1342" s="14"/>
    </row>
    <row r="1343" spans="1:22">
      <c r="A1343" s="34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14"/>
      <c r="U1343" s="14"/>
      <c r="V1343" s="14"/>
    </row>
    <row r="1344" spans="1:22">
      <c r="A1344" s="34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14"/>
      <c r="U1344" s="14"/>
      <c r="V1344" s="14"/>
    </row>
    <row r="1345" spans="1:22">
      <c r="A1345" s="34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14"/>
      <c r="U1345" s="14"/>
      <c r="V1345" s="14"/>
    </row>
    <row r="1346" spans="1:22">
      <c r="A1346" s="34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14"/>
      <c r="U1346" s="14"/>
      <c r="V1346" s="14"/>
    </row>
    <row r="1347" spans="1:22">
      <c r="A1347" s="34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14"/>
      <c r="U1347" s="14"/>
      <c r="V1347" s="14"/>
    </row>
    <row r="1348" spans="1:22">
      <c r="A1348" s="34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14"/>
      <c r="U1348" s="14"/>
      <c r="V1348" s="14"/>
    </row>
    <row r="1349" spans="1:22">
      <c r="A1349" s="34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14"/>
      <c r="U1349" s="14"/>
      <c r="V1349" s="14"/>
    </row>
    <row r="1350" spans="1:22">
      <c r="A1350" s="34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14"/>
      <c r="U1350" s="14"/>
      <c r="V1350" s="14"/>
    </row>
    <row r="1351" spans="1:22">
      <c r="A1351" s="34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14"/>
      <c r="U1351" s="14"/>
      <c r="V1351" s="14"/>
    </row>
    <row r="1352" spans="1:22">
      <c r="A1352" s="34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14"/>
      <c r="U1352" s="14"/>
      <c r="V1352" s="14"/>
    </row>
    <row r="1353" spans="1:22">
      <c r="A1353" s="34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14"/>
      <c r="U1353" s="14"/>
      <c r="V1353" s="14"/>
    </row>
    <row r="1354" spans="1:22">
      <c r="A1354" s="34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14"/>
      <c r="U1354" s="14"/>
      <c r="V1354" s="14"/>
    </row>
    <row r="1355" spans="1:22">
      <c r="A1355" s="34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14"/>
      <c r="U1355" s="14"/>
      <c r="V1355" s="14"/>
    </row>
    <row r="1356" spans="1:22">
      <c r="A1356" s="34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14"/>
      <c r="U1356" s="14"/>
      <c r="V1356" s="14"/>
    </row>
    <row r="1357" spans="1:22">
      <c r="A1357" s="34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14"/>
      <c r="U1357" s="14"/>
      <c r="V1357" s="14"/>
    </row>
    <row r="1358" spans="1:22">
      <c r="A1358" s="34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14"/>
      <c r="U1358" s="14"/>
      <c r="V1358" s="14"/>
    </row>
    <row r="1359" spans="1:22">
      <c r="A1359" s="34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14"/>
      <c r="U1359" s="14"/>
      <c r="V1359" s="14"/>
    </row>
    <row r="1360" spans="1:22">
      <c r="A1360" s="34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14"/>
      <c r="U1360" s="14"/>
      <c r="V1360" s="14"/>
    </row>
    <row r="1361" spans="1:22">
      <c r="A1361" s="34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14"/>
      <c r="U1361" s="14"/>
      <c r="V1361" s="14"/>
    </row>
    <row r="1362" spans="1:22">
      <c r="A1362" s="34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14"/>
      <c r="U1362" s="14"/>
      <c r="V1362" s="14"/>
    </row>
    <row r="1363" spans="1:22">
      <c r="A1363" s="34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14"/>
      <c r="U1363" s="14"/>
      <c r="V1363" s="14"/>
    </row>
    <row r="1364" spans="1:22">
      <c r="A1364" s="34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14"/>
      <c r="U1364" s="14"/>
      <c r="V1364" s="14"/>
    </row>
    <row r="1365" spans="1:22">
      <c r="A1365" s="34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14"/>
      <c r="U1365" s="14"/>
      <c r="V1365" s="14"/>
    </row>
    <row r="1366" spans="1:22">
      <c r="A1366" s="34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14"/>
      <c r="U1366" s="14"/>
      <c r="V1366" s="14"/>
    </row>
    <row r="1367" spans="1:22">
      <c r="A1367" s="34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14"/>
      <c r="U1367" s="14"/>
      <c r="V1367" s="14"/>
    </row>
    <row r="1368" spans="1:22">
      <c r="A1368" s="34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14"/>
      <c r="U1368" s="14"/>
      <c r="V1368" s="14"/>
    </row>
    <row r="1369" spans="1:22">
      <c r="A1369" s="34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14"/>
      <c r="U1369" s="14"/>
      <c r="V1369" s="14"/>
    </row>
    <row r="1370" spans="1:22">
      <c r="A1370" s="34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14"/>
      <c r="U1370" s="14"/>
      <c r="V1370" s="14"/>
    </row>
    <row r="1371" spans="1:22">
      <c r="A1371" s="34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14"/>
      <c r="U1371" s="14"/>
      <c r="V1371" s="14"/>
    </row>
    <row r="1372" spans="1:22">
      <c r="A1372" s="34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14"/>
      <c r="U1372" s="14"/>
      <c r="V1372" s="14"/>
    </row>
    <row r="1373" spans="1:22">
      <c r="A1373" s="34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14"/>
      <c r="U1373" s="14"/>
      <c r="V1373" s="14"/>
    </row>
    <row r="1374" spans="1:22">
      <c r="A1374" s="34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14"/>
      <c r="U1374" s="14"/>
      <c r="V1374" s="14"/>
    </row>
    <row r="1375" spans="1:22">
      <c r="A1375" s="34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14"/>
      <c r="U1375" s="14"/>
      <c r="V1375" s="14"/>
    </row>
    <row r="1376" spans="1:22">
      <c r="A1376" s="34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14"/>
      <c r="U1376" s="14"/>
      <c r="V1376" s="14"/>
    </row>
    <row r="1377" spans="1:22">
      <c r="A1377" s="34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14"/>
      <c r="U1377" s="14"/>
      <c r="V1377" s="14"/>
    </row>
    <row r="1378" spans="1:22">
      <c r="A1378" s="34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14"/>
      <c r="U1378" s="14"/>
      <c r="V1378" s="14"/>
    </row>
    <row r="1379" spans="1:22">
      <c r="A1379" s="34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14"/>
      <c r="U1379" s="14"/>
      <c r="V1379" s="14"/>
    </row>
    <row r="1380" spans="1:22">
      <c r="A1380" s="34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14"/>
      <c r="U1380" s="14"/>
      <c r="V1380" s="14"/>
    </row>
    <row r="1381" spans="1:22">
      <c r="A1381" s="34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14"/>
      <c r="U1381" s="14"/>
      <c r="V1381" s="14"/>
    </row>
    <row r="1382" spans="1:22">
      <c r="A1382" s="34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14"/>
      <c r="U1382" s="14"/>
      <c r="V1382" s="14"/>
    </row>
    <row r="1383" spans="1:22">
      <c r="A1383" s="34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14"/>
      <c r="U1383" s="14"/>
      <c r="V1383" s="14"/>
    </row>
    <row r="1384" spans="1:22">
      <c r="A1384" s="34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14"/>
      <c r="U1384" s="14"/>
      <c r="V1384" s="14"/>
    </row>
    <row r="1385" spans="1:22">
      <c r="A1385" s="34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14"/>
      <c r="U1385" s="14"/>
      <c r="V1385" s="14"/>
    </row>
    <row r="1386" spans="1:22">
      <c r="A1386" s="34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14"/>
      <c r="U1386" s="14"/>
      <c r="V1386" s="14"/>
    </row>
    <row r="1387" spans="1:22">
      <c r="A1387" s="34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14"/>
      <c r="U1387" s="14"/>
      <c r="V1387" s="14"/>
    </row>
    <row r="1388" spans="1:22">
      <c r="A1388" s="34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14"/>
      <c r="U1388" s="14"/>
      <c r="V1388" s="14"/>
    </row>
    <row r="1389" spans="1:22">
      <c r="A1389" s="34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14"/>
      <c r="U1389" s="14"/>
      <c r="V1389" s="14"/>
    </row>
    <row r="1390" spans="1:22">
      <c r="A1390" s="34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14"/>
      <c r="U1390" s="14"/>
      <c r="V1390" s="14"/>
    </row>
    <row r="1391" spans="1:22">
      <c r="A1391" s="34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14"/>
      <c r="U1391" s="14"/>
      <c r="V1391" s="14"/>
    </row>
    <row r="1392" spans="1:22">
      <c r="A1392" s="34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14"/>
      <c r="U1392" s="14"/>
      <c r="V1392" s="14"/>
    </row>
    <row r="1393" spans="1:22">
      <c r="A1393" s="34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14"/>
      <c r="U1393" s="14"/>
      <c r="V1393" s="14"/>
    </row>
    <row r="1394" spans="1:22">
      <c r="A1394" s="34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14"/>
      <c r="U1394" s="14"/>
      <c r="V1394" s="14"/>
    </row>
    <row r="1395" spans="1:22">
      <c r="A1395" s="34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14"/>
      <c r="U1395" s="14"/>
      <c r="V1395" s="14"/>
    </row>
    <row r="1396" spans="1:22">
      <c r="A1396" s="34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14"/>
      <c r="U1396" s="14"/>
      <c r="V1396" s="14"/>
    </row>
    <row r="1397" spans="1:22">
      <c r="A1397" s="34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14"/>
      <c r="U1397" s="14"/>
      <c r="V1397" s="14"/>
    </row>
    <row r="1398" spans="1:22">
      <c r="A1398" s="34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14"/>
      <c r="U1398" s="14"/>
      <c r="V1398" s="14"/>
    </row>
    <row r="1399" spans="1:22">
      <c r="A1399" s="34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14"/>
      <c r="U1399" s="14"/>
      <c r="V1399" s="14"/>
    </row>
    <row r="1400" spans="1:22">
      <c r="A1400" s="34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14"/>
      <c r="U1400" s="14"/>
      <c r="V1400" s="14"/>
    </row>
    <row r="1401" spans="1:22">
      <c r="A1401" s="34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14"/>
      <c r="U1401" s="14"/>
      <c r="V1401" s="14"/>
    </row>
    <row r="1402" spans="1:22">
      <c r="A1402" s="34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14"/>
      <c r="U1402" s="14"/>
      <c r="V1402" s="14"/>
    </row>
    <row r="1403" spans="1:22">
      <c r="A1403" s="34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14"/>
      <c r="U1403" s="14"/>
      <c r="V1403" s="14"/>
    </row>
    <row r="1404" spans="1:22">
      <c r="A1404" s="34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14"/>
      <c r="U1404" s="14"/>
      <c r="V1404" s="14"/>
    </row>
    <row r="1405" spans="1:22">
      <c r="A1405" s="34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14"/>
      <c r="U1405" s="14"/>
      <c r="V1405" s="14"/>
    </row>
    <row r="1406" spans="1:22">
      <c r="A1406" s="34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14"/>
      <c r="U1406" s="14"/>
      <c r="V1406" s="14"/>
    </row>
    <row r="1407" spans="1:22">
      <c r="A1407" s="34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14"/>
      <c r="U1407" s="14"/>
      <c r="V1407" s="14"/>
    </row>
    <row r="1408" spans="1:22">
      <c r="A1408" s="34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14"/>
      <c r="U1408" s="14"/>
      <c r="V1408" s="14"/>
    </row>
    <row r="1409" spans="1:22">
      <c r="A1409" s="34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14"/>
      <c r="U1409" s="14"/>
      <c r="V1409" s="14"/>
    </row>
    <row r="1410" spans="1:22">
      <c r="A1410" s="34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14"/>
      <c r="U1410" s="14"/>
      <c r="V1410" s="14"/>
    </row>
    <row r="1411" spans="1:22">
      <c r="A1411" s="34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14"/>
      <c r="U1411" s="14"/>
      <c r="V1411" s="14"/>
    </row>
    <row r="1412" spans="1:22">
      <c r="A1412" s="34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14"/>
      <c r="U1412" s="14"/>
      <c r="V1412" s="14"/>
    </row>
    <row r="1413" spans="1:22">
      <c r="A1413" s="34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14"/>
      <c r="U1413" s="14"/>
      <c r="V1413" s="14"/>
    </row>
    <row r="1414" spans="1:22">
      <c r="A1414" s="34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14"/>
      <c r="U1414" s="14"/>
      <c r="V1414" s="14"/>
    </row>
    <row r="1415" spans="1:22">
      <c r="A1415" s="34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14"/>
      <c r="U1415" s="14"/>
      <c r="V1415" s="14"/>
    </row>
    <row r="1416" spans="1:22">
      <c r="A1416" s="34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14"/>
      <c r="U1416" s="14"/>
      <c r="V1416" s="14"/>
    </row>
    <row r="1417" spans="1:22">
      <c r="A1417" s="34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14"/>
      <c r="U1417" s="14"/>
      <c r="V1417" s="14"/>
    </row>
    <row r="1418" spans="1:22">
      <c r="A1418" s="34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14"/>
      <c r="U1418" s="14"/>
      <c r="V1418" s="14"/>
    </row>
    <row r="1419" spans="1:22">
      <c r="A1419" s="34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14"/>
      <c r="U1419" s="14"/>
      <c r="V1419" s="14"/>
    </row>
    <row r="1420" spans="1:22">
      <c r="A1420" s="34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14"/>
      <c r="U1420" s="14"/>
      <c r="V1420" s="14"/>
    </row>
    <row r="1421" spans="1:22">
      <c r="A1421" s="34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14"/>
      <c r="U1421" s="14"/>
      <c r="V1421" s="14"/>
    </row>
    <row r="1422" spans="1:22">
      <c r="A1422" s="34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14"/>
      <c r="U1422" s="14"/>
      <c r="V1422" s="14"/>
    </row>
    <row r="1423" spans="1:22">
      <c r="A1423" s="34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14"/>
      <c r="U1423" s="14"/>
      <c r="V1423" s="14"/>
    </row>
    <row r="1424" spans="1:22">
      <c r="A1424" s="34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14"/>
      <c r="U1424" s="14"/>
      <c r="V1424" s="14"/>
    </row>
    <row r="1425" spans="1:22">
      <c r="A1425" s="34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14"/>
      <c r="U1425" s="14"/>
      <c r="V1425" s="14"/>
    </row>
    <row r="1426" spans="1:22">
      <c r="A1426" s="34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14"/>
      <c r="U1426" s="14"/>
      <c r="V1426" s="14"/>
    </row>
    <row r="1427" spans="1:22">
      <c r="A1427" s="34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14"/>
      <c r="U1427" s="14"/>
      <c r="V1427" s="14"/>
    </row>
    <row r="1428" spans="1:22">
      <c r="A1428" s="34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14"/>
      <c r="U1428" s="14"/>
      <c r="V1428" s="14"/>
    </row>
    <row r="1429" spans="1:22">
      <c r="A1429" s="34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14"/>
      <c r="U1429" s="14"/>
      <c r="V1429" s="14"/>
    </row>
    <row r="1430" spans="1:22">
      <c r="A1430" s="34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14"/>
      <c r="U1430" s="14"/>
      <c r="V1430" s="14"/>
    </row>
    <row r="1431" spans="1:22">
      <c r="A1431" s="34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14"/>
      <c r="U1431" s="14"/>
      <c r="V1431" s="14"/>
    </row>
    <row r="1432" spans="1:22">
      <c r="A1432" s="34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14"/>
      <c r="U1432" s="14"/>
      <c r="V1432" s="14"/>
    </row>
    <row r="1433" spans="1:22">
      <c r="A1433" s="34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14"/>
      <c r="U1433" s="14"/>
      <c r="V1433" s="14"/>
    </row>
    <row r="1434" spans="1:22">
      <c r="A1434" s="34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14"/>
      <c r="U1434" s="14"/>
      <c r="V1434" s="14"/>
    </row>
    <row r="1435" spans="1:22">
      <c r="A1435" s="34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14"/>
      <c r="U1435" s="14"/>
      <c r="V1435" s="14"/>
    </row>
    <row r="1436" spans="1:22">
      <c r="A1436" s="34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14"/>
      <c r="U1436" s="14"/>
      <c r="V1436" s="14"/>
    </row>
    <row r="1437" spans="1:22">
      <c r="A1437" s="34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14"/>
      <c r="U1437" s="14"/>
      <c r="V1437" s="14"/>
    </row>
    <row r="1438" spans="1:22">
      <c r="A1438" s="34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14"/>
      <c r="U1438" s="14"/>
      <c r="V1438" s="14"/>
    </row>
    <row r="1439" spans="1:22">
      <c r="A1439" s="34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14"/>
      <c r="U1439" s="14"/>
      <c r="V1439" s="14"/>
    </row>
    <row r="1440" spans="1:22">
      <c r="A1440" s="34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14"/>
      <c r="U1440" s="14"/>
      <c r="V1440" s="14"/>
    </row>
    <row r="1441" spans="1:22">
      <c r="A1441" s="34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14"/>
      <c r="U1441" s="14"/>
      <c r="V1441" s="14"/>
    </row>
    <row r="1442" spans="1:22">
      <c r="A1442" s="34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14"/>
      <c r="U1442" s="14"/>
      <c r="V1442" s="14"/>
    </row>
    <row r="1443" spans="1:22">
      <c r="A1443" s="34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14"/>
      <c r="U1443" s="14"/>
      <c r="V1443" s="14"/>
    </row>
    <row r="1444" spans="1:22">
      <c r="A1444" s="34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14"/>
      <c r="U1444" s="14"/>
      <c r="V1444" s="14"/>
    </row>
    <row r="1445" spans="1:22">
      <c r="A1445" s="34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14"/>
      <c r="U1445" s="14"/>
      <c r="V1445" s="14"/>
    </row>
    <row r="1446" spans="1:22">
      <c r="A1446" s="34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14"/>
      <c r="U1446" s="14"/>
      <c r="V1446" s="14"/>
    </row>
    <row r="1447" spans="1:22">
      <c r="A1447" s="34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14"/>
      <c r="U1447" s="14"/>
      <c r="V1447" s="14"/>
    </row>
    <row r="1448" spans="1:22">
      <c r="A1448" s="34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14"/>
      <c r="U1448" s="14"/>
      <c r="V1448" s="14"/>
    </row>
    <row r="1449" spans="1:22">
      <c r="A1449" s="34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14"/>
      <c r="U1449" s="14"/>
      <c r="V1449" s="14"/>
    </row>
    <row r="1450" spans="1:22">
      <c r="A1450" s="34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14"/>
      <c r="U1450" s="14"/>
      <c r="V1450" s="14"/>
    </row>
    <row r="1451" spans="1:22">
      <c r="A1451" s="34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14"/>
      <c r="U1451" s="14"/>
      <c r="V1451" s="14"/>
    </row>
    <row r="1452" spans="1:22">
      <c r="A1452" s="34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14"/>
      <c r="U1452" s="14"/>
      <c r="V1452" s="14"/>
    </row>
    <row r="1453" spans="1:22">
      <c r="A1453" s="34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14"/>
      <c r="U1453" s="14"/>
      <c r="V1453" s="14"/>
    </row>
    <row r="1454" spans="1:22">
      <c r="A1454" s="34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14"/>
      <c r="U1454" s="14"/>
      <c r="V1454" s="14"/>
    </row>
    <row r="1455" spans="1:22">
      <c r="A1455" s="34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14"/>
      <c r="U1455" s="14"/>
      <c r="V1455" s="14"/>
    </row>
    <row r="1456" spans="1:22">
      <c r="A1456" s="34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14"/>
      <c r="U1456" s="14"/>
      <c r="V1456" s="14"/>
    </row>
    <row r="1457" spans="1:22">
      <c r="A1457" s="34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14"/>
      <c r="U1457" s="14"/>
      <c r="V1457" s="14"/>
    </row>
    <row r="1458" spans="1:22">
      <c r="A1458" s="34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14"/>
      <c r="U1458" s="14"/>
      <c r="V1458" s="14"/>
    </row>
    <row r="1459" spans="1:22">
      <c r="A1459" s="34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14"/>
      <c r="U1459" s="14"/>
      <c r="V1459" s="14"/>
    </row>
    <row r="1460" spans="1:22">
      <c r="A1460" s="34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14"/>
      <c r="U1460" s="14"/>
      <c r="V1460" s="14"/>
    </row>
    <row r="1461" spans="1:22">
      <c r="A1461" s="34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14"/>
      <c r="U1461" s="14"/>
      <c r="V1461" s="14"/>
    </row>
    <row r="1462" spans="1:22">
      <c r="A1462" s="34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14"/>
      <c r="U1462" s="14"/>
      <c r="V1462" s="14"/>
    </row>
    <row r="1463" spans="1:22">
      <c r="A1463" s="34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14"/>
      <c r="U1463" s="14"/>
      <c r="V1463" s="14"/>
    </row>
    <row r="1464" spans="1:22">
      <c r="A1464" s="34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14"/>
      <c r="U1464" s="14"/>
      <c r="V1464" s="14"/>
    </row>
    <row r="1465" spans="1:22">
      <c r="A1465" s="34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14"/>
      <c r="U1465" s="14"/>
      <c r="V1465" s="14"/>
    </row>
    <row r="1466" spans="1:22">
      <c r="A1466" s="34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14"/>
      <c r="U1466" s="14"/>
      <c r="V1466" s="14"/>
    </row>
    <row r="1467" spans="1:22">
      <c r="A1467" s="34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14"/>
      <c r="U1467" s="14"/>
      <c r="V1467" s="14"/>
    </row>
    <row r="1468" spans="1:22">
      <c r="A1468" s="34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14"/>
      <c r="U1468" s="14"/>
      <c r="V1468" s="14"/>
    </row>
    <row r="1469" spans="1:22">
      <c r="A1469" s="34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14"/>
      <c r="U1469" s="14"/>
      <c r="V1469" s="14"/>
    </row>
    <row r="1470" spans="1:22">
      <c r="A1470" s="34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14"/>
      <c r="U1470" s="14"/>
      <c r="V1470" s="14"/>
    </row>
    <row r="1471" spans="1:22">
      <c r="A1471" s="34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14"/>
      <c r="U1471" s="14"/>
      <c r="V1471" s="14"/>
    </row>
    <row r="1472" spans="1:22">
      <c r="A1472" s="34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14"/>
      <c r="U1472" s="14"/>
      <c r="V1472" s="14"/>
    </row>
    <row r="1473" spans="1:22">
      <c r="A1473" s="34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14"/>
      <c r="U1473" s="14"/>
      <c r="V1473" s="14"/>
    </row>
    <row r="1474" spans="1:22">
      <c r="A1474" s="34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14"/>
      <c r="U1474" s="14"/>
      <c r="V1474" s="14"/>
    </row>
    <row r="1475" spans="1:22">
      <c r="A1475" s="34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14"/>
      <c r="U1475" s="14"/>
      <c r="V1475" s="14"/>
    </row>
    <row r="1476" spans="1:22">
      <c r="A1476" s="34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14"/>
      <c r="U1476" s="14"/>
      <c r="V1476" s="14"/>
    </row>
    <row r="1477" spans="1:22">
      <c r="A1477" s="34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14"/>
      <c r="U1477" s="14"/>
      <c r="V1477" s="14"/>
    </row>
    <row r="1478" spans="1:22">
      <c r="A1478" s="34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14"/>
      <c r="U1478" s="14"/>
      <c r="V1478" s="14"/>
    </row>
    <row r="1479" spans="1:22">
      <c r="A1479" s="34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14"/>
      <c r="U1479" s="14"/>
      <c r="V1479" s="14"/>
    </row>
    <row r="1480" spans="1:22">
      <c r="A1480" s="34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14"/>
      <c r="U1480" s="14"/>
      <c r="V1480" s="14"/>
    </row>
    <row r="1481" spans="1:22">
      <c r="A1481" s="34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14"/>
      <c r="U1481" s="14"/>
      <c r="V1481" s="14"/>
    </row>
    <row r="1482" spans="1:22">
      <c r="A1482" s="34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14"/>
      <c r="U1482" s="14"/>
      <c r="V1482" s="14"/>
    </row>
    <row r="1483" spans="1:22">
      <c r="A1483" s="34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14"/>
      <c r="U1483" s="14"/>
      <c r="V1483" s="14"/>
    </row>
    <row r="1484" spans="1:22">
      <c r="A1484" s="34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14"/>
      <c r="U1484" s="14"/>
      <c r="V1484" s="14"/>
    </row>
    <row r="1485" spans="1:22">
      <c r="A1485" s="34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14"/>
      <c r="U1485" s="14"/>
      <c r="V1485" s="14"/>
    </row>
    <row r="1486" spans="1:22">
      <c r="A1486" s="34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14"/>
      <c r="U1486" s="14"/>
      <c r="V1486" s="14"/>
    </row>
    <row r="1487" spans="1:22">
      <c r="A1487" s="34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14"/>
      <c r="U1487" s="14"/>
      <c r="V1487" s="14"/>
    </row>
    <row r="1488" spans="1:22">
      <c r="A1488" s="34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14"/>
      <c r="U1488" s="14"/>
      <c r="V1488" s="14"/>
    </row>
    <row r="1489" spans="1:22">
      <c r="A1489" s="34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14"/>
      <c r="U1489" s="14"/>
      <c r="V1489" s="14"/>
    </row>
    <row r="1490" spans="1:22">
      <c r="A1490" s="34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14"/>
      <c r="U1490" s="14"/>
      <c r="V1490" s="14"/>
    </row>
    <row r="1491" spans="1:22">
      <c r="A1491" s="34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14"/>
      <c r="U1491" s="14"/>
      <c r="V1491" s="14"/>
    </row>
    <row r="1492" spans="1:22">
      <c r="A1492" s="34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14"/>
      <c r="U1492" s="14"/>
      <c r="V1492" s="14"/>
    </row>
    <row r="1493" spans="1:22">
      <c r="A1493" s="34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14"/>
      <c r="U1493" s="14"/>
      <c r="V1493" s="14"/>
    </row>
    <row r="1494" spans="1:22">
      <c r="A1494" s="34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14"/>
      <c r="U1494" s="14"/>
      <c r="V1494" s="14"/>
    </row>
    <row r="1495" spans="1:22">
      <c r="A1495" s="34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14"/>
      <c r="U1495" s="14"/>
      <c r="V1495" s="14"/>
    </row>
    <row r="1496" spans="1:22">
      <c r="A1496" s="34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14"/>
      <c r="U1496" s="14"/>
      <c r="V1496" s="14"/>
    </row>
    <row r="1497" spans="1:22">
      <c r="A1497" s="34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14"/>
      <c r="U1497" s="14"/>
      <c r="V1497" s="14"/>
    </row>
    <row r="1498" spans="1:22">
      <c r="A1498" s="34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14"/>
      <c r="U1498" s="14"/>
      <c r="V1498" s="14"/>
    </row>
    <row r="1499" spans="1:22">
      <c r="A1499" s="34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14"/>
      <c r="U1499" s="14"/>
      <c r="V1499" s="14"/>
    </row>
    <row r="1500" spans="1:22">
      <c r="A1500" s="34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14"/>
      <c r="U1500" s="14"/>
      <c r="V1500" s="14"/>
    </row>
    <row r="1501" spans="1:22">
      <c r="A1501" s="34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14"/>
      <c r="U1501" s="14"/>
      <c r="V1501" s="14"/>
    </row>
    <row r="1502" spans="1:22">
      <c r="A1502" s="34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14"/>
      <c r="U1502" s="14"/>
      <c r="V1502" s="14"/>
    </row>
    <row r="1503" spans="1:22">
      <c r="A1503" s="34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14"/>
      <c r="U1503" s="14"/>
      <c r="V1503" s="14"/>
    </row>
    <row r="1504" spans="1:22">
      <c r="A1504" s="34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14"/>
      <c r="U1504" s="14"/>
      <c r="V1504" s="14"/>
    </row>
    <row r="1505" spans="1:22">
      <c r="A1505" s="34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14"/>
      <c r="U1505" s="14"/>
      <c r="V1505" s="14"/>
    </row>
    <row r="1506" spans="1:22">
      <c r="A1506" s="34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14"/>
      <c r="U1506" s="14"/>
      <c r="V1506" s="14"/>
    </row>
    <row r="1507" spans="1:22">
      <c r="A1507" s="34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14"/>
      <c r="U1507" s="14"/>
      <c r="V1507" s="14"/>
    </row>
    <row r="1508" spans="1:22">
      <c r="A1508" s="34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14"/>
      <c r="U1508" s="14"/>
      <c r="V1508" s="14"/>
    </row>
    <row r="1509" spans="1:22">
      <c r="A1509" s="34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14"/>
      <c r="U1509" s="14"/>
      <c r="V1509" s="14"/>
    </row>
    <row r="1510" spans="1:22">
      <c r="A1510" s="34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14"/>
      <c r="U1510" s="14"/>
      <c r="V1510" s="14"/>
    </row>
    <row r="1511" spans="1:22">
      <c r="A1511" s="34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14"/>
      <c r="U1511" s="14"/>
      <c r="V1511" s="14"/>
    </row>
    <row r="1512" spans="1:22">
      <c r="A1512" s="34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14"/>
      <c r="U1512" s="14"/>
      <c r="V1512" s="14"/>
    </row>
    <row r="1513" spans="1:22">
      <c r="A1513" s="34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14"/>
      <c r="U1513" s="14"/>
      <c r="V1513" s="14"/>
    </row>
    <row r="1514" spans="1:22">
      <c r="A1514" s="34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14"/>
      <c r="U1514" s="14"/>
      <c r="V1514" s="14"/>
    </row>
    <row r="1515" spans="1:22">
      <c r="A1515" s="34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14"/>
      <c r="U1515" s="14"/>
      <c r="V1515" s="14"/>
    </row>
    <row r="1516" spans="1:22">
      <c r="A1516" s="34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14"/>
      <c r="U1516" s="14"/>
      <c r="V1516" s="14"/>
    </row>
    <row r="1517" spans="1:22">
      <c r="A1517" s="34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14"/>
      <c r="U1517" s="14"/>
      <c r="V1517" s="14"/>
    </row>
    <row r="1518" spans="1:22">
      <c r="A1518" s="34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14"/>
      <c r="U1518" s="14"/>
      <c r="V1518" s="14"/>
    </row>
    <row r="1519" spans="1:22">
      <c r="A1519" s="34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14"/>
      <c r="U1519" s="14"/>
      <c r="V1519" s="14"/>
    </row>
    <row r="1520" spans="1:22">
      <c r="A1520" s="34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14"/>
      <c r="U1520" s="14"/>
      <c r="V1520" s="14"/>
    </row>
    <row r="1521" spans="1:22">
      <c r="A1521" s="34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14"/>
      <c r="U1521" s="14"/>
      <c r="V1521" s="14"/>
    </row>
    <row r="1522" spans="1:22">
      <c r="A1522" s="34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14"/>
      <c r="U1522" s="14"/>
      <c r="V1522" s="14"/>
    </row>
    <row r="1523" spans="1:22">
      <c r="A1523" s="34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14"/>
      <c r="U1523" s="14"/>
      <c r="V1523" s="14"/>
    </row>
    <row r="1524" spans="1:22">
      <c r="A1524" s="34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14"/>
      <c r="U1524" s="14"/>
      <c r="V1524" s="14"/>
    </row>
    <row r="1525" spans="1:22">
      <c r="A1525" s="34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14"/>
      <c r="U1525" s="14"/>
      <c r="V1525" s="14"/>
    </row>
    <row r="1526" spans="1:22">
      <c r="A1526" s="34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14"/>
      <c r="U1526" s="14"/>
      <c r="V1526" s="14"/>
    </row>
    <row r="1527" spans="1:22">
      <c r="A1527" s="34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14"/>
      <c r="U1527" s="14"/>
      <c r="V1527" s="14"/>
    </row>
    <row r="1528" spans="1:22">
      <c r="A1528" s="34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14"/>
      <c r="U1528" s="14"/>
      <c r="V1528" s="14"/>
    </row>
    <row r="1529" spans="1:22">
      <c r="A1529" s="34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14"/>
      <c r="U1529" s="14"/>
      <c r="V1529" s="14"/>
    </row>
    <row r="1530" spans="1:22">
      <c r="A1530" s="34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14"/>
      <c r="U1530" s="14"/>
      <c r="V1530" s="14"/>
    </row>
    <row r="1531" spans="1:22">
      <c r="A1531" s="34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14"/>
      <c r="U1531" s="14"/>
      <c r="V1531" s="14"/>
    </row>
    <row r="1532" spans="1:22">
      <c r="A1532" s="34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14"/>
      <c r="U1532" s="14"/>
      <c r="V1532" s="14"/>
    </row>
    <row r="1533" spans="1:22">
      <c r="A1533" s="34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14"/>
      <c r="U1533" s="14"/>
      <c r="V1533" s="14"/>
    </row>
    <row r="1534" spans="1:22">
      <c r="A1534" s="34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14"/>
      <c r="U1534" s="14"/>
      <c r="V1534" s="14"/>
    </row>
    <row r="1535" spans="1:22">
      <c r="A1535" s="34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14"/>
      <c r="U1535" s="14"/>
      <c r="V1535" s="14"/>
    </row>
    <row r="1536" spans="1:22">
      <c r="A1536" s="34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14"/>
      <c r="U1536" s="14"/>
      <c r="V1536" s="14"/>
    </row>
    <row r="1537" spans="1:22">
      <c r="A1537" s="34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14"/>
      <c r="U1537" s="14"/>
      <c r="V1537" s="14"/>
    </row>
    <row r="1538" spans="1:22">
      <c r="A1538" s="34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14"/>
      <c r="U1538" s="14"/>
      <c r="V1538" s="14"/>
    </row>
    <row r="1539" spans="1:22">
      <c r="A1539" s="34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14"/>
      <c r="U1539" s="14"/>
      <c r="V1539" s="14"/>
    </row>
    <row r="1540" spans="1:22">
      <c r="A1540" s="34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14"/>
      <c r="U1540" s="14"/>
      <c r="V1540" s="14"/>
    </row>
    <row r="1541" spans="1:22">
      <c r="A1541" s="34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14"/>
      <c r="U1541" s="14"/>
      <c r="V1541" s="14"/>
    </row>
    <row r="1542" spans="1:22">
      <c r="A1542" s="34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14"/>
      <c r="U1542" s="14"/>
      <c r="V1542" s="14"/>
    </row>
    <row r="1543" spans="1:22">
      <c r="A1543" s="34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14"/>
      <c r="U1543" s="14"/>
      <c r="V1543" s="14"/>
    </row>
    <row r="1544" spans="1:22">
      <c r="A1544" s="34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14"/>
      <c r="U1544" s="14"/>
      <c r="V1544" s="14"/>
    </row>
    <row r="1545" spans="1:22">
      <c r="A1545" s="34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14"/>
      <c r="U1545" s="14"/>
      <c r="V1545" s="14"/>
    </row>
    <row r="1546" spans="1:22">
      <c r="A1546" s="34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14"/>
      <c r="U1546" s="14"/>
      <c r="V1546" s="14"/>
    </row>
    <row r="1547" spans="1:22">
      <c r="A1547" s="34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14"/>
      <c r="U1547" s="14"/>
      <c r="V1547" s="14"/>
    </row>
    <row r="1548" spans="1:22">
      <c r="A1548" s="34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14"/>
      <c r="U1548" s="14"/>
      <c r="V1548" s="14"/>
    </row>
    <row r="1549" spans="1:22">
      <c r="A1549" s="34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14"/>
      <c r="U1549" s="14"/>
      <c r="V1549" s="14"/>
    </row>
    <row r="1550" spans="1:22">
      <c r="A1550" s="34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14"/>
      <c r="U1550" s="14"/>
      <c r="V1550" s="14"/>
    </row>
    <row r="1551" spans="1:22">
      <c r="A1551" s="34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14"/>
      <c r="U1551" s="14"/>
      <c r="V1551" s="14"/>
    </row>
    <row r="1552" spans="1:22">
      <c r="A1552" s="34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14"/>
      <c r="U1552" s="14"/>
      <c r="V1552" s="14"/>
    </row>
    <row r="1553" spans="1:22">
      <c r="A1553" s="34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14"/>
      <c r="U1553" s="14"/>
      <c r="V1553" s="14"/>
    </row>
    <row r="1554" spans="1:22">
      <c r="A1554" s="34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14"/>
      <c r="U1554" s="14"/>
      <c r="V1554" s="14"/>
    </row>
    <row r="1555" spans="1:22">
      <c r="A1555" s="34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14"/>
      <c r="U1555" s="14"/>
      <c r="V1555" s="14"/>
    </row>
    <row r="1556" spans="1:22">
      <c r="A1556" s="34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14"/>
      <c r="U1556" s="14"/>
      <c r="V1556" s="14"/>
    </row>
    <row r="1557" spans="1:22">
      <c r="A1557" s="34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14"/>
      <c r="U1557" s="14"/>
      <c r="V1557" s="14"/>
    </row>
    <row r="1558" spans="1:22">
      <c r="A1558" s="34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14"/>
      <c r="U1558" s="14"/>
      <c r="V1558" s="14"/>
    </row>
    <row r="1559" spans="1:22">
      <c r="A1559" s="34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14"/>
      <c r="U1559" s="14"/>
      <c r="V1559" s="14"/>
    </row>
    <row r="1560" spans="1:22">
      <c r="A1560" s="34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14"/>
      <c r="U1560" s="14"/>
      <c r="V1560" s="14"/>
    </row>
    <row r="1561" spans="1:22">
      <c r="A1561" s="34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14"/>
      <c r="U1561" s="14"/>
      <c r="V1561" s="14"/>
    </row>
    <row r="1562" spans="1:22">
      <c r="A1562" s="34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14"/>
      <c r="U1562" s="14"/>
      <c r="V1562" s="14"/>
    </row>
    <row r="1563" spans="1:22">
      <c r="A1563" s="34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14"/>
      <c r="U1563" s="14"/>
      <c r="V1563" s="14"/>
    </row>
    <row r="1564" spans="1:22">
      <c r="A1564" s="34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14"/>
      <c r="U1564" s="14"/>
      <c r="V1564" s="14"/>
    </row>
    <row r="1565" spans="1:22">
      <c r="A1565" s="34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14"/>
      <c r="U1565" s="14"/>
      <c r="V1565" s="14"/>
    </row>
    <row r="1566" spans="1:22">
      <c r="A1566" s="34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14"/>
      <c r="U1566" s="14"/>
      <c r="V1566" s="14"/>
    </row>
    <row r="1567" spans="1:22">
      <c r="A1567" s="34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14"/>
      <c r="U1567" s="14"/>
      <c r="V1567" s="14"/>
    </row>
    <row r="1568" spans="1:22">
      <c r="A1568" s="34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14"/>
      <c r="U1568" s="14"/>
      <c r="V1568" s="14"/>
    </row>
    <row r="1569" spans="1:22">
      <c r="A1569" s="34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14"/>
      <c r="U1569" s="14"/>
      <c r="V1569" s="14"/>
    </row>
    <row r="1570" spans="1:22">
      <c r="A1570" s="34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14"/>
      <c r="U1570" s="14"/>
      <c r="V1570" s="14"/>
    </row>
    <row r="1571" spans="1:22">
      <c r="A1571" s="34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14"/>
      <c r="U1571" s="14"/>
      <c r="V1571" s="14"/>
    </row>
    <row r="1572" spans="1:22">
      <c r="A1572" s="34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14"/>
      <c r="U1572" s="14"/>
      <c r="V1572" s="14"/>
    </row>
    <row r="1573" spans="1:22">
      <c r="A1573" s="34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14"/>
      <c r="U1573" s="14"/>
      <c r="V1573" s="14"/>
    </row>
    <row r="1574" spans="1:22">
      <c r="A1574" s="34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14"/>
      <c r="U1574" s="14"/>
      <c r="V1574" s="14"/>
    </row>
    <row r="1575" spans="1:22">
      <c r="A1575" s="34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14"/>
      <c r="U1575" s="14"/>
      <c r="V1575" s="14"/>
    </row>
    <row r="1576" spans="1:22">
      <c r="A1576" s="34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14"/>
      <c r="U1576" s="14"/>
      <c r="V1576" s="14"/>
    </row>
    <row r="1577" spans="1:22">
      <c r="A1577" s="34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14"/>
      <c r="U1577" s="14"/>
      <c r="V1577" s="14"/>
    </row>
    <row r="1578" spans="1:22">
      <c r="A1578" s="34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14"/>
      <c r="U1578" s="14"/>
      <c r="V1578" s="14"/>
    </row>
    <row r="1579" spans="1:22">
      <c r="A1579" s="34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14"/>
      <c r="U1579" s="14"/>
      <c r="V1579" s="14"/>
    </row>
    <row r="1580" spans="1:22">
      <c r="A1580" s="34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14"/>
      <c r="U1580" s="14"/>
      <c r="V1580" s="14"/>
    </row>
    <row r="1581" spans="1:22">
      <c r="A1581" s="34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14"/>
      <c r="U1581" s="14"/>
      <c r="V1581" s="14"/>
    </row>
    <row r="1582" spans="1:22">
      <c r="A1582" s="34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14"/>
      <c r="U1582" s="14"/>
      <c r="V1582" s="14"/>
    </row>
    <row r="1583" spans="1:22">
      <c r="A1583" s="34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14"/>
      <c r="U1583" s="14"/>
      <c r="V1583" s="14"/>
    </row>
    <row r="1584" spans="1:22">
      <c r="A1584" s="34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14"/>
      <c r="U1584" s="14"/>
      <c r="V1584" s="14"/>
    </row>
    <row r="1585" spans="1:22">
      <c r="A1585" s="34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14"/>
      <c r="U1585" s="14"/>
      <c r="V1585" s="14"/>
    </row>
    <row r="1586" spans="1:22">
      <c r="A1586" s="34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14"/>
      <c r="U1586" s="14"/>
      <c r="V1586" s="14"/>
    </row>
    <row r="1587" spans="1:22">
      <c r="A1587" s="34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14"/>
      <c r="U1587" s="14"/>
      <c r="V1587" s="14"/>
    </row>
    <row r="1588" spans="1:22">
      <c r="A1588" s="34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14"/>
      <c r="U1588" s="14"/>
      <c r="V1588" s="14"/>
    </row>
    <row r="1589" spans="1:22">
      <c r="A1589" s="34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14"/>
      <c r="U1589" s="14"/>
      <c r="V1589" s="14"/>
    </row>
    <row r="1590" spans="1:22">
      <c r="A1590" s="34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14"/>
      <c r="U1590" s="14"/>
      <c r="V1590" s="14"/>
    </row>
    <row r="1591" spans="1:22">
      <c r="A1591" s="34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14"/>
      <c r="U1591" s="14"/>
      <c r="V1591" s="14"/>
    </row>
    <row r="1592" spans="1:22">
      <c r="A1592" s="34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14"/>
      <c r="U1592" s="14"/>
      <c r="V1592" s="14"/>
    </row>
    <row r="1593" spans="1:22">
      <c r="A1593" s="34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14"/>
      <c r="U1593" s="14"/>
      <c r="V1593" s="14"/>
    </row>
    <row r="1594" spans="1:22">
      <c r="A1594" s="34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14"/>
      <c r="U1594" s="14"/>
      <c r="V1594" s="14"/>
    </row>
    <row r="1595" spans="1:22">
      <c r="A1595" s="34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14"/>
      <c r="U1595" s="14"/>
      <c r="V1595" s="14"/>
    </row>
    <row r="1596" spans="1:22">
      <c r="A1596" s="34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14"/>
      <c r="U1596" s="14"/>
      <c r="V1596" s="14"/>
    </row>
    <row r="1597" spans="1:22">
      <c r="A1597" s="34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14"/>
      <c r="U1597" s="14"/>
      <c r="V1597" s="14"/>
    </row>
    <row r="1598" spans="1:22">
      <c r="A1598" s="34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14"/>
      <c r="U1598" s="14"/>
      <c r="V1598" s="14"/>
    </row>
    <row r="1599" spans="1:22">
      <c r="A1599" s="34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14"/>
      <c r="U1599" s="14"/>
      <c r="V1599" s="14"/>
    </row>
    <row r="1600" spans="1:22">
      <c r="A1600" s="34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14"/>
      <c r="U1600" s="14"/>
      <c r="V1600" s="14"/>
    </row>
    <row r="1601" spans="1:22">
      <c r="A1601" s="34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14"/>
      <c r="U1601" s="14"/>
      <c r="V1601" s="14"/>
    </row>
    <row r="1602" spans="1:22">
      <c r="A1602" s="34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14"/>
      <c r="U1602" s="14"/>
      <c r="V1602" s="14"/>
    </row>
    <row r="1603" spans="1:22">
      <c r="A1603" s="34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14"/>
      <c r="U1603" s="14"/>
      <c r="V1603" s="14"/>
    </row>
    <row r="1604" spans="1:22">
      <c r="A1604" s="34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14"/>
      <c r="U1604" s="14"/>
      <c r="V1604" s="14"/>
    </row>
    <row r="1605" spans="1:22">
      <c r="A1605" s="34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14"/>
      <c r="U1605" s="14"/>
      <c r="V1605" s="14"/>
    </row>
    <row r="1606" spans="1:22">
      <c r="A1606" s="34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14"/>
      <c r="U1606" s="14"/>
      <c r="V1606" s="14"/>
    </row>
    <row r="1607" spans="1:22">
      <c r="A1607" s="34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14"/>
      <c r="U1607" s="14"/>
      <c r="V1607" s="14"/>
    </row>
    <row r="1608" spans="1:22">
      <c r="A1608" s="34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14"/>
      <c r="U1608" s="14"/>
      <c r="V1608" s="14"/>
    </row>
    <row r="1609" spans="1:22">
      <c r="A1609" s="34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14"/>
      <c r="U1609" s="14"/>
      <c r="V1609" s="14"/>
    </row>
    <row r="1610" spans="1:22">
      <c r="A1610" s="34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14"/>
      <c r="U1610" s="14"/>
      <c r="V1610" s="14"/>
    </row>
    <row r="1611" spans="1:22">
      <c r="A1611" s="34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14"/>
      <c r="U1611" s="14"/>
      <c r="V1611" s="14"/>
    </row>
    <row r="1612" spans="1:22">
      <c r="A1612" s="34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14"/>
      <c r="U1612" s="14"/>
      <c r="V1612" s="14"/>
    </row>
    <row r="1613" spans="1:22">
      <c r="A1613" s="34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14"/>
      <c r="U1613" s="14"/>
      <c r="V1613" s="14"/>
    </row>
    <row r="1614" spans="1:22">
      <c r="A1614" s="34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14"/>
      <c r="U1614" s="14"/>
      <c r="V1614" s="14"/>
    </row>
    <row r="1615" spans="1:22">
      <c r="A1615" s="34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14"/>
      <c r="U1615" s="14"/>
      <c r="V1615" s="14"/>
    </row>
    <row r="1616" spans="1:22">
      <c r="A1616" s="34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14"/>
      <c r="U1616" s="14"/>
      <c r="V1616" s="14"/>
    </row>
    <row r="1617" spans="1:22">
      <c r="A1617" s="34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14"/>
      <c r="U1617" s="14"/>
      <c r="V1617" s="14"/>
    </row>
    <row r="1618" spans="1:22">
      <c r="A1618" s="34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14"/>
      <c r="U1618" s="14"/>
      <c r="V1618" s="14"/>
    </row>
    <row r="1619" spans="1:22">
      <c r="A1619" s="34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14"/>
      <c r="U1619" s="14"/>
      <c r="V1619" s="14"/>
    </row>
    <row r="1620" spans="1:22">
      <c r="A1620" s="34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14"/>
      <c r="U1620" s="14"/>
      <c r="V1620" s="14"/>
    </row>
    <row r="1621" spans="1:22">
      <c r="A1621" s="34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14"/>
      <c r="U1621" s="14"/>
      <c r="V1621" s="14"/>
    </row>
    <row r="1622" spans="1:22">
      <c r="A1622" s="34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14"/>
      <c r="U1622" s="14"/>
      <c r="V1622" s="14"/>
    </row>
    <row r="1623" spans="1:22">
      <c r="A1623" s="34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14"/>
      <c r="U1623" s="14"/>
      <c r="V1623" s="14"/>
    </row>
    <row r="1624" spans="1:22">
      <c r="A1624" s="34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14"/>
      <c r="U1624" s="14"/>
      <c r="V1624" s="14"/>
    </row>
    <row r="1625" spans="1:22">
      <c r="A1625" s="34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14"/>
      <c r="U1625" s="14"/>
      <c r="V1625" s="14"/>
    </row>
    <row r="1626" spans="1:22">
      <c r="A1626" s="34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14"/>
      <c r="U1626" s="14"/>
      <c r="V1626" s="14"/>
    </row>
    <row r="1627" spans="1:22">
      <c r="A1627" s="34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14"/>
      <c r="U1627" s="14"/>
      <c r="V1627" s="14"/>
    </row>
    <row r="1628" spans="1:22">
      <c r="A1628" s="34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14"/>
      <c r="U1628" s="14"/>
      <c r="V1628" s="14"/>
    </row>
    <row r="1629" spans="1:22">
      <c r="A1629" s="34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14"/>
      <c r="U1629" s="14"/>
      <c r="V1629" s="14"/>
    </row>
    <row r="1630" spans="1:22">
      <c r="A1630" s="34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14"/>
      <c r="U1630" s="14"/>
      <c r="V1630" s="14"/>
    </row>
    <row r="1631" spans="1:22">
      <c r="A1631" s="34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14"/>
      <c r="U1631" s="14"/>
      <c r="V1631" s="14"/>
    </row>
    <row r="1632" spans="1:22">
      <c r="A1632" s="34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14"/>
      <c r="U1632" s="14"/>
      <c r="V1632" s="14"/>
    </row>
    <row r="1633" spans="1:22">
      <c r="A1633" s="34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14"/>
      <c r="U1633" s="14"/>
      <c r="V1633" s="14"/>
    </row>
    <row r="1634" spans="1:22">
      <c r="A1634" s="34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14"/>
      <c r="U1634" s="14"/>
      <c r="V1634" s="14"/>
    </row>
    <row r="1635" spans="1:22">
      <c r="A1635" s="34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14"/>
      <c r="U1635" s="14"/>
      <c r="V1635" s="14"/>
    </row>
    <row r="1636" spans="1:22">
      <c r="A1636" s="34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14"/>
      <c r="U1636" s="14"/>
      <c r="V1636" s="14"/>
    </row>
    <row r="1637" spans="1:22">
      <c r="A1637" s="34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14"/>
      <c r="U1637" s="14"/>
      <c r="V1637" s="14"/>
    </row>
    <row r="1638" spans="1:22">
      <c r="A1638" s="34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14"/>
      <c r="U1638" s="14"/>
      <c r="V1638" s="14"/>
    </row>
    <row r="1639" spans="1:22">
      <c r="A1639" s="34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14"/>
      <c r="U1639" s="14"/>
      <c r="V1639" s="14"/>
    </row>
    <row r="1640" spans="1:22">
      <c r="A1640" s="34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14"/>
      <c r="U1640" s="14"/>
      <c r="V1640" s="14"/>
    </row>
    <row r="1641" spans="1:22">
      <c r="A1641" s="34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14"/>
      <c r="U1641" s="14"/>
      <c r="V1641" s="14"/>
    </row>
    <row r="1642" spans="1:22">
      <c r="A1642" s="34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14"/>
      <c r="U1642" s="14"/>
      <c r="V1642" s="14"/>
    </row>
    <row r="1643" spans="1:22">
      <c r="A1643" s="34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14"/>
      <c r="U1643" s="14"/>
      <c r="V1643" s="14"/>
    </row>
    <row r="1644" spans="1:22">
      <c r="A1644" s="34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14"/>
      <c r="U1644" s="14"/>
      <c r="V1644" s="14"/>
    </row>
    <row r="1645" spans="1:22">
      <c r="A1645" s="34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14"/>
      <c r="U1645" s="14"/>
      <c r="V1645" s="14"/>
    </row>
    <row r="1646" spans="1:22">
      <c r="A1646" s="34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14"/>
      <c r="U1646" s="14"/>
      <c r="V1646" s="14"/>
    </row>
    <row r="1647" spans="1:22">
      <c r="A1647" s="34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14"/>
      <c r="U1647" s="14"/>
      <c r="V1647" s="14"/>
    </row>
    <row r="1648" spans="1:22">
      <c r="A1648" s="34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14"/>
      <c r="U1648" s="14"/>
      <c r="V1648" s="14"/>
    </row>
    <row r="1649" spans="1:22">
      <c r="A1649" s="34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14"/>
      <c r="U1649" s="14"/>
      <c r="V1649" s="14"/>
    </row>
    <row r="1650" spans="1:22">
      <c r="A1650" s="34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14"/>
      <c r="U1650" s="14"/>
      <c r="V1650" s="14"/>
    </row>
    <row r="1651" spans="1:22">
      <c r="A1651" s="34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14"/>
      <c r="U1651" s="14"/>
      <c r="V1651" s="14"/>
    </row>
    <row r="1652" spans="1:22">
      <c r="A1652" s="34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14"/>
      <c r="U1652" s="14"/>
      <c r="V1652" s="14"/>
    </row>
    <row r="1653" spans="1:22">
      <c r="A1653" s="34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14"/>
      <c r="U1653" s="14"/>
      <c r="V1653" s="14"/>
    </row>
    <row r="1654" spans="1:22">
      <c r="A1654" s="34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14"/>
      <c r="U1654" s="14"/>
      <c r="V1654" s="14"/>
    </row>
    <row r="1655" spans="1:22">
      <c r="A1655" s="34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14"/>
      <c r="U1655" s="14"/>
      <c r="V1655" s="14"/>
    </row>
    <row r="1656" spans="1:22">
      <c r="A1656" s="34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14"/>
      <c r="U1656" s="14"/>
      <c r="V1656" s="14"/>
    </row>
    <row r="1657" spans="1:22">
      <c r="A1657" s="34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14"/>
      <c r="U1657" s="14"/>
      <c r="V1657" s="14"/>
    </row>
    <row r="1658" spans="1:22">
      <c r="A1658" s="34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14"/>
      <c r="U1658" s="14"/>
      <c r="V1658" s="14"/>
    </row>
    <row r="1659" spans="1:22">
      <c r="A1659" s="34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14"/>
      <c r="U1659" s="14"/>
      <c r="V1659" s="14"/>
    </row>
    <row r="1660" spans="1:22">
      <c r="A1660" s="34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14"/>
      <c r="U1660" s="14"/>
      <c r="V1660" s="14"/>
    </row>
    <row r="1661" spans="1:22">
      <c r="A1661" s="34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14"/>
      <c r="U1661" s="14"/>
      <c r="V1661" s="14"/>
    </row>
    <row r="1662" spans="1:22">
      <c r="A1662" s="34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14"/>
      <c r="U1662" s="14"/>
      <c r="V1662" s="14"/>
    </row>
    <row r="1663" spans="1:22">
      <c r="A1663" s="34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14"/>
      <c r="U1663" s="14"/>
      <c r="V1663" s="14"/>
    </row>
    <row r="1664" spans="1:22">
      <c r="A1664" s="34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14"/>
      <c r="U1664" s="14"/>
      <c r="V1664" s="14"/>
    </row>
    <row r="1665" spans="1:22">
      <c r="A1665" s="34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14"/>
      <c r="U1665" s="14"/>
      <c r="V1665" s="14"/>
    </row>
    <row r="1666" spans="1:22">
      <c r="A1666" s="34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14"/>
      <c r="U1666" s="14"/>
      <c r="V1666" s="14"/>
    </row>
    <row r="1667" spans="1:22">
      <c r="A1667" s="34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14"/>
      <c r="U1667" s="14"/>
      <c r="V1667" s="14"/>
    </row>
    <row r="1668" spans="1:22">
      <c r="A1668" s="34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14"/>
      <c r="U1668" s="14"/>
      <c r="V1668" s="14"/>
    </row>
    <row r="1669" spans="1:22">
      <c r="A1669" s="34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14"/>
      <c r="U1669" s="14"/>
      <c r="V1669" s="14"/>
    </row>
    <row r="1670" spans="1:22">
      <c r="A1670" s="34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14"/>
      <c r="U1670" s="14"/>
      <c r="V1670" s="14"/>
    </row>
    <row r="1671" spans="1:22">
      <c r="A1671" s="34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14"/>
      <c r="U1671" s="14"/>
      <c r="V1671" s="14"/>
    </row>
    <row r="1672" spans="1:22">
      <c r="A1672" s="34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14"/>
      <c r="U1672" s="14"/>
      <c r="V1672" s="14"/>
    </row>
    <row r="1673" spans="1:22">
      <c r="A1673" s="34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14"/>
      <c r="U1673" s="14"/>
      <c r="V1673" s="14"/>
    </row>
    <row r="1674" spans="1:22">
      <c r="A1674" s="34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14"/>
      <c r="U1674" s="14"/>
      <c r="V1674" s="14"/>
    </row>
    <row r="1675" spans="1:22">
      <c r="A1675" s="34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14"/>
      <c r="U1675" s="14"/>
      <c r="V1675" s="14"/>
    </row>
    <row r="1676" spans="1:22">
      <c r="A1676" s="34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14"/>
      <c r="U1676" s="14"/>
      <c r="V1676" s="14"/>
    </row>
    <row r="1677" spans="1:22">
      <c r="A1677" s="34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14"/>
      <c r="U1677" s="14"/>
      <c r="V1677" s="14"/>
    </row>
    <row r="1678" spans="1:22">
      <c r="A1678" s="34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14"/>
      <c r="U1678" s="14"/>
      <c r="V1678" s="14"/>
    </row>
    <row r="1679" spans="1:22">
      <c r="A1679" s="34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14"/>
      <c r="U1679" s="14"/>
      <c r="V1679" s="14"/>
    </row>
    <row r="1680" spans="1:22">
      <c r="A1680" s="34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14"/>
      <c r="U1680" s="14"/>
      <c r="V1680" s="14"/>
    </row>
    <row r="1681" spans="1:22">
      <c r="A1681" s="34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14"/>
      <c r="U1681" s="14"/>
      <c r="V1681" s="14"/>
    </row>
    <row r="1682" spans="1:22">
      <c r="A1682" s="34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14"/>
      <c r="U1682" s="14"/>
      <c r="V1682" s="14"/>
    </row>
    <row r="1683" spans="1:22">
      <c r="A1683" s="34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14"/>
      <c r="U1683" s="14"/>
      <c r="V1683" s="14"/>
    </row>
    <row r="1684" spans="1:22">
      <c r="A1684" s="34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14"/>
      <c r="U1684" s="14"/>
      <c r="V1684" s="14"/>
    </row>
    <row r="1685" spans="1:22">
      <c r="A1685" s="34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14"/>
      <c r="U1685" s="14"/>
      <c r="V1685" s="14"/>
    </row>
    <row r="1686" spans="1:22">
      <c r="A1686" s="34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14"/>
      <c r="U1686" s="14"/>
      <c r="V1686" s="14"/>
    </row>
    <row r="1687" spans="1:22">
      <c r="A1687" s="34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14"/>
      <c r="U1687" s="14"/>
      <c r="V1687" s="14"/>
    </row>
    <row r="1688" spans="1:22">
      <c r="A1688" s="34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14"/>
      <c r="U1688" s="14"/>
      <c r="V1688" s="14"/>
    </row>
    <row r="1689" spans="1:22">
      <c r="A1689" s="34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14"/>
      <c r="U1689" s="14"/>
      <c r="V1689" s="14"/>
    </row>
    <row r="1690" spans="1:22">
      <c r="A1690" s="34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14"/>
      <c r="U1690" s="14"/>
      <c r="V1690" s="14"/>
    </row>
    <row r="1691" spans="1:22">
      <c r="A1691" s="34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14"/>
      <c r="U1691" s="14"/>
      <c r="V1691" s="14"/>
    </row>
    <row r="1692" spans="1:22">
      <c r="A1692" s="34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14"/>
      <c r="U1692" s="14"/>
      <c r="V1692" s="14"/>
    </row>
    <row r="1693" spans="1:22">
      <c r="A1693" s="34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14"/>
      <c r="U1693" s="14"/>
      <c r="V1693" s="14"/>
    </row>
    <row r="1694" spans="1:22">
      <c r="A1694" s="34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14"/>
      <c r="U1694" s="14"/>
      <c r="V1694" s="14"/>
    </row>
    <row r="1695" spans="1:22">
      <c r="A1695" s="34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14"/>
      <c r="U1695" s="14"/>
      <c r="V1695" s="14"/>
    </row>
    <row r="1696" spans="1:22">
      <c r="A1696" s="34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14"/>
      <c r="U1696" s="14"/>
      <c r="V1696" s="14"/>
    </row>
    <row r="1697" spans="1:22">
      <c r="A1697" s="34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14"/>
      <c r="U1697" s="14"/>
      <c r="V1697" s="14"/>
    </row>
    <row r="1698" spans="1:22">
      <c r="A1698" s="34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14"/>
      <c r="U1698" s="14"/>
      <c r="V1698" s="14"/>
    </row>
    <row r="1699" spans="1:22">
      <c r="A1699" s="34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14"/>
      <c r="U1699" s="14"/>
      <c r="V1699" s="14"/>
    </row>
    <row r="1700" spans="1:22">
      <c r="A1700" s="34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14"/>
      <c r="U1700" s="14"/>
      <c r="V1700" s="14"/>
    </row>
    <row r="1701" spans="1:22">
      <c r="A1701" s="34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14"/>
      <c r="U1701" s="14"/>
      <c r="V1701" s="14"/>
    </row>
    <row r="1702" spans="1:22">
      <c r="A1702" s="34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14"/>
      <c r="U1702" s="14"/>
      <c r="V1702" s="14"/>
    </row>
    <row r="1703" spans="1:22">
      <c r="A1703" s="34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14"/>
      <c r="U1703" s="14"/>
      <c r="V1703" s="14"/>
    </row>
    <row r="1704" spans="1:22">
      <c r="A1704" s="34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14"/>
      <c r="U1704" s="14"/>
      <c r="V1704" s="14"/>
    </row>
    <row r="1705" spans="1:22">
      <c r="A1705" s="34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14"/>
      <c r="U1705" s="14"/>
      <c r="V1705" s="14"/>
    </row>
    <row r="1706" spans="1:22">
      <c r="A1706" s="34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14"/>
      <c r="U1706" s="14"/>
      <c r="V1706" s="14"/>
    </row>
    <row r="1707" spans="1:22">
      <c r="A1707" s="34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14"/>
      <c r="U1707" s="14"/>
      <c r="V1707" s="14"/>
    </row>
    <row r="1708" spans="1:22">
      <c r="A1708" s="34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14"/>
      <c r="U1708" s="14"/>
      <c r="V1708" s="14"/>
    </row>
    <row r="1709" spans="1:22">
      <c r="A1709" s="34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14"/>
      <c r="U1709" s="14"/>
      <c r="V1709" s="14"/>
    </row>
    <row r="1710" spans="1:22">
      <c r="A1710" s="34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14"/>
      <c r="U1710" s="14"/>
      <c r="V1710" s="14"/>
    </row>
    <row r="1711" spans="1:22">
      <c r="A1711" s="34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14"/>
      <c r="U1711" s="14"/>
      <c r="V1711" s="14"/>
    </row>
    <row r="1712" spans="1:22">
      <c r="A1712" s="34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14"/>
      <c r="U1712" s="14"/>
      <c r="V1712" s="14"/>
    </row>
    <row r="1713" spans="1:22">
      <c r="A1713" s="34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14"/>
      <c r="U1713" s="14"/>
      <c r="V1713" s="14"/>
    </row>
    <row r="1714" spans="1:22">
      <c r="A1714" s="34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14"/>
      <c r="U1714" s="14"/>
      <c r="V1714" s="14"/>
    </row>
    <row r="1715" spans="1:22">
      <c r="A1715" s="34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14"/>
      <c r="U1715" s="14"/>
      <c r="V1715" s="14"/>
    </row>
    <row r="1716" spans="1:22">
      <c r="A1716" s="34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14"/>
      <c r="U1716" s="14"/>
      <c r="V1716" s="14"/>
    </row>
    <row r="1717" spans="1:22">
      <c r="A1717" s="34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14"/>
      <c r="U1717" s="14"/>
      <c r="V1717" s="14"/>
    </row>
    <row r="1718" spans="1:22">
      <c r="A1718" s="34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14"/>
      <c r="U1718" s="14"/>
      <c r="V1718" s="14"/>
    </row>
    <row r="1719" spans="1:22">
      <c r="A1719" s="34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14"/>
      <c r="U1719" s="14"/>
      <c r="V1719" s="14"/>
    </row>
    <row r="1720" spans="1:22">
      <c r="A1720" s="34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14"/>
      <c r="U1720" s="14"/>
      <c r="V1720" s="14"/>
    </row>
    <row r="1721" spans="1:22">
      <c r="A1721" s="34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14"/>
      <c r="U1721" s="14"/>
      <c r="V1721" s="14"/>
    </row>
    <row r="1722" spans="1:22">
      <c r="A1722" s="34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14"/>
      <c r="U1722" s="14"/>
      <c r="V1722" s="14"/>
    </row>
    <row r="1723" spans="1:22">
      <c r="A1723" s="34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14"/>
      <c r="U1723" s="14"/>
      <c r="V1723" s="14"/>
    </row>
    <row r="1724" spans="1:22">
      <c r="A1724" s="34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14"/>
      <c r="U1724" s="14"/>
      <c r="V1724" s="14"/>
    </row>
    <row r="1725" spans="1:22">
      <c r="A1725" s="34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14"/>
      <c r="U1725" s="14"/>
      <c r="V1725" s="14"/>
    </row>
    <row r="1726" spans="1:22">
      <c r="A1726" s="34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14"/>
      <c r="U1726" s="14"/>
      <c r="V1726" s="14"/>
    </row>
    <row r="1727" spans="1:22">
      <c r="A1727" s="34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14"/>
      <c r="U1727" s="14"/>
      <c r="V1727" s="14"/>
    </row>
    <row r="1728" spans="1:22">
      <c r="A1728" s="34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14"/>
      <c r="U1728" s="14"/>
      <c r="V1728" s="14"/>
    </row>
    <row r="1729" spans="1:22">
      <c r="A1729" s="34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14"/>
      <c r="U1729" s="14"/>
      <c r="V1729" s="14"/>
    </row>
    <row r="1730" spans="1:22">
      <c r="A1730" s="34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14"/>
      <c r="U1730" s="14"/>
      <c r="V1730" s="14"/>
    </row>
    <row r="1731" spans="1:22">
      <c r="A1731" s="34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14"/>
      <c r="U1731" s="14"/>
      <c r="V1731" s="14"/>
    </row>
    <row r="1732" spans="1:22">
      <c r="A1732" s="34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14"/>
      <c r="U1732" s="14"/>
      <c r="V1732" s="14"/>
    </row>
    <row r="1733" spans="1:22">
      <c r="A1733" s="34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14"/>
      <c r="U1733" s="14"/>
      <c r="V1733" s="14"/>
    </row>
    <row r="1734" spans="1:22">
      <c r="A1734" s="34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14"/>
      <c r="U1734" s="14"/>
      <c r="V1734" s="14"/>
    </row>
    <row r="1735" spans="1:22">
      <c r="A1735" s="34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14"/>
      <c r="U1735" s="14"/>
      <c r="V1735" s="14"/>
    </row>
    <row r="1736" spans="1:22">
      <c r="A1736" s="34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14"/>
      <c r="U1736" s="14"/>
      <c r="V1736" s="14"/>
    </row>
    <row r="1737" spans="1:22">
      <c r="A1737" s="34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14"/>
      <c r="U1737" s="14"/>
      <c r="V1737" s="14"/>
    </row>
    <row r="1738" spans="1:22">
      <c r="A1738" s="34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14"/>
      <c r="U1738" s="14"/>
      <c r="V1738" s="14"/>
    </row>
    <row r="1739" spans="1:22">
      <c r="A1739" s="34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14"/>
      <c r="U1739" s="14"/>
      <c r="V1739" s="14"/>
    </row>
    <row r="1740" spans="1:22">
      <c r="A1740" s="34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14"/>
      <c r="U1740" s="14"/>
      <c r="V1740" s="14"/>
    </row>
    <row r="1741" spans="1:22">
      <c r="A1741" s="34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14"/>
      <c r="U1741" s="14"/>
      <c r="V1741" s="14"/>
    </row>
    <row r="1742" spans="1:22">
      <c r="A1742" s="34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14"/>
      <c r="U1742" s="14"/>
      <c r="V1742" s="14"/>
    </row>
    <row r="1743" spans="1:22">
      <c r="A1743" s="34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14"/>
      <c r="U1743" s="14"/>
      <c r="V1743" s="14"/>
    </row>
    <row r="1744" spans="1:22">
      <c r="A1744" s="34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14"/>
      <c r="U1744" s="14"/>
      <c r="V1744" s="14"/>
    </row>
    <row r="1745" spans="1:22">
      <c r="A1745" s="34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14"/>
      <c r="U1745" s="14"/>
      <c r="V1745" s="14"/>
    </row>
    <row r="1746" spans="1:22">
      <c r="A1746" s="34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14"/>
      <c r="U1746" s="14"/>
      <c r="V1746" s="14"/>
    </row>
    <row r="1747" spans="1:22">
      <c r="A1747" s="34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14"/>
      <c r="U1747" s="14"/>
      <c r="V1747" s="14"/>
    </row>
    <row r="1748" spans="1:22">
      <c r="A1748" s="34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14"/>
      <c r="U1748" s="14"/>
      <c r="V1748" s="14"/>
    </row>
    <row r="1749" spans="1:22">
      <c r="A1749" s="34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14"/>
      <c r="U1749" s="14"/>
      <c r="V1749" s="14"/>
    </row>
    <row r="1750" spans="1:22">
      <c r="A1750" s="34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14"/>
      <c r="U1750" s="14"/>
      <c r="V1750" s="14"/>
    </row>
    <row r="1751" spans="1:22">
      <c r="A1751" s="34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14"/>
      <c r="U1751" s="14"/>
      <c r="V1751" s="14"/>
    </row>
    <row r="1752" spans="1:22">
      <c r="A1752" s="34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14"/>
      <c r="U1752" s="14"/>
      <c r="V1752" s="14"/>
    </row>
    <row r="1753" spans="1:22">
      <c r="A1753" s="34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14"/>
      <c r="U1753" s="14"/>
      <c r="V1753" s="14"/>
    </row>
    <row r="1754" spans="1:22">
      <c r="A1754" s="34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14"/>
      <c r="U1754" s="14"/>
      <c r="V1754" s="14"/>
    </row>
    <row r="1755" spans="1:22">
      <c r="A1755" s="34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14"/>
      <c r="U1755" s="14"/>
      <c r="V1755" s="14"/>
    </row>
    <row r="1756" spans="1:22">
      <c r="A1756" s="34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14"/>
      <c r="U1756" s="14"/>
      <c r="V1756" s="14"/>
    </row>
    <row r="1757" spans="1:22">
      <c r="A1757" s="34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14"/>
      <c r="U1757" s="14"/>
      <c r="V1757" s="14"/>
    </row>
    <row r="1758" spans="1:22">
      <c r="A1758" s="34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14"/>
      <c r="U1758" s="14"/>
      <c r="V1758" s="14"/>
    </row>
    <row r="1759" spans="1:22">
      <c r="A1759" s="34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14"/>
      <c r="U1759" s="14"/>
      <c r="V1759" s="14"/>
    </row>
    <row r="1760" spans="1:22">
      <c r="A1760" s="34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14"/>
      <c r="U1760" s="14"/>
      <c r="V1760" s="14"/>
    </row>
    <row r="1761" spans="1:22">
      <c r="A1761" s="34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14"/>
      <c r="U1761" s="14"/>
      <c r="V1761" s="14"/>
    </row>
    <row r="1762" spans="1:22">
      <c r="A1762" s="34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14"/>
      <c r="U1762" s="14"/>
      <c r="V1762" s="14"/>
    </row>
    <row r="1763" spans="1:22">
      <c r="A1763" s="34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14"/>
      <c r="U1763" s="14"/>
      <c r="V1763" s="14"/>
    </row>
    <row r="1764" spans="1:22">
      <c r="A1764" s="34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14"/>
      <c r="U1764" s="14"/>
      <c r="V1764" s="14"/>
    </row>
    <row r="1765" spans="1:22">
      <c r="A1765" s="34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14"/>
      <c r="U1765" s="14"/>
      <c r="V1765" s="14"/>
    </row>
    <row r="1766" spans="1:22">
      <c r="A1766" s="34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14"/>
      <c r="U1766" s="14"/>
      <c r="V1766" s="14"/>
    </row>
    <row r="1767" spans="1:22">
      <c r="A1767" s="34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14"/>
      <c r="U1767" s="14"/>
      <c r="V1767" s="14"/>
    </row>
    <row r="1768" spans="1:22">
      <c r="A1768" s="34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14"/>
      <c r="U1768" s="14"/>
      <c r="V1768" s="14"/>
    </row>
    <row r="1769" spans="1:22">
      <c r="A1769" s="34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14"/>
      <c r="U1769" s="14"/>
      <c r="V1769" s="14"/>
    </row>
    <row r="1770" spans="1:22">
      <c r="A1770" s="34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14"/>
      <c r="U1770" s="14"/>
      <c r="V1770" s="14"/>
    </row>
    <row r="1771" spans="1:22">
      <c r="A1771" s="34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14"/>
      <c r="U1771" s="14"/>
      <c r="V1771" s="14"/>
    </row>
    <row r="1772" spans="1:22">
      <c r="A1772" s="34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14"/>
      <c r="U1772" s="14"/>
      <c r="V1772" s="14"/>
    </row>
    <row r="1773" spans="1:22">
      <c r="A1773" s="34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14"/>
      <c r="U1773" s="14"/>
      <c r="V1773" s="14"/>
    </row>
    <row r="1774" spans="1:22">
      <c r="A1774" s="34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14"/>
      <c r="U1774" s="14"/>
      <c r="V1774" s="14"/>
    </row>
    <row r="1775" spans="1:22">
      <c r="A1775" s="34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14"/>
      <c r="U1775" s="14"/>
      <c r="V1775" s="14"/>
    </row>
    <row r="1776" spans="1:22">
      <c r="A1776" s="34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14"/>
      <c r="U1776" s="14"/>
      <c r="V1776" s="14"/>
    </row>
    <row r="1777" spans="1:22">
      <c r="A1777" s="34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14"/>
      <c r="U1777" s="14"/>
      <c r="V1777" s="14"/>
    </row>
    <row r="1778" spans="1:22">
      <c r="A1778" s="34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14"/>
      <c r="U1778" s="14"/>
      <c r="V1778" s="14"/>
    </row>
    <row r="1779" spans="1:22">
      <c r="A1779" s="34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14"/>
      <c r="U1779" s="14"/>
      <c r="V1779" s="14"/>
    </row>
    <row r="1780" spans="1:22">
      <c r="A1780" s="34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14"/>
      <c r="U1780" s="14"/>
      <c r="V1780" s="14"/>
    </row>
    <row r="1781" spans="1:22">
      <c r="A1781" s="34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14"/>
      <c r="U1781" s="14"/>
      <c r="V1781" s="14"/>
    </row>
    <row r="1782" spans="1:22">
      <c r="A1782" s="34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14"/>
      <c r="U1782" s="14"/>
      <c r="V1782" s="14"/>
    </row>
    <row r="1783" spans="1:22">
      <c r="A1783" s="34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14"/>
      <c r="U1783" s="14"/>
      <c r="V1783" s="14"/>
    </row>
    <row r="1784" spans="1:22">
      <c r="A1784" s="34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14"/>
      <c r="U1784" s="14"/>
      <c r="V1784" s="14"/>
    </row>
    <row r="1785" spans="1:22">
      <c r="A1785" s="34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14"/>
      <c r="U1785" s="14"/>
      <c r="V1785" s="14"/>
    </row>
    <row r="1786" spans="1:22">
      <c r="A1786" s="34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14"/>
      <c r="U1786" s="14"/>
      <c r="V1786" s="14"/>
    </row>
    <row r="1787" spans="1:22">
      <c r="A1787" s="34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14"/>
      <c r="U1787" s="14"/>
      <c r="V1787" s="14"/>
    </row>
    <row r="1788" spans="1:22">
      <c r="A1788" s="34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14"/>
      <c r="U1788" s="14"/>
      <c r="V1788" s="14"/>
    </row>
    <row r="1789" spans="1:22">
      <c r="A1789" s="34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14"/>
      <c r="U1789" s="14"/>
      <c r="V1789" s="14"/>
    </row>
    <row r="1790" spans="1:22">
      <c r="A1790" s="34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14"/>
      <c r="U1790" s="14"/>
      <c r="V1790" s="14"/>
    </row>
    <row r="1791" spans="1:22">
      <c r="A1791" s="34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14"/>
      <c r="U1791" s="14"/>
      <c r="V1791" s="14"/>
    </row>
    <row r="1792" spans="1:22">
      <c r="A1792" s="34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14"/>
      <c r="U1792" s="14"/>
      <c r="V1792" s="14"/>
    </row>
    <row r="1793" spans="1:22">
      <c r="A1793" s="34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14"/>
      <c r="U1793" s="14"/>
      <c r="V1793" s="14"/>
    </row>
    <row r="1794" spans="1:22">
      <c r="A1794" s="34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14"/>
      <c r="U1794" s="14"/>
      <c r="V1794" s="14"/>
    </row>
    <row r="1795" spans="1:22">
      <c r="A1795" s="34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14"/>
      <c r="U1795" s="14"/>
      <c r="V1795" s="14"/>
    </row>
    <row r="1796" spans="1:22">
      <c r="A1796" s="34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14"/>
      <c r="U1796" s="14"/>
      <c r="V1796" s="14"/>
    </row>
    <row r="1797" spans="1:22">
      <c r="A1797" s="34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14"/>
      <c r="U1797" s="14"/>
      <c r="V1797" s="14"/>
    </row>
    <row r="1798" spans="1:22">
      <c r="A1798" s="34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14"/>
      <c r="U1798" s="14"/>
      <c r="V1798" s="14"/>
    </row>
    <row r="1799" spans="1:22">
      <c r="A1799" s="34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14"/>
      <c r="U1799" s="14"/>
      <c r="V1799" s="14"/>
    </row>
    <row r="1800" spans="1:22">
      <c r="A1800" s="34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14"/>
      <c r="U1800" s="14"/>
      <c r="V1800" s="14"/>
    </row>
    <row r="1801" spans="1:22">
      <c r="A1801" s="34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14"/>
      <c r="U1801" s="14"/>
      <c r="V1801" s="14"/>
    </row>
    <row r="1802" spans="1:22">
      <c r="A1802" s="34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14"/>
      <c r="U1802" s="14"/>
      <c r="V1802" s="14"/>
    </row>
    <row r="1803" spans="1:22">
      <c r="A1803" s="34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14"/>
      <c r="U1803" s="14"/>
      <c r="V1803" s="14"/>
    </row>
    <row r="1804" spans="1:22">
      <c r="A1804" s="34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14"/>
      <c r="U1804" s="14"/>
      <c r="V1804" s="14"/>
    </row>
    <row r="1805" spans="1:22">
      <c r="A1805" s="34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14"/>
      <c r="U1805" s="14"/>
      <c r="V1805" s="14"/>
    </row>
    <row r="1806" spans="1:22">
      <c r="A1806" s="34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14"/>
      <c r="U1806" s="14"/>
      <c r="V1806" s="14"/>
    </row>
    <row r="1807" spans="1:22">
      <c r="A1807" s="34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14"/>
      <c r="U1807" s="14"/>
      <c r="V1807" s="14"/>
    </row>
    <row r="1808" spans="1:22">
      <c r="A1808" s="34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14"/>
      <c r="U1808" s="14"/>
      <c r="V1808" s="14"/>
    </row>
    <row r="1809" spans="1:22">
      <c r="A1809" s="34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14"/>
      <c r="U1809" s="14"/>
      <c r="V1809" s="14"/>
    </row>
    <row r="1810" spans="1:22">
      <c r="A1810" s="34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14"/>
      <c r="U1810" s="14"/>
      <c r="V1810" s="14"/>
    </row>
    <row r="1811" spans="1:22">
      <c r="A1811" s="34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14"/>
      <c r="U1811" s="14"/>
      <c r="V1811" s="14"/>
    </row>
    <row r="1812" spans="1:22">
      <c r="A1812" s="34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14"/>
      <c r="U1812" s="14"/>
      <c r="V1812" s="14"/>
    </row>
    <row r="1813" spans="1:22">
      <c r="A1813" s="34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14"/>
      <c r="U1813" s="14"/>
      <c r="V1813" s="14"/>
    </row>
    <row r="1814" spans="1:22">
      <c r="A1814" s="34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14"/>
      <c r="U1814" s="14"/>
      <c r="V1814" s="14"/>
    </row>
    <row r="1815" spans="1:22">
      <c r="A1815" s="34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14"/>
      <c r="U1815" s="14"/>
      <c r="V1815" s="14"/>
    </row>
    <row r="1816" spans="1:22">
      <c r="A1816" s="34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14"/>
      <c r="U1816" s="14"/>
      <c r="V1816" s="14"/>
    </row>
    <row r="1817" spans="1:22">
      <c r="A1817" s="34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14"/>
      <c r="U1817" s="14"/>
      <c r="V1817" s="14"/>
    </row>
    <row r="1818" spans="1:22">
      <c r="A1818" s="34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14"/>
      <c r="U1818" s="14"/>
      <c r="V1818" s="14"/>
    </row>
    <row r="1819" spans="1:22">
      <c r="A1819" s="34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14"/>
      <c r="U1819" s="14"/>
      <c r="V1819" s="14"/>
    </row>
    <row r="1820" spans="1:22">
      <c r="A1820" s="34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14"/>
      <c r="U1820" s="14"/>
      <c r="V1820" s="14"/>
    </row>
    <row r="1821" spans="1:22">
      <c r="A1821" s="34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14"/>
      <c r="U1821" s="14"/>
      <c r="V1821" s="14"/>
    </row>
    <row r="1822" spans="1:22">
      <c r="A1822" s="34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14"/>
      <c r="U1822" s="14"/>
      <c r="V1822" s="14"/>
    </row>
    <row r="1823" spans="1:22">
      <c r="A1823" s="34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14"/>
      <c r="U1823" s="14"/>
      <c r="V1823" s="14"/>
    </row>
    <row r="1824" spans="1:22">
      <c r="A1824" s="34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14"/>
      <c r="U1824" s="14"/>
      <c r="V1824" s="14"/>
    </row>
    <row r="1825" spans="1:22">
      <c r="A1825" s="34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14"/>
      <c r="U1825" s="14"/>
      <c r="V1825" s="14"/>
    </row>
    <row r="1826" spans="1:22">
      <c r="A1826" s="34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14"/>
      <c r="U1826" s="14"/>
      <c r="V1826" s="14"/>
    </row>
    <row r="1827" spans="1:22">
      <c r="A1827" s="34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14"/>
      <c r="U1827" s="14"/>
      <c r="V1827" s="14"/>
    </row>
    <row r="1828" spans="1:22">
      <c r="A1828" s="34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14"/>
      <c r="U1828" s="14"/>
      <c r="V1828" s="14"/>
    </row>
    <row r="1829" spans="1:22">
      <c r="A1829" s="34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14"/>
      <c r="U1829" s="14"/>
      <c r="V1829" s="14"/>
    </row>
    <row r="1830" spans="1:22">
      <c r="A1830" s="34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14"/>
      <c r="U1830" s="14"/>
      <c r="V1830" s="14"/>
    </row>
    <row r="1831" spans="1:22">
      <c r="A1831" s="34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14"/>
      <c r="U1831" s="14"/>
      <c r="V1831" s="14"/>
    </row>
    <row r="1832" spans="1:22">
      <c r="A1832" s="34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14"/>
      <c r="U1832" s="14"/>
      <c r="V1832" s="14"/>
    </row>
    <row r="1833" spans="1:22">
      <c r="A1833" s="34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14"/>
      <c r="U1833" s="14"/>
      <c r="V1833" s="14"/>
    </row>
    <row r="1834" spans="1:22">
      <c r="A1834" s="34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14"/>
      <c r="U1834" s="14"/>
      <c r="V1834" s="14"/>
    </row>
    <row r="1835" spans="1:22">
      <c r="A1835" s="34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14"/>
      <c r="U1835" s="14"/>
      <c r="V1835" s="14"/>
    </row>
    <row r="1836" spans="1:22">
      <c r="A1836" s="34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14"/>
      <c r="U1836" s="14"/>
      <c r="V1836" s="14"/>
    </row>
    <row r="1837" spans="1:22">
      <c r="A1837" s="34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14"/>
      <c r="U1837" s="14"/>
      <c r="V1837" s="14"/>
    </row>
    <row r="1838" spans="1:22">
      <c r="A1838" s="34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14"/>
      <c r="U1838" s="14"/>
      <c r="V1838" s="14"/>
    </row>
    <row r="1839" spans="1:22">
      <c r="A1839" s="34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14"/>
      <c r="U1839" s="14"/>
      <c r="V1839" s="14"/>
    </row>
    <row r="1840" spans="1:22">
      <c r="A1840" s="34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14"/>
      <c r="U1840" s="14"/>
      <c r="V1840" s="14"/>
    </row>
    <row r="1841" spans="1:22">
      <c r="A1841" s="34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14"/>
      <c r="U1841" s="14"/>
      <c r="V1841" s="14"/>
    </row>
    <row r="1842" spans="1:22">
      <c r="A1842" s="34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14"/>
      <c r="U1842" s="14"/>
      <c r="V1842" s="14"/>
    </row>
    <row r="1843" spans="1:22">
      <c r="A1843" s="34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14"/>
      <c r="U1843" s="14"/>
      <c r="V1843" s="14"/>
    </row>
    <row r="1844" spans="1:22">
      <c r="A1844" s="34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14"/>
      <c r="U1844" s="14"/>
      <c r="V1844" s="14"/>
    </row>
    <row r="1845" spans="1:22">
      <c r="A1845" s="34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14"/>
      <c r="U1845" s="14"/>
      <c r="V1845" s="14"/>
    </row>
    <row r="1846" spans="1:22">
      <c r="A1846" s="34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14"/>
      <c r="U1846" s="14"/>
      <c r="V1846" s="14"/>
    </row>
    <row r="1847" spans="1:22">
      <c r="A1847" s="34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14"/>
      <c r="U1847" s="14"/>
      <c r="V1847" s="14"/>
    </row>
    <row r="1848" spans="1:22">
      <c r="A1848" s="34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14"/>
      <c r="U1848" s="14"/>
      <c r="V1848" s="14"/>
    </row>
    <row r="1849" spans="1:22">
      <c r="A1849" s="34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14"/>
      <c r="U1849" s="14"/>
      <c r="V1849" s="14"/>
    </row>
    <row r="1850" spans="1:22">
      <c r="A1850" s="34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14"/>
      <c r="U1850" s="14"/>
      <c r="V1850" s="14"/>
    </row>
    <row r="1851" spans="1:22">
      <c r="A1851" s="34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14"/>
      <c r="U1851" s="14"/>
      <c r="V1851" s="14"/>
    </row>
    <row r="1852" spans="1:22">
      <c r="A1852" s="34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14"/>
      <c r="U1852" s="14"/>
      <c r="V1852" s="14"/>
    </row>
    <row r="1853" spans="1:22">
      <c r="A1853" s="34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14"/>
      <c r="U1853" s="14"/>
      <c r="V1853" s="14"/>
    </row>
    <row r="1854" spans="1:22">
      <c r="A1854" s="34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14"/>
      <c r="U1854" s="14"/>
      <c r="V1854" s="14"/>
    </row>
    <row r="1855" spans="1:22">
      <c r="A1855" s="34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14"/>
      <c r="U1855" s="14"/>
      <c r="V1855" s="14"/>
    </row>
    <row r="1856" spans="1:22">
      <c r="A1856" s="34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14"/>
      <c r="U1856" s="14"/>
      <c r="V1856" s="14"/>
    </row>
    <row r="1857" spans="1:22">
      <c r="A1857" s="34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14"/>
      <c r="U1857" s="14"/>
      <c r="V1857" s="14"/>
    </row>
    <row r="1858" spans="1:22">
      <c r="A1858" s="34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14"/>
      <c r="U1858" s="14"/>
      <c r="V1858" s="14"/>
    </row>
    <row r="1859" spans="1:22">
      <c r="A1859" s="34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14"/>
      <c r="U1859" s="14"/>
      <c r="V1859" s="14"/>
    </row>
    <row r="1860" spans="1:22">
      <c r="A1860" s="34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14"/>
      <c r="U1860" s="14"/>
      <c r="V1860" s="14"/>
    </row>
    <row r="1861" spans="1:22">
      <c r="A1861" s="34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14"/>
      <c r="U1861" s="14"/>
      <c r="V1861" s="14"/>
    </row>
    <row r="1862" spans="1:22">
      <c r="A1862" s="34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14"/>
      <c r="U1862" s="14"/>
      <c r="V1862" s="14"/>
    </row>
    <row r="1863" spans="1:22">
      <c r="A1863" s="34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14"/>
      <c r="U1863" s="14"/>
      <c r="V1863" s="14"/>
    </row>
    <row r="1864" spans="1:22">
      <c r="A1864" s="34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14"/>
      <c r="U1864" s="14"/>
      <c r="V1864" s="14"/>
    </row>
    <row r="1865" spans="1:22">
      <c r="A1865" s="34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14"/>
      <c r="U1865" s="14"/>
      <c r="V1865" s="14"/>
    </row>
    <row r="1866" spans="1:22">
      <c r="A1866" s="34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14"/>
      <c r="U1866" s="14"/>
      <c r="V1866" s="14"/>
    </row>
    <row r="1867" spans="1:22">
      <c r="A1867" s="34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14"/>
      <c r="U1867" s="14"/>
      <c r="V1867" s="14"/>
    </row>
    <row r="1868" spans="1:22">
      <c r="A1868" s="34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14"/>
      <c r="U1868" s="14"/>
      <c r="V1868" s="14"/>
    </row>
    <row r="1869" spans="1:22">
      <c r="A1869" s="34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14"/>
      <c r="U1869" s="14"/>
      <c r="V1869" s="14"/>
    </row>
    <row r="1870" spans="1:22">
      <c r="A1870" s="34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14"/>
      <c r="U1870" s="14"/>
      <c r="V1870" s="14"/>
    </row>
    <row r="1871" spans="1:22">
      <c r="A1871" s="34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14"/>
      <c r="U1871" s="14"/>
      <c r="V1871" s="14"/>
    </row>
    <row r="1872" spans="1:22">
      <c r="A1872" s="34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14"/>
      <c r="U1872" s="14"/>
      <c r="V1872" s="14"/>
    </row>
    <row r="1873" spans="1:22">
      <c r="A1873" s="34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14"/>
      <c r="U1873" s="14"/>
      <c r="V1873" s="14"/>
    </row>
    <row r="1874" spans="1:22">
      <c r="A1874" s="34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14"/>
      <c r="U1874" s="14"/>
      <c r="V1874" s="14"/>
    </row>
    <row r="1875" spans="1:22">
      <c r="A1875" s="34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14"/>
      <c r="U1875" s="14"/>
      <c r="V1875" s="14"/>
    </row>
    <row r="1876" spans="1:22">
      <c r="A1876" s="34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14"/>
      <c r="U1876" s="14"/>
      <c r="V1876" s="14"/>
    </row>
    <row r="1877" spans="1:22">
      <c r="A1877" s="34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14"/>
      <c r="U1877" s="14"/>
      <c r="V1877" s="14"/>
    </row>
    <row r="1878" spans="1:22">
      <c r="A1878" s="34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14"/>
      <c r="U1878" s="14"/>
      <c r="V1878" s="14"/>
    </row>
    <row r="1879" spans="1:22">
      <c r="A1879" s="34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14"/>
      <c r="U1879" s="14"/>
      <c r="V1879" s="14"/>
    </row>
    <row r="1880" spans="1:22">
      <c r="A1880" s="34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14"/>
      <c r="U1880" s="14"/>
      <c r="V1880" s="14"/>
    </row>
    <row r="1881" spans="1:22">
      <c r="A1881" s="34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14"/>
      <c r="U1881" s="14"/>
      <c r="V1881" s="14"/>
    </row>
    <row r="1882" spans="1:22">
      <c r="A1882" s="34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14"/>
      <c r="U1882" s="14"/>
      <c r="V1882" s="14"/>
    </row>
    <row r="1883" spans="1:22">
      <c r="A1883" s="34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14"/>
      <c r="U1883" s="14"/>
      <c r="V1883" s="14"/>
    </row>
    <row r="1884" spans="1:22">
      <c r="A1884" s="34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14"/>
      <c r="U1884" s="14"/>
      <c r="V1884" s="14"/>
    </row>
    <row r="1885" spans="1:22">
      <c r="A1885" s="34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14"/>
      <c r="U1885" s="14"/>
      <c r="V1885" s="14"/>
    </row>
    <row r="1886" spans="1:22">
      <c r="A1886" s="34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14"/>
      <c r="U1886" s="14"/>
      <c r="V1886" s="14"/>
    </row>
    <row r="1887" spans="1:22">
      <c r="A1887" s="34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14"/>
      <c r="U1887" s="14"/>
      <c r="V1887" s="14"/>
    </row>
    <row r="1888" spans="1:22">
      <c r="A1888" s="34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14"/>
      <c r="U1888" s="14"/>
      <c r="V1888" s="14"/>
    </row>
    <row r="1889" spans="1:22">
      <c r="A1889" s="34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14"/>
      <c r="U1889" s="14"/>
      <c r="V1889" s="14"/>
    </row>
    <row r="1890" spans="1:22">
      <c r="A1890" s="34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14"/>
      <c r="U1890" s="14"/>
      <c r="V1890" s="14"/>
    </row>
    <row r="1891" spans="1:22">
      <c r="A1891" s="34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14"/>
      <c r="U1891" s="14"/>
      <c r="V1891" s="14"/>
    </row>
    <row r="1892" spans="1:22">
      <c r="A1892" s="34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14"/>
      <c r="U1892" s="14"/>
      <c r="V1892" s="14"/>
    </row>
    <row r="1893" spans="1:22">
      <c r="A1893" s="34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14"/>
      <c r="U1893" s="14"/>
      <c r="V1893" s="14"/>
    </row>
    <row r="1894" spans="1:22">
      <c r="A1894" s="34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14"/>
      <c r="U1894" s="14"/>
      <c r="V1894" s="14"/>
    </row>
    <row r="1895" spans="1:22">
      <c r="A1895" s="34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14"/>
      <c r="U1895" s="14"/>
      <c r="V1895" s="14"/>
    </row>
    <row r="1896" spans="1:22">
      <c r="A1896" s="34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14"/>
      <c r="U1896" s="14"/>
      <c r="V1896" s="14"/>
    </row>
    <row r="1897" spans="1:22">
      <c r="A1897" s="34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14"/>
      <c r="U1897" s="14"/>
      <c r="V1897" s="14"/>
    </row>
    <row r="1898" spans="1:22">
      <c r="A1898" s="34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14"/>
      <c r="U1898" s="14"/>
      <c r="V1898" s="14"/>
    </row>
    <row r="1899" spans="1:22">
      <c r="A1899" s="34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14"/>
      <c r="U1899" s="14"/>
      <c r="V1899" s="14"/>
    </row>
    <row r="1900" spans="1:22">
      <c r="A1900" s="34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14"/>
      <c r="U1900" s="14"/>
      <c r="V1900" s="14"/>
    </row>
    <row r="1901" spans="1:22">
      <c r="A1901" s="34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14"/>
      <c r="U1901" s="14"/>
      <c r="V1901" s="14"/>
    </row>
    <row r="1902" spans="1:22">
      <c r="A1902" s="34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14"/>
      <c r="U1902" s="14"/>
      <c r="V1902" s="14"/>
    </row>
    <row r="1903" spans="1:22">
      <c r="A1903" s="34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14"/>
      <c r="U1903" s="14"/>
      <c r="V1903" s="14"/>
    </row>
    <row r="1904" spans="1:22">
      <c r="A1904" s="34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14"/>
      <c r="U1904" s="14"/>
      <c r="V1904" s="14"/>
    </row>
    <row r="1905" spans="1:22">
      <c r="A1905" s="34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14"/>
      <c r="U1905" s="14"/>
      <c r="V1905" s="14"/>
    </row>
    <row r="1906" spans="1:22">
      <c r="A1906" s="34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14"/>
      <c r="U1906" s="14"/>
      <c r="V1906" s="14"/>
    </row>
    <row r="1907" spans="1:22">
      <c r="A1907" s="34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14"/>
      <c r="U1907" s="14"/>
      <c r="V1907" s="14"/>
    </row>
    <row r="1908" spans="1:22">
      <c r="A1908" s="34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14"/>
      <c r="U1908" s="14"/>
      <c r="V1908" s="14"/>
    </row>
    <row r="1909" spans="1:22">
      <c r="A1909" s="34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14"/>
      <c r="U1909" s="14"/>
      <c r="V1909" s="14"/>
    </row>
    <row r="1910" spans="1:22">
      <c r="A1910" s="34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14"/>
      <c r="U1910" s="14"/>
      <c r="V1910" s="14"/>
    </row>
    <row r="1911" spans="1:22">
      <c r="A1911" s="34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14"/>
      <c r="U1911" s="14"/>
      <c r="V1911" s="14"/>
    </row>
    <row r="1912" spans="1:22">
      <c r="A1912" s="34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14"/>
      <c r="U1912" s="14"/>
      <c r="V1912" s="14"/>
    </row>
    <row r="1913" spans="1:22">
      <c r="A1913" s="34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14"/>
      <c r="U1913" s="14"/>
      <c r="V1913" s="14"/>
    </row>
    <row r="1914" spans="1:22">
      <c r="A1914" s="34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14"/>
      <c r="U1914" s="14"/>
      <c r="V1914" s="14"/>
    </row>
    <row r="1915" spans="1:22">
      <c r="A1915" s="34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14"/>
      <c r="U1915" s="14"/>
      <c r="V1915" s="14"/>
    </row>
    <row r="1916" spans="1:22">
      <c r="A1916" s="34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14"/>
      <c r="U1916" s="14"/>
      <c r="V1916" s="14"/>
    </row>
    <row r="1917" spans="1:22">
      <c r="A1917" s="34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14"/>
      <c r="U1917" s="14"/>
      <c r="V1917" s="14"/>
    </row>
    <row r="1918" spans="1:22">
      <c r="A1918" s="34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14"/>
      <c r="U1918" s="14"/>
      <c r="V1918" s="14"/>
    </row>
    <row r="1919" spans="1:22">
      <c r="A1919" s="34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14"/>
      <c r="U1919" s="14"/>
      <c r="V1919" s="14"/>
    </row>
    <row r="1920" spans="1:22">
      <c r="A1920" s="34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14"/>
      <c r="U1920" s="14"/>
      <c r="V1920" s="14"/>
    </row>
    <row r="1921" spans="1:22">
      <c r="A1921" s="34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14"/>
      <c r="U1921" s="14"/>
      <c r="V1921" s="14"/>
    </row>
    <row r="1922" spans="1:22">
      <c r="A1922" s="34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14"/>
      <c r="U1922" s="14"/>
      <c r="V1922" s="14"/>
    </row>
    <row r="1923" spans="1:22">
      <c r="A1923" s="34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14"/>
      <c r="U1923" s="14"/>
      <c r="V1923" s="14"/>
    </row>
    <row r="1924" spans="1:22">
      <c r="A1924" s="34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14"/>
      <c r="U1924" s="14"/>
      <c r="V1924" s="14"/>
    </row>
    <row r="1925" spans="1:22">
      <c r="A1925" s="34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14"/>
      <c r="U1925" s="14"/>
      <c r="V1925" s="14"/>
    </row>
    <row r="1926" spans="1:22">
      <c r="A1926" s="34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14"/>
      <c r="U1926" s="14"/>
      <c r="V1926" s="14"/>
    </row>
    <row r="1927" spans="1:22">
      <c r="A1927" s="34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14"/>
      <c r="U1927" s="14"/>
      <c r="V1927" s="14"/>
    </row>
    <row r="1928" spans="1:22">
      <c r="A1928" s="34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14"/>
      <c r="U1928" s="14"/>
      <c r="V1928" s="14"/>
    </row>
    <row r="1929" spans="1:22">
      <c r="A1929" s="34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14"/>
      <c r="U1929" s="14"/>
      <c r="V1929" s="14"/>
    </row>
    <row r="1930" spans="1:22">
      <c r="A1930" s="34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14"/>
      <c r="U1930" s="14"/>
      <c r="V1930" s="14"/>
    </row>
    <row r="1931" spans="1:22">
      <c r="A1931" s="34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14"/>
      <c r="U1931" s="14"/>
      <c r="V1931" s="14"/>
    </row>
    <row r="1932" spans="1:22">
      <c r="A1932" s="34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14"/>
      <c r="U1932" s="14"/>
      <c r="V1932" s="14"/>
    </row>
    <row r="1933" spans="1:22">
      <c r="A1933" s="34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14"/>
      <c r="U1933" s="14"/>
      <c r="V1933" s="14"/>
    </row>
    <row r="1934" spans="1:22">
      <c r="A1934" s="34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14"/>
      <c r="U1934" s="14"/>
      <c r="V1934" s="14"/>
    </row>
    <row r="1935" spans="1:22">
      <c r="A1935" s="34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14"/>
      <c r="U1935" s="14"/>
      <c r="V1935" s="14"/>
    </row>
    <row r="1936" spans="1:22">
      <c r="A1936" s="34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14"/>
      <c r="U1936" s="14"/>
      <c r="V1936" s="14"/>
    </row>
    <row r="1937" spans="1:22">
      <c r="A1937" s="34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14"/>
      <c r="U1937" s="14"/>
      <c r="V1937" s="14"/>
    </row>
    <row r="1938" spans="1:22">
      <c r="A1938" s="34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14"/>
      <c r="U1938" s="14"/>
      <c r="V1938" s="14"/>
    </row>
    <row r="1939" spans="1:22">
      <c r="A1939" s="34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14"/>
      <c r="U1939" s="14"/>
      <c r="V1939" s="14"/>
    </row>
    <row r="1940" spans="1:22">
      <c r="A1940" s="34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14"/>
      <c r="U1940" s="14"/>
      <c r="V1940" s="14"/>
    </row>
    <row r="1941" spans="1:22">
      <c r="A1941" s="34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14"/>
      <c r="U1941" s="14"/>
      <c r="V1941" s="14"/>
    </row>
    <row r="1942" spans="1:22">
      <c r="A1942" s="34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14"/>
      <c r="U1942" s="14"/>
      <c r="V1942" s="14"/>
    </row>
    <row r="1943" spans="1:22">
      <c r="A1943" s="34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14"/>
      <c r="U1943" s="14"/>
      <c r="V1943" s="14"/>
    </row>
    <row r="1944" spans="1:22">
      <c r="A1944" s="34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14"/>
      <c r="U1944" s="14"/>
      <c r="V1944" s="14"/>
    </row>
    <row r="1945" spans="1:22">
      <c r="A1945" s="34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14"/>
      <c r="U1945" s="14"/>
      <c r="V1945" s="14"/>
    </row>
    <row r="1946" spans="1:22">
      <c r="A1946" s="34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14"/>
      <c r="U1946" s="14"/>
      <c r="V1946" s="14"/>
    </row>
    <row r="1947" spans="1:22">
      <c r="A1947" s="34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14"/>
      <c r="U1947" s="14"/>
      <c r="V1947" s="14"/>
    </row>
    <row r="1948" spans="1:22">
      <c r="A1948" s="34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14"/>
      <c r="U1948" s="14"/>
      <c r="V1948" s="14"/>
    </row>
    <row r="1949" spans="1:22">
      <c r="A1949" s="34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14"/>
      <c r="U1949" s="14"/>
      <c r="V1949" s="14"/>
    </row>
    <row r="1950" spans="1:22">
      <c r="A1950" s="34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14"/>
      <c r="U1950" s="14"/>
      <c r="V1950" s="14"/>
    </row>
    <row r="1951" spans="1:22">
      <c r="A1951" s="34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14"/>
      <c r="U1951" s="14"/>
      <c r="V1951" s="14"/>
    </row>
    <row r="1952" spans="1:22">
      <c r="A1952" s="34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14"/>
      <c r="U1952" s="14"/>
      <c r="V1952" s="14"/>
    </row>
    <row r="1953" spans="1:22">
      <c r="A1953" s="34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14"/>
      <c r="U1953" s="14"/>
      <c r="V1953" s="14"/>
    </row>
    <row r="1954" spans="1:22">
      <c r="A1954" s="34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14"/>
      <c r="U1954" s="14"/>
      <c r="V1954" s="14"/>
    </row>
    <row r="1955" spans="1:22">
      <c r="A1955" s="34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14"/>
      <c r="U1955" s="14"/>
      <c r="V1955" s="14"/>
    </row>
    <row r="1956" spans="1:22">
      <c r="A1956" s="34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14"/>
      <c r="U1956" s="14"/>
      <c r="V1956" s="14"/>
    </row>
    <row r="1957" spans="1:22">
      <c r="A1957" s="34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14"/>
      <c r="U1957" s="14"/>
      <c r="V1957" s="14"/>
    </row>
    <row r="1958" spans="1:22">
      <c r="A1958" s="34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14"/>
      <c r="U1958" s="14"/>
      <c r="V1958" s="14"/>
    </row>
    <row r="1959" spans="1:22">
      <c r="A1959" s="34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14"/>
      <c r="U1959" s="14"/>
      <c r="V1959" s="14"/>
    </row>
    <row r="1960" spans="1:22">
      <c r="A1960" s="34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14"/>
      <c r="U1960" s="14"/>
      <c r="V1960" s="14"/>
    </row>
    <row r="1961" spans="1:22">
      <c r="A1961" s="34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14"/>
      <c r="U1961" s="14"/>
      <c r="V1961" s="14"/>
    </row>
    <row r="1962" spans="1:22">
      <c r="A1962" s="34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14"/>
      <c r="U1962" s="14"/>
      <c r="V1962" s="14"/>
    </row>
    <row r="1963" spans="1:22">
      <c r="A1963" s="34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14"/>
      <c r="U1963" s="14"/>
      <c r="V1963" s="14"/>
    </row>
    <row r="1964" spans="1:22">
      <c r="A1964" s="34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14"/>
      <c r="U1964" s="14"/>
      <c r="V1964" s="14"/>
    </row>
    <row r="1965" spans="1:22">
      <c r="A1965" s="34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14"/>
      <c r="U1965" s="14"/>
      <c r="V1965" s="14"/>
    </row>
    <row r="1966" spans="1:22">
      <c r="A1966" s="34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14"/>
      <c r="U1966" s="14"/>
      <c r="V1966" s="14"/>
    </row>
    <row r="1967" spans="1:22">
      <c r="A1967" s="34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14"/>
      <c r="U1967" s="14"/>
      <c r="V1967" s="14"/>
    </row>
    <row r="1968" spans="1:22">
      <c r="A1968" s="34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14"/>
      <c r="U1968" s="14"/>
      <c r="V1968" s="14"/>
    </row>
    <row r="1969" spans="1:22">
      <c r="A1969" s="34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14"/>
      <c r="U1969" s="14"/>
      <c r="V1969" s="14"/>
    </row>
    <row r="1970" spans="1:22">
      <c r="A1970" s="34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14"/>
      <c r="U1970" s="14"/>
      <c r="V1970" s="14"/>
    </row>
    <row r="1971" spans="1:22">
      <c r="A1971" s="34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14"/>
      <c r="U1971" s="14"/>
      <c r="V1971" s="14"/>
    </row>
    <row r="1972" spans="1:22">
      <c r="A1972" s="34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14"/>
      <c r="U1972" s="14"/>
      <c r="V1972" s="14"/>
    </row>
    <row r="1973" spans="1:22">
      <c r="A1973" s="34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14"/>
      <c r="U1973" s="14"/>
      <c r="V1973" s="14"/>
    </row>
    <row r="1974" spans="1:22">
      <c r="A1974" s="34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14"/>
      <c r="U1974" s="14"/>
      <c r="V1974" s="14"/>
    </row>
    <row r="1975" spans="1:22">
      <c r="A1975" s="34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14"/>
      <c r="U1975" s="14"/>
      <c r="V1975" s="14"/>
    </row>
    <row r="1976" spans="1:22">
      <c r="A1976" s="34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14"/>
      <c r="U1976" s="14"/>
      <c r="V1976" s="14"/>
    </row>
    <row r="1977" spans="1:22">
      <c r="A1977" s="34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14"/>
      <c r="U1977" s="14"/>
      <c r="V1977" s="14"/>
    </row>
    <row r="1978" spans="1:22">
      <c r="A1978" s="34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14"/>
      <c r="U1978" s="14"/>
      <c r="V1978" s="14"/>
    </row>
    <row r="1979" spans="1:22">
      <c r="A1979" s="34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14"/>
      <c r="U1979" s="14"/>
      <c r="V1979" s="14"/>
    </row>
    <row r="1980" spans="1:22">
      <c r="A1980" s="34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14"/>
      <c r="U1980" s="14"/>
      <c r="V1980" s="14"/>
    </row>
    <row r="1981" spans="1:22">
      <c r="A1981" s="34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14"/>
      <c r="U1981" s="14"/>
      <c r="V1981" s="14"/>
    </row>
    <row r="1982" spans="1:22">
      <c r="A1982" s="34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14"/>
      <c r="U1982" s="14"/>
      <c r="V1982" s="14"/>
    </row>
    <row r="1983" spans="1:22">
      <c r="A1983" s="34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14"/>
      <c r="U1983" s="14"/>
      <c r="V1983" s="14"/>
    </row>
    <row r="1984" spans="1:22">
      <c r="A1984" s="34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14"/>
      <c r="U1984" s="14"/>
      <c r="V1984" s="14"/>
    </row>
    <row r="1985" spans="1:22">
      <c r="A1985" s="34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14"/>
      <c r="U1985" s="14"/>
      <c r="V1985" s="14"/>
    </row>
    <row r="1986" spans="1:22">
      <c r="A1986" s="34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14"/>
      <c r="U1986" s="14"/>
      <c r="V1986" s="14"/>
    </row>
    <row r="1987" spans="1:22">
      <c r="A1987" s="34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14"/>
      <c r="U1987" s="14"/>
      <c r="V1987" s="14"/>
    </row>
    <row r="1988" spans="1:22">
      <c r="A1988" s="34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14"/>
      <c r="U1988" s="14"/>
      <c r="V1988" s="14"/>
    </row>
    <row r="1989" spans="1:22">
      <c r="A1989" s="34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14"/>
      <c r="U1989" s="14"/>
      <c r="V1989" s="14"/>
    </row>
    <row r="1990" spans="1:22">
      <c r="A1990" s="34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14"/>
      <c r="U1990" s="14"/>
      <c r="V1990" s="14"/>
    </row>
    <row r="1991" spans="1:22">
      <c r="A1991" s="34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14"/>
      <c r="U1991" s="14"/>
      <c r="V1991" s="14"/>
    </row>
    <row r="1992" spans="1:22">
      <c r="A1992" s="34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14"/>
      <c r="U1992" s="14"/>
      <c r="V1992" s="14"/>
    </row>
    <row r="1993" spans="1:22">
      <c r="A1993" s="34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14"/>
      <c r="U1993" s="14"/>
      <c r="V1993" s="14"/>
    </row>
    <row r="1994" spans="1:22">
      <c r="A1994" s="34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14"/>
      <c r="U1994" s="14"/>
      <c r="V1994" s="14"/>
    </row>
    <row r="1995" spans="1:22">
      <c r="A1995" s="34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14"/>
      <c r="U1995" s="14"/>
      <c r="V1995" s="14"/>
    </row>
    <row r="1996" spans="1:22">
      <c r="A1996" s="34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14"/>
      <c r="U1996" s="14"/>
      <c r="V1996" s="14"/>
    </row>
    <row r="1997" spans="1:22">
      <c r="A1997" s="34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14"/>
      <c r="U1997" s="14"/>
      <c r="V1997" s="14"/>
    </row>
    <row r="1998" spans="1:22">
      <c r="A1998" s="34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14"/>
      <c r="U1998" s="14"/>
      <c r="V1998" s="14"/>
    </row>
    <row r="1999" spans="1:22">
      <c r="A1999" s="34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14"/>
      <c r="U1999" s="14"/>
      <c r="V1999" s="14"/>
    </row>
    <row r="2000" spans="1:22">
      <c r="A2000" s="34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14"/>
      <c r="U2000" s="14"/>
      <c r="V2000" s="14"/>
    </row>
    <row r="2001" spans="1:22">
      <c r="A2001" s="34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14"/>
      <c r="U2001" s="14"/>
      <c r="V2001" s="14"/>
    </row>
    <row r="2002" spans="1:22">
      <c r="A2002" s="34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14"/>
      <c r="U2002" s="14"/>
      <c r="V2002" s="14"/>
    </row>
    <row r="2003" spans="1:22">
      <c r="A2003" s="34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14"/>
      <c r="U2003" s="14"/>
      <c r="V2003" s="14"/>
    </row>
    <row r="2004" spans="1:22">
      <c r="A2004" s="34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14"/>
      <c r="U2004" s="14"/>
      <c r="V2004" s="14"/>
    </row>
    <row r="2005" spans="1:22">
      <c r="A2005" s="34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14"/>
      <c r="U2005" s="14"/>
      <c r="V2005" s="14"/>
    </row>
    <row r="2006" spans="1:22">
      <c r="A2006" s="34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14"/>
      <c r="U2006" s="14"/>
      <c r="V2006" s="14"/>
    </row>
    <row r="2007" spans="1:22">
      <c r="A2007" s="34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14"/>
      <c r="U2007" s="14"/>
      <c r="V2007" s="14"/>
    </row>
    <row r="2008" spans="1:22">
      <c r="A2008" s="34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14"/>
      <c r="U2008" s="14"/>
      <c r="V2008" s="14"/>
    </row>
    <row r="2009" spans="1:22">
      <c r="A2009" s="34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14"/>
      <c r="U2009" s="14"/>
      <c r="V2009" s="14"/>
    </row>
    <row r="2010" spans="1:22">
      <c r="A2010" s="34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14"/>
      <c r="U2010" s="14"/>
      <c r="V2010" s="14"/>
    </row>
    <row r="2011" spans="1:22">
      <c r="A2011" s="34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14"/>
      <c r="U2011" s="14"/>
      <c r="V2011" s="14"/>
    </row>
    <row r="2012" spans="1:22">
      <c r="A2012" s="34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14"/>
      <c r="U2012" s="14"/>
      <c r="V2012" s="14"/>
    </row>
    <row r="2013" spans="1:22">
      <c r="A2013" s="34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14"/>
      <c r="U2013" s="14"/>
      <c r="V2013" s="14"/>
    </row>
    <row r="2014" spans="1:22">
      <c r="A2014" s="34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14"/>
      <c r="U2014" s="14"/>
      <c r="V2014" s="14"/>
    </row>
    <row r="2015" spans="1:22">
      <c r="A2015" s="34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14"/>
      <c r="U2015" s="14"/>
      <c r="V2015" s="14"/>
    </row>
    <row r="2016" spans="1:22">
      <c r="A2016" s="34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14"/>
      <c r="U2016" s="14"/>
      <c r="V2016" s="14"/>
    </row>
    <row r="2017" spans="1:22">
      <c r="A2017" s="34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14"/>
      <c r="U2017" s="14"/>
      <c r="V2017" s="14"/>
    </row>
    <row r="2018" spans="1:22">
      <c r="A2018" s="34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14"/>
      <c r="U2018" s="14"/>
      <c r="V2018" s="14"/>
    </row>
    <row r="2019" spans="1:22">
      <c r="A2019" s="34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14"/>
      <c r="U2019" s="14"/>
      <c r="V2019" s="14"/>
    </row>
    <row r="2020" spans="1:22">
      <c r="A2020" s="34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14"/>
      <c r="U2020" s="14"/>
      <c r="V2020" s="14"/>
    </row>
    <row r="2021" spans="1:22">
      <c r="A2021" s="34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14"/>
      <c r="U2021" s="14"/>
      <c r="V2021" s="14"/>
    </row>
    <row r="2022" spans="1:22">
      <c r="A2022" s="34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14"/>
      <c r="U2022" s="14"/>
      <c r="V2022" s="14"/>
    </row>
    <row r="2023" spans="1:22">
      <c r="A2023" s="34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14"/>
      <c r="U2023" s="14"/>
      <c r="V2023" s="14"/>
    </row>
    <row r="2024" spans="1:22">
      <c r="A2024" s="34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14"/>
      <c r="U2024" s="14"/>
      <c r="V2024" s="14"/>
    </row>
    <row r="2025" spans="1:22">
      <c r="A2025" s="34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14"/>
      <c r="U2025" s="14"/>
      <c r="V2025" s="14"/>
    </row>
    <row r="2026" spans="1:22">
      <c r="A2026" s="34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14"/>
      <c r="U2026" s="14"/>
      <c r="V2026" s="14"/>
    </row>
    <row r="2027" spans="1:22">
      <c r="A2027" s="34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14"/>
      <c r="U2027" s="14"/>
      <c r="V2027" s="14"/>
    </row>
    <row r="2028" spans="1:22">
      <c r="A2028" s="34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14"/>
      <c r="U2028" s="14"/>
      <c r="V2028" s="14"/>
    </row>
    <row r="2029" spans="1:22">
      <c r="A2029" s="34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14"/>
      <c r="U2029" s="14"/>
      <c r="V2029" s="14"/>
    </row>
    <row r="2030" spans="1:22">
      <c r="A2030" s="34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14"/>
      <c r="U2030" s="14"/>
      <c r="V2030" s="14"/>
    </row>
    <row r="2031" spans="1:22">
      <c r="A2031" s="34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14"/>
      <c r="U2031" s="14"/>
      <c r="V2031" s="14"/>
    </row>
    <row r="2032" spans="1:22">
      <c r="A2032" s="34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14"/>
      <c r="U2032" s="14"/>
      <c r="V2032" s="14"/>
    </row>
    <row r="2033" spans="1:22">
      <c r="A2033" s="34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14"/>
      <c r="U2033" s="14"/>
      <c r="V2033" s="14"/>
    </row>
    <row r="2034" spans="1:22">
      <c r="A2034" s="34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14"/>
      <c r="U2034" s="14"/>
      <c r="V2034" s="14"/>
    </row>
    <row r="2035" spans="1:22">
      <c r="A2035" s="34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14"/>
      <c r="U2035" s="14"/>
      <c r="V2035" s="14"/>
    </row>
    <row r="2036" spans="1:22">
      <c r="A2036" s="34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14"/>
      <c r="U2036" s="14"/>
      <c r="V2036" s="14"/>
    </row>
    <row r="2037" spans="1:22">
      <c r="A2037" s="34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14"/>
      <c r="U2037" s="14"/>
      <c r="V2037" s="14"/>
    </row>
    <row r="2038" spans="1:22">
      <c r="A2038" s="34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14"/>
      <c r="U2038" s="14"/>
      <c r="V2038" s="14"/>
    </row>
    <row r="2039" spans="1:22">
      <c r="A2039" s="34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14"/>
      <c r="U2039" s="14"/>
      <c r="V2039" s="14"/>
    </row>
    <row r="2040" spans="1:22">
      <c r="A2040" s="34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14"/>
      <c r="U2040" s="14"/>
      <c r="V2040" s="14"/>
    </row>
    <row r="2041" spans="1:22">
      <c r="A2041" s="34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14"/>
      <c r="U2041" s="14"/>
      <c r="V2041" s="14"/>
    </row>
    <row r="2042" spans="1:22">
      <c r="A2042" s="34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14"/>
      <c r="U2042" s="14"/>
      <c r="V2042" s="14"/>
    </row>
    <row r="2043" spans="1:22">
      <c r="A2043" s="34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14"/>
      <c r="U2043" s="14"/>
      <c r="V2043" s="14"/>
    </row>
    <row r="2044" spans="1:22">
      <c r="A2044" s="34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14"/>
      <c r="U2044" s="14"/>
      <c r="V2044" s="14"/>
    </row>
    <row r="2045" spans="1:22">
      <c r="A2045" s="34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14"/>
      <c r="U2045" s="14"/>
      <c r="V2045" s="14"/>
    </row>
    <row r="2046" spans="1:22">
      <c r="A2046" s="34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14"/>
      <c r="U2046" s="14"/>
      <c r="V2046" s="14"/>
    </row>
    <row r="2047" spans="1:22">
      <c r="A2047" s="34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14"/>
      <c r="U2047" s="14"/>
      <c r="V2047" s="14"/>
    </row>
    <row r="2048" spans="1:22">
      <c r="A2048" s="34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14"/>
      <c r="U2048" s="14"/>
      <c r="V2048" s="14"/>
    </row>
    <row r="2049" spans="1:22">
      <c r="A2049" s="34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14"/>
      <c r="U2049" s="14"/>
      <c r="V2049" s="14"/>
    </row>
    <row r="2050" spans="1:22">
      <c r="A2050" s="34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14"/>
      <c r="U2050" s="14"/>
      <c r="V2050" s="14"/>
    </row>
    <row r="2051" spans="1:22">
      <c r="A2051" s="34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14"/>
      <c r="U2051" s="14"/>
      <c r="V2051" s="14"/>
    </row>
    <row r="2052" spans="1:22">
      <c r="A2052" s="34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14"/>
      <c r="U2052" s="14"/>
      <c r="V2052" s="14"/>
    </row>
    <row r="2053" spans="1:22">
      <c r="A2053" s="34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14"/>
      <c r="U2053" s="14"/>
      <c r="V2053" s="14"/>
    </row>
    <row r="2054" spans="1:22">
      <c r="A2054" s="34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14"/>
      <c r="U2054" s="14"/>
      <c r="V2054" s="14"/>
    </row>
    <row r="2055" spans="1:22">
      <c r="A2055" s="34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14"/>
      <c r="U2055" s="14"/>
      <c r="V2055" s="14"/>
    </row>
    <row r="2056" spans="1:22">
      <c r="A2056" s="34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14"/>
      <c r="U2056" s="14"/>
      <c r="V2056" s="14"/>
    </row>
    <row r="2057" spans="1:22">
      <c r="A2057" s="34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14"/>
      <c r="U2057" s="14"/>
      <c r="V2057" s="14"/>
    </row>
    <row r="2058" spans="1:22">
      <c r="A2058" s="34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14"/>
      <c r="U2058" s="14"/>
      <c r="V2058" s="14"/>
    </row>
    <row r="2059" spans="1:22">
      <c r="A2059" s="34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14"/>
      <c r="U2059" s="14"/>
      <c r="V2059" s="14"/>
    </row>
    <row r="2060" spans="1:22">
      <c r="A2060" s="34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14"/>
      <c r="U2060" s="14"/>
      <c r="V2060" s="14"/>
    </row>
    <row r="2061" spans="1:22">
      <c r="A2061" s="34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14"/>
      <c r="U2061" s="14"/>
      <c r="V2061" s="14"/>
    </row>
    <row r="2062" spans="1:22">
      <c r="A2062" s="34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14"/>
      <c r="U2062" s="14"/>
      <c r="V2062" s="14"/>
    </row>
    <row r="2063" spans="1:22">
      <c r="A2063" s="34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14"/>
      <c r="U2063" s="14"/>
      <c r="V2063" s="14"/>
    </row>
    <row r="2064" spans="1:22">
      <c r="A2064" s="34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14"/>
      <c r="U2064" s="14"/>
      <c r="V2064" s="14"/>
    </row>
    <row r="2065" spans="1:22">
      <c r="A2065" s="34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14"/>
      <c r="U2065" s="14"/>
      <c r="V2065" s="14"/>
    </row>
    <row r="2066" spans="1:22">
      <c r="A2066" s="34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14"/>
      <c r="U2066" s="14"/>
      <c r="V2066" s="14"/>
    </row>
    <row r="2067" spans="1:22">
      <c r="A2067" s="34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14"/>
      <c r="U2067" s="14"/>
      <c r="V2067" s="14"/>
    </row>
    <row r="2068" spans="1:22">
      <c r="A2068" s="34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14"/>
      <c r="U2068" s="14"/>
      <c r="V2068" s="14"/>
    </row>
    <row r="2069" spans="1:22">
      <c r="A2069" s="34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14"/>
      <c r="U2069" s="14"/>
      <c r="V2069" s="14"/>
    </row>
    <row r="2070" spans="1:22">
      <c r="A2070" s="34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14"/>
      <c r="U2070" s="14"/>
      <c r="V2070" s="14"/>
    </row>
    <row r="2071" spans="1:22">
      <c r="A2071" s="34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14"/>
      <c r="U2071" s="14"/>
      <c r="V2071" s="14"/>
    </row>
    <row r="2072" spans="1:22">
      <c r="A2072" s="34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14"/>
      <c r="U2072" s="14"/>
      <c r="V2072" s="14"/>
    </row>
    <row r="2073" spans="1:22">
      <c r="A2073" s="34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14"/>
      <c r="U2073" s="14"/>
      <c r="V2073" s="14"/>
    </row>
    <row r="2074" spans="1:22">
      <c r="A2074" s="34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14"/>
      <c r="U2074" s="14"/>
      <c r="V2074" s="14"/>
    </row>
    <row r="2075" spans="1:22">
      <c r="A2075" s="34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14"/>
      <c r="U2075" s="14"/>
      <c r="V2075" s="14"/>
    </row>
    <row r="2076" spans="1:22">
      <c r="A2076" s="34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14"/>
      <c r="U2076" s="14"/>
      <c r="V2076" s="14"/>
    </row>
    <row r="2077" spans="1:22">
      <c r="A2077" s="34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14"/>
      <c r="U2077" s="14"/>
      <c r="V2077" s="14"/>
    </row>
    <row r="2078" spans="1:22">
      <c r="A2078" s="34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14"/>
      <c r="U2078" s="14"/>
      <c r="V2078" s="14"/>
    </row>
    <row r="2079" spans="1:22">
      <c r="A2079" s="34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14"/>
      <c r="U2079" s="14"/>
      <c r="V2079" s="14"/>
    </row>
    <row r="2080" spans="1:22">
      <c r="A2080" s="34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14"/>
      <c r="U2080" s="14"/>
      <c r="V2080" s="14"/>
    </row>
    <row r="2081" spans="1:22">
      <c r="A2081" s="34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14"/>
      <c r="U2081" s="14"/>
      <c r="V2081" s="14"/>
    </row>
    <row r="2082" spans="1:22">
      <c r="A2082" s="34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14"/>
      <c r="U2082" s="14"/>
      <c r="V2082" s="14"/>
    </row>
    <row r="2083" spans="1:22">
      <c r="A2083" s="34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14"/>
      <c r="U2083" s="14"/>
      <c r="V2083" s="14"/>
    </row>
    <row r="2084" spans="1:22">
      <c r="A2084" s="34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14"/>
      <c r="U2084" s="14"/>
      <c r="V2084" s="14"/>
    </row>
    <row r="2085" spans="1:22">
      <c r="A2085" s="34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14"/>
      <c r="U2085" s="14"/>
      <c r="V2085" s="14"/>
    </row>
    <row r="2086" spans="1:22">
      <c r="A2086" s="34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14"/>
      <c r="U2086" s="14"/>
      <c r="V2086" s="14"/>
    </row>
    <row r="2087" spans="1:22">
      <c r="A2087" s="34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14"/>
      <c r="U2087" s="14"/>
      <c r="V2087" s="14"/>
    </row>
    <row r="2088" spans="1:22">
      <c r="A2088" s="34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14"/>
      <c r="U2088" s="14"/>
      <c r="V2088" s="14"/>
    </row>
    <row r="2089" spans="1:22">
      <c r="A2089" s="34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14"/>
      <c r="U2089" s="14"/>
      <c r="V2089" s="14"/>
    </row>
    <row r="2090" spans="1:22">
      <c r="A2090" s="34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14"/>
      <c r="U2090" s="14"/>
      <c r="V2090" s="14"/>
    </row>
    <row r="2091" spans="1:22">
      <c r="A2091" s="34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14"/>
      <c r="U2091" s="14"/>
      <c r="V2091" s="14"/>
    </row>
    <row r="2092" spans="1:22">
      <c r="A2092" s="34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14"/>
      <c r="U2092" s="14"/>
      <c r="V2092" s="14"/>
    </row>
    <row r="2093" spans="1:22">
      <c r="A2093" s="34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14"/>
      <c r="U2093" s="14"/>
      <c r="V2093" s="14"/>
    </row>
    <row r="2094" spans="1:22">
      <c r="A2094" s="34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14"/>
      <c r="U2094" s="14"/>
      <c r="V2094" s="14"/>
    </row>
    <row r="2095" spans="1:22">
      <c r="A2095" s="34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14"/>
      <c r="U2095" s="14"/>
      <c r="V2095" s="14"/>
    </row>
    <row r="2096" spans="1:22">
      <c r="A2096" s="34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14"/>
      <c r="U2096" s="14"/>
      <c r="V2096" s="14"/>
    </row>
    <row r="2097" spans="1:22">
      <c r="A2097" s="34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14"/>
      <c r="U2097" s="14"/>
      <c r="V2097" s="14"/>
    </row>
    <row r="2098" spans="1:22">
      <c r="A2098" s="34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14"/>
      <c r="U2098" s="14"/>
      <c r="V2098" s="14"/>
    </row>
    <row r="2099" spans="1:22">
      <c r="A2099" s="34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14"/>
      <c r="U2099" s="14"/>
      <c r="V2099" s="14"/>
    </row>
    <row r="2100" spans="1:22">
      <c r="A2100" s="34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14"/>
      <c r="U2100" s="14"/>
      <c r="V2100" s="14"/>
    </row>
    <row r="2101" spans="1:22">
      <c r="A2101" s="34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14"/>
      <c r="U2101" s="14"/>
      <c r="V2101" s="14"/>
    </row>
    <row r="2102" spans="1:22">
      <c r="A2102" s="34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14"/>
      <c r="U2102" s="14"/>
      <c r="V2102" s="14"/>
    </row>
    <row r="2103" spans="1:22">
      <c r="A2103" s="34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14"/>
      <c r="U2103" s="14"/>
      <c r="V2103" s="14"/>
    </row>
    <row r="2104" spans="1:22">
      <c r="A2104" s="34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14"/>
      <c r="U2104" s="14"/>
      <c r="V2104" s="14"/>
    </row>
    <row r="2105" spans="1:22">
      <c r="A2105" s="34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14"/>
      <c r="U2105" s="14"/>
      <c r="V2105" s="14"/>
    </row>
    <row r="2106" spans="1:22">
      <c r="A2106" s="34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14"/>
      <c r="U2106" s="14"/>
      <c r="V2106" s="14"/>
    </row>
    <row r="2107" spans="1:22">
      <c r="A2107" s="34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14"/>
      <c r="U2107" s="14"/>
      <c r="V2107" s="14"/>
    </row>
    <row r="2108" spans="1:22">
      <c r="A2108" s="34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14"/>
      <c r="U2108" s="14"/>
      <c r="V2108" s="14"/>
    </row>
    <row r="2109" spans="1:22">
      <c r="A2109" s="34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14"/>
      <c r="U2109" s="14"/>
      <c r="V2109" s="14"/>
    </row>
    <row r="2110" spans="1:22">
      <c r="A2110" s="34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14"/>
      <c r="U2110" s="14"/>
      <c r="V2110" s="14"/>
    </row>
    <row r="2111" spans="1:22">
      <c r="A2111" s="34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14"/>
      <c r="U2111" s="14"/>
      <c r="V2111" s="14"/>
    </row>
    <row r="2112" spans="1:22">
      <c r="A2112" s="34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14"/>
      <c r="U2112" s="14"/>
      <c r="V2112" s="14"/>
    </row>
    <row r="2113" spans="1:22">
      <c r="A2113" s="34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14"/>
      <c r="U2113" s="14"/>
      <c r="V2113" s="14"/>
    </row>
    <row r="2114" spans="1:22">
      <c r="A2114" s="34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14"/>
      <c r="U2114" s="14"/>
      <c r="V2114" s="14"/>
    </row>
    <row r="2115" spans="1:22">
      <c r="A2115" s="34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14"/>
      <c r="U2115" s="14"/>
      <c r="V2115" s="14"/>
    </row>
    <row r="2116" spans="1:22">
      <c r="A2116" s="34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14"/>
      <c r="U2116" s="14"/>
      <c r="V2116" s="14"/>
    </row>
    <row r="2117" spans="1:22">
      <c r="A2117" s="34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14"/>
      <c r="U2117" s="14"/>
      <c r="V2117" s="14"/>
    </row>
    <row r="2118" spans="1:22">
      <c r="A2118" s="34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14"/>
      <c r="U2118" s="14"/>
      <c r="V2118" s="14"/>
    </row>
    <row r="2119" spans="1:22">
      <c r="A2119" s="34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14"/>
      <c r="U2119" s="14"/>
      <c r="V2119" s="14"/>
    </row>
    <row r="2120" spans="1:22">
      <c r="A2120" s="34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14"/>
      <c r="U2120" s="14"/>
      <c r="V2120" s="14"/>
    </row>
    <row r="2121" spans="1:22">
      <c r="A2121" s="34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14"/>
      <c r="U2121" s="14"/>
      <c r="V2121" s="14"/>
    </row>
    <row r="2122" spans="1:22">
      <c r="A2122" s="34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14"/>
      <c r="U2122" s="14"/>
      <c r="V2122" s="14"/>
    </row>
    <row r="2123" spans="1:22">
      <c r="A2123" s="34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14"/>
      <c r="U2123" s="14"/>
      <c r="V2123" s="14"/>
    </row>
    <row r="2124" spans="1:22">
      <c r="A2124" s="34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14"/>
      <c r="U2124" s="14"/>
      <c r="V2124" s="14"/>
    </row>
    <row r="2125" spans="1:22">
      <c r="A2125" s="34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14"/>
      <c r="U2125" s="14"/>
      <c r="V2125" s="14"/>
    </row>
    <row r="2126" spans="1:22">
      <c r="A2126" s="34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14"/>
      <c r="U2126" s="14"/>
      <c r="V2126" s="14"/>
    </row>
    <row r="2127" spans="1:22">
      <c r="A2127" s="34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14"/>
      <c r="U2127" s="14"/>
      <c r="V2127" s="14"/>
    </row>
    <row r="2128" spans="1:22">
      <c r="A2128" s="34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14"/>
      <c r="U2128" s="14"/>
      <c r="V2128" s="14"/>
    </row>
    <row r="2129" spans="1:22">
      <c r="A2129" s="34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14"/>
      <c r="U2129" s="14"/>
      <c r="V2129" s="14"/>
    </row>
    <row r="2130" spans="1:22">
      <c r="A2130" s="34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14"/>
      <c r="U2130" s="14"/>
      <c r="V2130" s="14"/>
    </row>
    <row r="2131" spans="1:22">
      <c r="A2131" s="34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14"/>
      <c r="U2131" s="14"/>
      <c r="V2131" s="14"/>
    </row>
    <row r="2132" spans="1:22">
      <c r="A2132" s="34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14"/>
      <c r="U2132" s="14"/>
      <c r="V2132" s="14"/>
    </row>
    <row r="2133" spans="1:22">
      <c r="A2133" s="34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14"/>
      <c r="U2133" s="14"/>
      <c r="V2133" s="14"/>
    </row>
    <row r="2134" spans="1:22">
      <c r="A2134" s="34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14"/>
      <c r="U2134" s="14"/>
      <c r="V2134" s="14"/>
    </row>
    <row r="2135" spans="1:22">
      <c r="A2135" s="34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14"/>
      <c r="U2135" s="14"/>
      <c r="V2135" s="14"/>
    </row>
    <row r="2136" spans="1:22">
      <c r="A2136" s="34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14"/>
      <c r="U2136" s="14"/>
      <c r="V2136" s="14"/>
    </row>
    <row r="2137" spans="1:22">
      <c r="A2137" s="34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14"/>
      <c r="U2137" s="14"/>
      <c r="V2137" s="14"/>
    </row>
    <row r="2138" spans="1:22">
      <c r="A2138" s="34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14"/>
      <c r="U2138" s="14"/>
      <c r="V2138" s="14"/>
    </row>
    <row r="2139" spans="1:22">
      <c r="A2139" s="34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14"/>
      <c r="U2139" s="14"/>
      <c r="V2139" s="14"/>
    </row>
    <row r="2140" spans="1:22">
      <c r="A2140" s="34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14"/>
      <c r="U2140" s="14"/>
      <c r="V2140" s="14"/>
    </row>
    <row r="2141" spans="1:22">
      <c r="A2141" s="34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14"/>
      <c r="U2141" s="14"/>
      <c r="V2141" s="14"/>
    </row>
    <row r="2142" spans="1:22">
      <c r="A2142" s="34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14"/>
      <c r="U2142" s="14"/>
      <c r="V2142" s="14"/>
    </row>
    <row r="2143" spans="1:22">
      <c r="A2143" s="34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14"/>
      <c r="U2143" s="14"/>
      <c r="V2143" s="14"/>
    </row>
    <row r="2144" spans="1:22">
      <c r="A2144" s="34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14"/>
      <c r="U2144" s="14"/>
      <c r="V2144" s="14"/>
    </row>
    <row r="2145" spans="1:22">
      <c r="A2145" s="34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14"/>
      <c r="U2145" s="14"/>
      <c r="V2145" s="14"/>
    </row>
    <row r="2146" spans="1:22">
      <c r="A2146" s="34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14"/>
      <c r="U2146" s="14"/>
      <c r="V2146" s="14"/>
    </row>
    <row r="2147" spans="1:22">
      <c r="A2147" s="34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14"/>
      <c r="U2147" s="14"/>
      <c r="V2147" s="14"/>
    </row>
    <row r="2148" spans="1:22">
      <c r="A2148" s="34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14"/>
      <c r="U2148" s="14"/>
      <c r="V2148" s="14"/>
    </row>
    <row r="2149" spans="1:22">
      <c r="A2149" s="34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14"/>
      <c r="U2149" s="14"/>
      <c r="V2149" s="14"/>
    </row>
    <row r="2150" spans="1:22">
      <c r="A2150" s="34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14"/>
      <c r="U2150" s="14"/>
      <c r="V2150" s="14"/>
    </row>
    <row r="2151" spans="1:22">
      <c r="A2151" s="34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14"/>
      <c r="U2151" s="14"/>
      <c r="V2151" s="14"/>
    </row>
    <row r="2152" spans="1:22">
      <c r="A2152" s="34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14"/>
      <c r="U2152" s="14"/>
      <c r="V2152" s="14"/>
    </row>
    <row r="2153" spans="1:22">
      <c r="A2153" s="34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14"/>
      <c r="U2153" s="14"/>
      <c r="V2153" s="14"/>
    </row>
    <row r="2154" spans="1:22">
      <c r="A2154" s="34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14"/>
      <c r="U2154" s="14"/>
      <c r="V2154" s="14"/>
    </row>
    <row r="2155" spans="1:22">
      <c r="A2155" s="34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14"/>
      <c r="U2155" s="14"/>
      <c r="V2155" s="14"/>
    </row>
    <row r="2156" spans="1:22">
      <c r="A2156" s="34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14"/>
      <c r="U2156" s="14"/>
      <c r="V2156" s="14"/>
    </row>
    <row r="2157" spans="1:22">
      <c r="A2157" s="34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14"/>
      <c r="U2157" s="14"/>
      <c r="V2157" s="14"/>
    </row>
    <row r="2158" spans="1:22">
      <c r="A2158" s="34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14"/>
      <c r="U2158" s="14"/>
      <c r="V2158" s="14"/>
    </row>
    <row r="2159" spans="1:22">
      <c r="A2159" s="34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14"/>
      <c r="U2159" s="14"/>
      <c r="V2159" s="14"/>
    </row>
    <row r="2160" spans="1:22">
      <c r="A2160" s="34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14"/>
      <c r="U2160" s="14"/>
      <c r="V2160" s="14"/>
    </row>
    <row r="2161" spans="1:22">
      <c r="A2161" s="34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14"/>
      <c r="U2161" s="14"/>
      <c r="V2161" s="14"/>
    </row>
    <row r="2162" spans="1:22">
      <c r="A2162" s="34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14"/>
      <c r="U2162" s="14"/>
      <c r="V2162" s="14"/>
    </row>
    <row r="2163" spans="1:22">
      <c r="A2163" s="34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14"/>
      <c r="U2163" s="14"/>
      <c r="V2163" s="14"/>
    </row>
    <row r="2164" spans="1:22">
      <c r="A2164" s="34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14"/>
      <c r="U2164" s="14"/>
      <c r="V2164" s="14"/>
    </row>
    <row r="2165" spans="1:22">
      <c r="A2165" s="34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14"/>
      <c r="U2165" s="14"/>
      <c r="V2165" s="14"/>
    </row>
    <row r="2166" spans="1:22">
      <c r="A2166" s="34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14"/>
      <c r="U2166" s="14"/>
      <c r="V2166" s="14"/>
    </row>
    <row r="2167" spans="1:22">
      <c r="A2167" s="34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14"/>
      <c r="U2167" s="14"/>
      <c r="V2167" s="14"/>
    </row>
    <row r="2168" spans="1:22">
      <c r="A2168" s="34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14"/>
      <c r="U2168" s="14"/>
      <c r="V2168" s="14"/>
    </row>
    <row r="2169" spans="1:22">
      <c r="A2169" s="34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14"/>
      <c r="U2169" s="14"/>
      <c r="V2169" s="14"/>
    </row>
    <row r="2170" spans="1:22">
      <c r="A2170" s="34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14"/>
      <c r="U2170" s="14"/>
      <c r="V2170" s="14"/>
    </row>
    <row r="2171" spans="1:22">
      <c r="A2171" s="34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14"/>
      <c r="U2171" s="14"/>
      <c r="V2171" s="14"/>
    </row>
    <row r="2172" spans="1:22">
      <c r="A2172" s="34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14"/>
      <c r="U2172" s="14"/>
      <c r="V2172" s="14"/>
    </row>
    <row r="2173" spans="1:22">
      <c r="A2173" s="34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14"/>
      <c r="U2173" s="14"/>
      <c r="V2173" s="14"/>
    </row>
    <row r="2174" spans="1:22">
      <c r="A2174" s="34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14"/>
      <c r="U2174" s="14"/>
      <c r="V2174" s="14"/>
    </row>
    <row r="2175" spans="1:22">
      <c r="A2175" s="34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14"/>
      <c r="U2175" s="14"/>
      <c r="V2175" s="14"/>
    </row>
    <row r="2176" spans="1:22">
      <c r="A2176" s="34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14"/>
      <c r="U2176" s="14"/>
      <c r="V2176" s="14"/>
    </row>
    <row r="2177" spans="1:22">
      <c r="A2177" s="34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14"/>
      <c r="U2177" s="14"/>
      <c r="V2177" s="14"/>
    </row>
    <row r="2178" spans="1:22">
      <c r="A2178" s="34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14"/>
      <c r="U2178" s="14"/>
      <c r="V2178" s="14"/>
    </row>
    <row r="2179" spans="1:22">
      <c r="A2179" s="34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14"/>
      <c r="U2179" s="14"/>
      <c r="V2179" s="14"/>
    </row>
    <row r="2180" spans="1:22">
      <c r="A2180" s="34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14"/>
      <c r="U2180" s="14"/>
      <c r="V2180" s="14"/>
    </row>
    <row r="2181" spans="1:22">
      <c r="A2181" s="34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14"/>
      <c r="U2181" s="14"/>
      <c r="V2181" s="14"/>
    </row>
    <row r="2182" spans="1:22">
      <c r="A2182" s="34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14"/>
      <c r="U2182" s="14"/>
      <c r="V2182" s="14"/>
    </row>
    <row r="2183" spans="1:22">
      <c r="A2183" s="34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14"/>
      <c r="U2183" s="14"/>
      <c r="V2183" s="14"/>
    </row>
    <row r="2184" spans="1:22">
      <c r="A2184" s="34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14"/>
      <c r="U2184" s="14"/>
      <c r="V2184" s="14"/>
    </row>
    <row r="2185" spans="1:22">
      <c r="A2185" s="34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14"/>
      <c r="U2185" s="14"/>
      <c r="V2185" s="14"/>
    </row>
    <row r="2186" spans="1:22">
      <c r="A2186" s="34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14"/>
      <c r="U2186" s="14"/>
      <c r="V2186" s="14"/>
    </row>
    <row r="2187" spans="1:22">
      <c r="A2187" s="34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14"/>
      <c r="U2187" s="14"/>
      <c r="V2187" s="14"/>
    </row>
    <row r="2188" spans="1:22">
      <c r="A2188" s="34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14"/>
      <c r="U2188" s="14"/>
      <c r="V2188" s="14"/>
    </row>
    <row r="2189" spans="1:22">
      <c r="A2189" s="34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14"/>
      <c r="U2189" s="14"/>
      <c r="V2189" s="14"/>
    </row>
    <row r="2190" spans="1:22">
      <c r="A2190" s="34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14"/>
      <c r="U2190" s="14"/>
      <c r="V2190" s="14"/>
    </row>
    <row r="2191" spans="1:22">
      <c r="A2191" s="34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14"/>
      <c r="U2191" s="14"/>
      <c r="V2191" s="14"/>
    </row>
    <row r="2192" spans="1:22">
      <c r="A2192" s="34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14"/>
      <c r="U2192" s="14"/>
      <c r="V2192" s="14"/>
    </row>
    <row r="2193" spans="1:22">
      <c r="A2193" s="34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14"/>
      <c r="U2193" s="14"/>
      <c r="V2193" s="14"/>
    </row>
    <row r="2194" spans="1:22">
      <c r="A2194" s="34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14"/>
      <c r="U2194" s="14"/>
      <c r="V2194" s="14"/>
    </row>
    <row r="2195" spans="1:22">
      <c r="A2195" s="34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14"/>
      <c r="U2195" s="14"/>
      <c r="V2195" s="14"/>
    </row>
    <row r="2196" spans="1:22">
      <c r="A2196" s="34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14"/>
      <c r="U2196" s="14"/>
      <c r="V2196" s="14"/>
    </row>
    <row r="2197" spans="1:22">
      <c r="A2197" s="34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14"/>
      <c r="U2197" s="14"/>
      <c r="V2197" s="14"/>
    </row>
    <row r="2198" spans="1:22">
      <c r="A2198" s="34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14"/>
      <c r="U2198" s="14"/>
      <c r="V2198" s="14"/>
    </row>
    <row r="2199" spans="1:22">
      <c r="A2199" s="34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14"/>
      <c r="U2199" s="14"/>
      <c r="V2199" s="14"/>
    </row>
    <row r="2200" spans="1:22">
      <c r="A2200" s="34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14"/>
      <c r="U2200" s="14"/>
      <c r="V2200" s="14"/>
    </row>
    <row r="2201" spans="1:22">
      <c r="A2201" s="34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14"/>
      <c r="U2201" s="14"/>
      <c r="V2201" s="14"/>
    </row>
    <row r="2202" spans="1:22">
      <c r="A2202" s="34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14"/>
      <c r="U2202" s="14"/>
      <c r="V2202" s="14"/>
    </row>
    <row r="2203" spans="1:22">
      <c r="A2203" s="34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14"/>
      <c r="U2203" s="14"/>
      <c r="V2203" s="14"/>
    </row>
    <row r="2204" spans="1:22">
      <c r="A2204" s="34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14"/>
      <c r="U2204" s="14"/>
      <c r="V2204" s="14"/>
    </row>
    <row r="2205" spans="1:22">
      <c r="A2205" s="34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14"/>
      <c r="U2205" s="14"/>
      <c r="V2205" s="14"/>
    </row>
    <row r="2206" spans="1:22">
      <c r="A2206" s="34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14"/>
      <c r="U2206" s="14"/>
      <c r="V2206" s="14"/>
    </row>
    <row r="2207" spans="1:22">
      <c r="A2207" s="34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14"/>
      <c r="U2207" s="14"/>
      <c r="V2207" s="14"/>
    </row>
    <row r="2208" spans="1:22">
      <c r="A2208" s="34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14"/>
      <c r="U2208" s="14"/>
      <c r="V2208" s="14"/>
    </row>
    <row r="2209" spans="1:22">
      <c r="A2209" s="34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14"/>
      <c r="U2209" s="14"/>
      <c r="V2209" s="14"/>
    </row>
    <row r="2210" spans="1:22">
      <c r="A2210" s="34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14"/>
      <c r="U2210" s="14"/>
      <c r="V2210" s="14"/>
    </row>
    <row r="2211" spans="1:22">
      <c r="A2211" s="34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14"/>
      <c r="U2211" s="14"/>
      <c r="V2211" s="14"/>
    </row>
    <row r="2212" spans="1:22">
      <c r="A2212" s="34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14"/>
      <c r="U2212" s="14"/>
      <c r="V2212" s="14"/>
    </row>
    <row r="2213" spans="1:22">
      <c r="A2213" s="34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14"/>
      <c r="U2213" s="14"/>
      <c r="V2213" s="14"/>
    </row>
    <row r="2214" spans="1:22">
      <c r="A2214" s="34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14"/>
      <c r="U2214" s="14"/>
      <c r="V2214" s="14"/>
    </row>
    <row r="2215" spans="1:22">
      <c r="A2215" s="34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14"/>
      <c r="U2215" s="14"/>
      <c r="V2215" s="14"/>
    </row>
    <row r="2216" spans="1:22">
      <c r="A2216" s="34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14"/>
      <c r="U2216" s="14"/>
      <c r="V2216" s="14"/>
    </row>
    <row r="2217" spans="1:22">
      <c r="A2217" s="34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14"/>
      <c r="U2217" s="14"/>
      <c r="V2217" s="14"/>
    </row>
    <row r="2218" spans="1:22">
      <c r="A2218" s="34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14"/>
      <c r="U2218" s="14"/>
      <c r="V2218" s="14"/>
    </row>
    <row r="2219" spans="1:22">
      <c r="A2219" s="34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14"/>
      <c r="U2219" s="14"/>
      <c r="V2219" s="14"/>
    </row>
    <row r="2220" spans="1:22">
      <c r="A2220" s="34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14"/>
      <c r="U2220" s="14"/>
      <c r="V2220" s="14"/>
    </row>
    <row r="2221" spans="1:22">
      <c r="A2221" s="34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14"/>
      <c r="U2221" s="14"/>
      <c r="V2221" s="14"/>
    </row>
    <row r="2222" spans="1:22">
      <c r="A2222" s="34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14"/>
      <c r="U2222" s="14"/>
      <c r="V2222" s="14"/>
    </row>
    <row r="2223" spans="1:22">
      <c r="A2223" s="34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14"/>
      <c r="U2223" s="14"/>
      <c r="V2223" s="14"/>
    </row>
    <row r="2224" spans="1:22">
      <c r="A2224" s="34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14"/>
      <c r="U2224" s="14"/>
      <c r="V2224" s="14"/>
    </row>
    <row r="2225" spans="1:22">
      <c r="A2225" s="34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14"/>
      <c r="U2225" s="14"/>
      <c r="V2225" s="14"/>
    </row>
    <row r="2226" spans="1:22">
      <c r="A2226" s="34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14"/>
      <c r="U2226" s="14"/>
      <c r="V2226" s="14"/>
    </row>
    <row r="2227" spans="1:22">
      <c r="A2227" s="34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14"/>
      <c r="U2227" s="14"/>
      <c r="V2227" s="14"/>
    </row>
    <row r="2228" spans="1:22">
      <c r="A2228" s="34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14"/>
      <c r="U2228" s="14"/>
      <c r="V2228" s="14"/>
    </row>
    <row r="2229" spans="1:22">
      <c r="A2229" s="34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14"/>
      <c r="U2229" s="14"/>
      <c r="V2229" s="14"/>
    </row>
    <row r="2230" spans="1:22">
      <c r="A2230" s="34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14"/>
      <c r="U2230" s="14"/>
      <c r="V2230" s="14"/>
    </row>
    <row r="2231" spans="1:22">
      <c r="A2231" s="34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14"/>
      <c r="U2231" s="14"/>
      <c r="V2231" s="14"/>
    </row>
    <row r="2232" spans="1:22">
      <c r="A2232" s="34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14"/>
      <c r="U2232" s="14"/>
      <c r="V2232" s="14"/>
    </row>
    <row r="2233" spans="1:22">
      <c r="A2233" s="34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14"/>
      <c r="U2233" s="14"/>
      <c r="V2233" s="14"/>
    </row>
    <row r="2234" spans="1:22">
      <c r="A2234" s="34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14"/>
      <c r="U2234" s="14"/>
      <c r="V2234" s="14"/>
    </row>
    <row r="2235" spans="1:22">
      <c r="A2235" s="34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14"/>
      <c r="U2235" s="14"/>
      <c r="V2235" s="14"/>
    </row>
    <row r="2236" spans="1:22">
      <c r="A2236" s="34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14"/>
      <c r="U2236" s="14"/>
      <c r="V2236" s="14"/>
    </row>
    <row r="2237" spans="1:22">
      <c r="A2237" s="34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14"/>
      <c r="U2237" s="14"/>
      <c r="V2237" s="14"/>
    </row>
    <row r="2238" spans="1:22">
      <c r="A2238" s="34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14"/>
      <c r="U2238" s="14"/>
      <c r="V2238" s="14"/>
    </row>
    <row r="2239" spans="1:22">
      <c r="A2239" s="34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14"/>
      <c r="U2239" s="14"/>
      <c r="V2239" s="14"/>
    </row>
    <row r="2240" spans="1:22">
      <c r="A2240" s="34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14"/>
      <c r="U2240" s="14"/>
      <c r="V2240" s="14"/>
    </row>
    <row r="2241" spans="1:22">
      <c r="A2241" s="34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14"/>
      <c r="U2241" s="14"/>
      <c r="V2241" s="14"/>
    </row>
    <row r="2242" spans="1:22">
      <c r="A2242" s="34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14"/>
      <c r="U2242" s="14"/>
      <c r="V2242" s="14"/>
    </row>
    <row r="2243" spans="1:22">
      <c r="A2243" s="34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14"/>
      <c r="U2243" s="14"/>
      <c r="V2243" s="14"/>
    </row>
    <row r="2244" spans="1:22">
      <c r="A2244" s="34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14"/>
      <c r="U2244" s="14"/>
      <c r="V2244" s="14"/>
    </row>
    <row r="2245" spans="1:22">
      <c r="A2245" s="34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14"/>
      <c r="U2245" s="14"/>
      <c r="V2245" s="14"/>
    </row>
    <row r="2246" spans="1:22">
      <c r="A2246" s="34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14"/>
      <c r="U2246" s="14"/>
      <c r="V2246" s="14"/>
    </row>
    <row r="2247" spans="1:22">
      <c r="A2247" s="34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14"/>
      <c r="U2247" s="14"/>
      <c r="V2247" s="14"/>
    </row>
    <row r="2248" spans="1:22">
      <c r="A2248" s="34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14"/>
      <c r="U2248" s="14"/>
      <c r="V2248" s="14"/>
    </row>
    <row r="2249" spans="1:22">
      <c r="A2249" s="34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14"/>
      <c r="U2249" s="14"/>
      <c r="V2249" s="14"/>
    </row>
    <row r="2250" spans="1:22">
      <c r="A2250" s="34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14"/>
      <c r="U2250" s="14"/>
      <c r="V2250" s="14"/>
    </row>
    <row r="2251" spans="1:22">
      <c r="A2251" s="34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14"/>
      <c r="U2251" s="14"/>
      <c r="V2251" s="14"/>
    </row>
    <row r="2252" spans="1:22">
      <c r="A2252" s="34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14"/>
      <c r="U2252" s="14"/>
      <c r="V2252" s="14"/>
    </row>
    <row r="2253" spans="1:22">
      <c r="A2253" s="34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14"/>
      <c r="U2253" s="14"/>
      <c r="V2253" s="14"/>
    </row>
    <row r="2254" spans="1:22">
      <c r="A2254" s="34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14"/>
      <c r="U2254" s="14"/>
      <c r="V2254" s="14"/>
    </row>
    <row r="2255" spans="1:22">
      <c r="A2255" s="34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14"/>
      <c r="U2255" s="14"/>
      <c r="V2255" s="14"/>
    </row>
    <row r="2256" spans="1:22">
      <c r="A2256" s="34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14"/>
      <c r="U2256" s="14"/>
      <c r="V2256" s="14"/>
    </row>
    <row r="2257" spans="1:22">
      <c r="A2257" s="34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14"/>
      <c r="U2257" s="14"/>
      <c r="V2257" s="14"/>
    </row>
    <row r="2258" spans="1:22">
      <c r="A2258" s="34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14"/>
      <c r="U2258" s="14"/>
      <c r="V2258" s="14"/>
    </row>
    <row r="2259" spans="1:22">
      <c r="A2259" s="34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14"/>
      <c r="U2259" s="14"/>
      <c r="V2259" s="14"/>
    </row>
    <row r="2260" spans="1:22">
      <c r="A2260" s="34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14"/>
      <c r="U2260" s="14"/>
      <c r="V2260" s="14"/>
    </row>
    <row r="2261" spans="1:22">
      <c r="A2261" s="34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14"/>
      <c r="U2261" s="14"/>
      <c r="V2261" s="14"/>
    </row>
    <row r="2262" spans="1:22">
      <c r="A2262" s="34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14"/>
      <c r="U2262" s="14"/>
      <c r="V2262" s="14"/>
    </row>
    <row r="2263" spans="1:22">
      <c r="A2263" s="34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14"/>
      <c r="U2263" s="14"/>
      <c r="V2263" s="14"/>
    </row>
    <row r="2264" spans="1:22">
      <c r="A2264" s="34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14"/>
      <c r="U2264" s="14"/>
      <c r="V2264" s="14"/>
    </row>
    <row r="2265" spans="1:22">
      <c r="A2265" s="34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14"/>
      <c r="U2265" s="14"/>
      <c r="V2265" s="14"/>
    </row>
    <row r="2266" spans="1:22">
      <c r="A2266" s="34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14"/>
      <c r="U2266" s="14"/>
      <c r="V2266" s="14"/>
    </row>
    <row r="2267" spans="1:22">
      <c r="A2267" s="34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14"/>
      <c r="U2267" s="14"/>
      <c r="V2267" s="14"/>
    </row>
    <row r="2268" spans="1:22">
      <c r="A2268" s="34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14"/>
      <c r="U2268" s="14"/>
      <c r="V2268" s="14"/>
    </row>
    <row r="2269" spans="1:22">
      <c r="A2269" s="34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14"/>
      <c r="U2269" s="14"/>
      <c r="V2269" s="14"/>
    </row>
    <row r="2270" spans="1:22">
      <c r="A2270" s="34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14"/>
      <c r="U2270" s="14"/>
      <c r="V2270" s="14"/>
    </row>
    <row r="2271" spans="1:22">
      <c r="A2271" s="34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14"/>
      <c r="U2271" s="14"/>
      <c r="V2271" s="14"/>
    </row>
    <row r="2272" spans="1:22">
      <c r="A2272" s="34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14"/>
      <c r="U2272" s="14"/>
      <c r="V2272" s="14"/>
    </row>
    <row r="2273" spans="1:22">
      <c r="A2273" s="34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14"/>
      <c r="U2273" s="14"/>
      <c r="V2273" s="14"/>
    </row>
    <row r="2274" spans="1:22">
      <c r="A2274" s="34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14"/>
      <c r="U2274" s="14"/>
      <c r="V2274" s="14"/>
    </row>
    <row r="2275" spans="1:22">
      <c r="A2275" s="34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14"/>
      <c r="U2275" s="14"/>
      <c r="V2275" s="14"/>
    </row>
    <row r="2276" spans="1:22">
      <c r="A2276" s="34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14"/>
      <c r="U2276" s="14"/>
      <c r="V2276" s="14"/>
    </row>
    <row r="2277" spans="1:22">
      <c r="A2277" s="34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14"/>
      <c r="U2277" s="14"/>
      <c r="V2277" s="14"/>
    </row>
    <row r="2278" spans="1:22">
      <c r="A2278" s="34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14"/>
      <c r="U2278" s="14"/>
      <c r="V2278" s="14"/>
    </row>
    <row r="2279" spans="1:22">
      <c r="A2279" s="34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14"/>
      <c r="U2279" s="14"/>
      <c r="V2279" s="14"/>
    </row>
    <row r="2280" spans="1:22">
      <c r="A2280" s="34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14"/>
      <c r="U2280" s="14"/>
      <c r="V2280" s="14"/>
    </row>
    <row r="2281" spans="1:22">
      <c r="A2281" s="34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14"/>
      <c r="U2281" s="14"/>
      <c r="V2281" s="14"/>
    </row>
    <row r="2282" spans="1:22">
      <c r="A2282" s="34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14"/>
      <c r="U2282" s="14"/>
      <c r="V2282" s="14"/>
    </row>
    <row r="2283" spans="1:22">
      <c r="A2283" s="34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14"/>
      <c r="U2283" s="14"/>
      <c r="V2283" s="14"/>
    </row>
    <row r="2284" spans="1:22">
      <c r="A2284" s="34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14"/>
      <c r="U2284" s="14"/>
      <c r="V2284" s="14"/>
    </row>
    <row r="2285" spans="1:22">
      <c r="A2285" s="34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14"/>
      <c r="U2285" s="14"/>
      <c r="V2285" s="14"/>
    </row>
    <row r="2286" spans="1:22">
      <c r="A2286" s="34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14"/>
      <c r="U2286" s="14"/>
      <c r="V2286" s="14"/>
    </row>
    <row r="2287" spans="1:22">
      <c r="A2287" s="34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14"/>
      <c r="U2287" s="14"/>
      <c r="V2287" s="14"/>
    </row>
    <row r="2288" spans="1:22">
      <c r="A2288" s="34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14"/>
      <c r="U2288" s="14"/>
      <c r="V2288" s="14"/>
    </row>
    <row r="2289" spans="1:22">
      <c r="A2289" s="34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14"/>
      <c r="U2289" s="14"/>
      <c r="V2289" s="14"/>
    </row>
    <row r="2290" spans="1:22">
      <c r="A2290" s="34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14"/>
      <c r="U2290" s="14"/>
      <c r="V2290" s="14"/>
    </row>
    <row r="2291" spans="1:22">
      <c r="A2291" s="34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14"/>
      <c r="U2291" s="14"/>
      <c r="V2291" s="14"/>
    </row>
    <row r="2292" spans="1:22">
      <c r="A2292" s="34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14"/>
      <c r="U2292" s="14"/>
      <c r="V2292" s="14"/>
    </row>
    <row r="2293" spans="1:22">
      <c r="A2293" s="34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14"/>
      <c r="U2293" s="14"/>
      <c r="V2293" s="14"/>
    </row>
    <row r="2294" spans="1:22">
      <c r="A2294" s="34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14"/>
      <c r="U2294" s="14"/>
      <c r="V2294" s="14"/>
    </row>
    <row r="2295" spans="1:22">
      <c r="A2295" s="34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14"/>
      <c r="U2295" s="14"/>
      <c r="V2295" s="14"/>
    </row>
    <row r="2296" spans="1:22">
      <c r="A2296" s="34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14"/>
      <c r="U2296" s="14"/>
      <c r="V2296" s="14"/>
    </row>
    <row r="2297" spans="1:22">
      <c r="A2297" s="34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14"/>
      <c r="U2297" s="14"/>
      <c r="V2297" s="14"/>
    </row>
    <row r="2298" spans="1:22">
      <c r="A2298" s="34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14"/>
      <c r="U2298" s="14"/>
      <c r="V2298" s="14"/>
    </row>
    <row r="2299" spans="1:22">
      <c r="A2299" s="34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14"/>
      <c r="U2299" s="14"/>
      <c r="V2299" s="14"/>
    </row>
    <row r="2300" spans="1:22">
      <c r="A2300" s="34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14"/>
      <c r="U2300" s="14"/>
      <c r="V2300" s="14"/>
    </row>
    <row r="2301" spans="1:22">
      <c r="A2301" s="34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14"/>
      <c r="U2301" s="14"/>
      <c r="V2301" s="14"/>
    </row>
    <row r="2302" spans="1:22">
      <c r="A2302" s="34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14"/>
      <c r="U2302" s="14"/>
      <c r="V2302" s="14"/>
    </row>
    <row r="2303" spans="1:22">
      <c r="A2303" s="34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14"/>
      <c r="U2303" s="14"/>
      <c r="V2303" s="14"/>
    </row>
    <row r="2304" spans="1:22">
      <c r="A2304" s="34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14"/>
      <c r="U2304" s="14"/>
      <c r="V2304" s="14"/>
    </row>
    <row r="2305" spans="1:22">
      <c r="A2305" s="34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14"/>
      <c r="U2305" s="14"/>
      <c r="V2305" s="14"/>
    </row>
    <row r="2306" spans="1:22">
      <c r="A2306" s="34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14"/>
      <c r="U2306" s="14"/>
      <c r="V2306" s="14"/>
    </row>
    <row r="2307" spans="1:22">
      <c r="A2307" s="34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14"/>
      <c r="U2307" s="14"/>
      <c r="V2307" s="14"/>
    </row>
    <row r="2308" spans="1:22">
      <c r="A2308" s="34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14"/>
      <c r="U2308" s="14"/>
      <c r="V2308" s="14"/>
    </row>
    <row r="2309" spans="1:22">
      <c r="A2309" s="34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14"/>
      <c r="U2309" s="14"/>
      <c r="V2309" s="14"/>
    </row>
    <row r="2310" spans="1:22">
      <c r="A2310" s="34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14"/>
      <c r="U2310" s="14"/>
      <c r="V2310" s="14"/>
    </row>
    <row r="2311" spans="1:22">
      <c r="A2311" s="34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14"/>
      <c r="U2311" s="14"/>
      <c r="V2311" s="14"/>
    </row>
    <row r="2312" spans="1:22">
      <c r="A2312" s="34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14"/>
      <c r="U2312" s="14"/>
      <c r="V2312" s="14"/>
    </row>
    <row r="2313" spans="1:22">
      <c r="A2313" s="34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14"/>
      <c r="U2313" s="14"/>
      <c r="V2313" s="14"/>
    </row>
    <row r="2314" spans="1:22">
      <c r="A2314" s="34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14"/>
      <c r="U2314" s="14"/>
      <c r="V2314" s="14"/>
    </row>
    <row r="2315" spans="1:22">
      <c r="A2315" s="34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14"/>
      <c r="U2315" s="14"/>
      <c r="V2315" s="14"/>
    </row>
    <row r="2316" spans="1:22">
      <c r="A2316" s="34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14"/>
      <c r="U2316" s="14"/>
      <c r="V2316" s="14"/>
    </row>
    <row r="2317" spans="1:22">
      <c r="A2317" s="34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14"/>
      <c r="U2317" s="14"/>
      <c r="V2317" s="14"/>
    </row>
    <row r="2318" spans="1:22">
      <c r="A2318" s="34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14"/>
      <c r="U2318" s="14"/>
      <c r="V2318" s="14"/>
    </row>
    <row r="2319" spans="1:22">
      <c r="A2319" s="34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14"/>
      <c r="U2319" s="14"/>
      <c r="V2319" s="14"/>
    </row>
    <row r="2320" spans="1:22">
      <c r="A2320" s="34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14"/>
      <c r="U2320" s="14"/>
      <c r="V2320" s="14"/>
    </row>
    <row r="2321" spans="1:22">
      <c r="A2321" s="34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14"/>
      <c r="U2321" s="14"/>
      <c r="V2321" s="14"/>
    </row>
    <row r="2322" spans="1:22">
      <c r="A2322" s="34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14"/>
      <c r="U2322" s="14"/>
      <c r="V2322" s="14"/>
    </row>
    <row r="2323" spans="1:22">
      <c r="A2323" s="34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14"/>
      <c r="U2323" s="14"/>
      <c r="V2323" s="14"/>
    </row>
    <row r="2324" spans="1:22">
      <c r="A2324" s="34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14"/>
      <c r="U2324" s="14"/>
      <c r="V2324" s="14"/>
    </row>
    <row r="2325" spans="1:22">
      <c r="A2325" s="34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14"/>
      <c r="U2325" s="14"/>
      <c r="V2325" s="14"/>
    </row>
    <row r="2326" spans="1:22">
      <c r="A2326" s="34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14"/>
      <c r="U2326" s="14"/>
      <c r="V2326" s="14"/>
    </row>
    <row r="2327" spans="1:22">
      <c r="A2327" s="34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14"/>
      <c r="U2327" s="14"/>
      <c r="V2327" s="14"/>
    </row>
    <row r="2328" spans="1:22">
      <c r="A2328" s="34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14"/>
      <c r="U2328" s="14"/>
      <c r="V2328" s="14"/>
    </row>
    <row r="2329" spans="1:22">
      <c r="A2329" s="34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14"/>
      <c r="U2329" s="14"/>
      <c r="V2329" s="14"/>
    </row>
    <row r="2330" spans="1:22">
      <c r="A2330" s="34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14"/>
      <c r="U2330" s="14"/>
      <c r="V2330" s="14"/>
    </row>
    <row r="2331" spans="1:22">
      <c r="A2331" s="34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14"/>
      <c r="U2331" s="14"/>
      <c r="V2331" s="14"/>
    </row>
    <row r="2332" spans="1:22">
      <c r="A2332" s="34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14"/>
      <c r="U2332" s="14"/>
      <c r="V2332" s="14"/>
    </row>
    <row r="2333" spans="1:22">
      <c r="A2333" s="34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14"/>
      <c r="U2333" s="14"/>
      <c r="V2333" s="14"/>
    </row>
    <row r="2334" spans="1:22">
      <c r="A2334" s="34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14"/>
      <c r="U2334" s="14"/>
      <c r="V2334" s="14"/>
    </row>
    <row r="2335" spans="1:22">
      <c r="A2335" s="34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14"/>
      <c r="U2335" s="14"/>
      <c r="V2335" s="14"/>
    </row>
    <row r="2336" spans="1:22">
      <c r="A2336" s="34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14"/>
      <c r="U2336" s="14"/>
      <c r="V2336" s="14"/>
    </row>
    <row r="2337" spans="1:22">
      <c r="A2337" s="34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14"/>
      <c r="U2337" s="14"/>
      <c r="V2337" s="14"/>
    </row>
    <row r="2338" spans="1:22">
      <c r="A2338" s="34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14"/>
      <c r="U2338" s="14"/>
      <c r="V2338" s="14"/>
    </row>
    <row r="2339" spans="1:22">
      <c r="A2339" s="34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14"/>
      <c r="U2339" s="14"/>
      <c r="V2339" s="14"/>
    </row>
    <row r="2340" spans="1:22">
      <c r="A2340" s="34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14"/>
      <c r="U2340" s="14"/>
      <c r="V2340" s="14"/>
    </row>
    <row r="2341" spans="1:22">
      <c r="A2341" s="34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14"/>
      <c r="U2341" s="14"/>
      <c r="V2341" s="14"/>
    </row>
    <row r="2342" spans="1:22">
      <c r="A2342" s="34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14"/>
      <c r="U2342" s="14"/>
      <c r="V2342" s="14"/>
    </row>
    <row r="2343" spans="1:22">
      <c r="A2343" s="34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14"/>
      <c r="U2343" s="14"/>
      <c r="V2343" s="14"/>
    </row>
    <row r="2344" spans="1:22">
      <c r="A2344" s="34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14"/>
      <c r="U2344" s="14"/>
      <c r="V2344" s="14"/>
    </row>
    <row r="2345" spans="1:22">
      <c r="A2345" s="34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14"/>
      <c r="U2345" s="14"/>
      <c r="V2345" s="14"/>
    </row>
    <row r="2346" spans="1:22">
      <c r="A2346" s="34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14"/>
      <c r="U2346" s="14"/>
      <c r="V2346" s="14"/>
    </row>
    <row r="2347" spans="1:22">
      <c r="A2347" s="34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14"/>
      <c r="U2347" s="14"/>
      <c r="V2347" s="14"/>
    </row>
    <row r="2348" spans="1:22">
      <c r="A2348" s="34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14"/>
      <c r="U2348" s="14"/>
      <c r="V2348" s="14"/>
    </row>
    <row r="2349" spans="1:22">
      <c r="A2349" s="34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14"/>
      <c r="U2349" s="14"/>
      <c r="V2349" s="14"/>
    </row>
    <row r="2350" spans="1:22">
      <c r="A2350" s="34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14"/>
      <c r="U2350" s="14"/>
      <c r="V2350" s="14"/>
    </row>
    <row r="2351" spans="1:22">
      <c r="A2351" s="34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14"/>
      <c r="U2351" s="14"/>
      <c r="V2351" s="14"/>
    </row>
    <row r="2352" spans="1:22">
      <c r="A2352" s="34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14"/>
      <c r="U2352" s="14"/>
      <c r="V2352" s="14"/>
    </row>
    <row r="2353" spans="1:22">
      <c r="A2353" s="34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14"/>
      <c r="U2353" s="14"/>
      <c r="V2353" s="14"/>
    </row>
    <row r="2354" spans="1:22">
      <c r="A2354" s="34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14"/>
      <c r="U2354" s="14"/>
      <c r="V2354" s="14"/>
    </row>
    <row r="2355" spans="1:22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14"/>
      <c r="U2355" s="14"/>
      <c r="V2355" s="14"/>
    </row>
    <row r="2356" spans="1:22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14"/>
      <c r="U2356" s="14"/>
      <c r="V2356" s="14"/>
    </row>
    <row r="2357" spans="1:22">
      <c r="A2357" s="34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14"/>
      <c r="U2357" s="14"/>
      <c r="V2357" s="14"/>
    </row>
    <row r="2358" spans="1:22">
      <c r="A2358" s="34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14"/>
      <c r="U2358" s="14"/>
      <c r="V2358" s="14"/>
    </row>
    <row r="2359" spans="1:22">
      <c r="A2359" s="34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14"/>
      <c r="U2359" s="14"/>
      <c r="V2359" s="14"/>
    </row>
    <row r="2360" spans="1:22">
      <c r="A2360" s="34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14"/>
      <c r="U2360" s="14"/>
      <c r="V2360" s="14"/>
    </row>
    <row r="2361" spans="1:22">
      <c r="A2361" s="34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14"/>
      <c r="U2361" s="14"/>
      <c r="V2361" s="14"/>
    </row>
    <row r="2362" spans="1:22">
      <c r="A2362" s="34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14"/>
      <c r="U2362" s="14"/>
      <c r="V2362" s="14"/>
    </row>
    <row r="2363" spans="1:22">
      <c r="A2363" s="34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14"/>
      <c r="U2363" s="14"/>
      <c r="V2363" s="14"/>
    </row>
    <row r="2364" spans="1:22">
      <c r="A2364" s="34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14"/>
      <c r="U2364" s="14"/>
      <c r="V2364" s="14"/>
    </row>
    <row r="2365" spans="1:22">
      <c r="A2365" s="34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14"/>
      <c r="U2365" s="14"/>
      <c r="V2365" s="14"/>
    </row>
    <row r="2366" spans="1:22">
      <c r="A2366" s="34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14"/>
      <c r="U2366" s="14"/>
      <c r="V2366" s="14"/>
    </row>
    <row r="2367" spans="1:22">
      <c r="A2367" s="34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14"/>
      <c r="U2367" s="14"/>
      <c r="V2367" s="14"/>
    </row>
    <row r="2368" spans="1:22">
      <c r="A2368" s="34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14"/>
      <c r="U2368" s="14"/>
      <c r="V2368" s="14"/>
    </row>
    <row r="2369" spans="1:22">
      <c r="A2369" s="34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14"/>
      <c r="U2369" s="14"/>
      <c r="V2369" s="14"/>
    </row>
    <row r="2370" spans="1:22">
      <c r="A2370" s="34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14"/>
      <c r="U2370" s="14"/>
      <c r="V2370" s="14"/>
    </row>
    <row r="2371" spans="1:22">
      <c r="A2371" s="34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14"/>
      <c r="U2371" s="14"/>
      <c r="V2371" s="14"/>
    </row>
    <row r="2372" spans="1:22">
      <c r="A2372" s="34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14"/>
      <c r="U2372" s="14"/>
      <c r="V2372" s="14"/>
    </row>
    <row r="2373" spans="1:22">
      <c r="A2373" s="34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14"/>
      <c r="U2373" s="14"/>
      <c r="V2373" s="14"/>
    </row>
    <row r="2374" spans="1:22">
      <c r="A2374" s="34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14"/>
      <c r="U2374" s="14"/>
      <c r="V2374" s="14"/>
    </row>
    <row r="2375" spans="1:22">
      <c r="A2375" s="34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14"/>
      <c r="U2375" s="14"/>
      <c r="V2375" s="14"/>
    </row>
    <row r="2376" spans="1:22">
      <c r="A2376" s="34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14"/>
      <c r="U2376" s="14"/>
      <c r="V2376" s="14"/>
    </row>
    <row r="2377" spans="1:22">
      <c r="A2377" s="34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14"/>
      <c r="U2377" s="14"/>
      <c r="V2377" s="14"/>
    </row>
    <row r="2378" spans="1:22">
      <c r="A2378" s="34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14"/>
      <c r="U2378" s="14"/>
      <c r="V2378" s="14"/>
    </row>
    <row r="2379" spans="1:22">
      <c r="A2379" s="34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14"/>
      <c r="U2379" s="14"/>
      <c r="V2379" s="14"/>
    </row>
    <row r="2380" spans="1:22">
      <c r="A2380" s="34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14"/>
      <c r="U2380" s="14"/>
      <c r="V2380" s="14"/>
    </row>
    <row r="2381" spans="1:22">
      <c r="A2381" s="34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14"/>
      <c r="U2381" s="14"/>
      <c r="V2381" s="14"/>
    </row>
    <row r="2382" spans="1:22">
      <c r="A2382" s="34"/>
      <c r="B2382" s="34"/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14"/>
      <c r="U2382" s="14"/>
      <c r="V2382" s="14"/>
    </row>
    <row r="2383" spans="1:22">
      <c r="A2383" s="34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14"/>
      <c r="U2383" s="14"/>
      <c r="V2383" s="14"/>
    </row>
    <row r="2384" spans="1:22">
      <c r="A2384" s="34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14"/>
      <c r="U2384" s="14"/>
      <c r="V2384" s="14"/>
    </row>
    <row r="2385" spans="1:22">
      <c r="A2385" s="34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14"/>
      <c r="U2385" s="14"/>
      <c r="V2385" s="14"/>
    </row>
    <row r="2386" spans="1:22">
      <c r="A2386" s="34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14"/>
      <c r="U2386" s="14"/>
      <c r="V2386" s="14"/>
    </row>
    <row r="2387" spans="1:22">
      <c r="A2387" s="34"/>
      <c r="B2387" s="34"/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14"/>
      <c r="U2387" s="14"/>
      <c r="V2387" s="14"/>
    </row>
    <row r="2388" spans="1:22">
      <c r="A2388" s="34"/>
      <c r="B2388" s="34"/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14"/>
      <c r="U2388" s="14"/>
      <c r="V2388" s="14"/>
    </row>
    <row r="2389" spans="1:22">
      <c r="A2389" s="34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14"/>
      <c r="U2389" s="14"/>
      <c r="V2389" s="14"/>
    </row>
    <row r="2390" spans="1:22">
      <c r="A2390" s="34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14"/>
      <c r="U2390" s="14"/>
      <c r="V2390" s="14"/>
    </row>
    <row r="2391" spans="1:22">
      <c r="A2391" s="34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14"/>
      <c r="U2391" s="14"/>
      <c r="V2391" s="14"/>
    </row>
    <row r="2392" spans="1:22">
      <c r="A2392" s="34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14"/>
      <c r="U2392" s="14"/>
      <c r="V2392" s="14"/>
    </row>
    <row r="2393" spans="1:22">
      <c r="A2393" s="34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14"/>
      <c r="U2393" s="14"/>
      <c r="V2393" s="14"/>
    </row>
    <row r="2394" spans="1:22">
      <c r="A2394" s="34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14"/>
      <c r="U2394" s="14"/>
      <c r="V2394" s="14"/>
    </row>
    <row r="2395" spans="1:22">
      <c r="A2395" s="34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14"/>
      <c r="U2395" s="14"/>
      <c r="V2395" s="14"/>
    </row>
    <row r="2396" spans="1:22">
      <c r="A2396" s="34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14"/>
      <c r="U2396" s="14"/>
      <c r="V2396" s="14"/>
    </row>
    <row r="2397" spans="1:22">
      <c r="A2397" s="34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14"/>
      <c r="U2397" s="14"/>
      <c r="V2397" s="14"/>
    </row>
    <row r="2398" spans="1:22">
      <c r="A2398" s="34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14"/>
      <c r="U2398" s="14"/>
      <c r="V2398" s="14"/>
    </row>
    <row r="2399" spans="1:22">
      <c r="A2399" s="34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14"/>
      <c r="U2399" s="14"/>
      <c r="V2399" s="14"/>
    </row>
    <row r="2400" spans="1:22">
      <c r="A2400" s="34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14"/>
      <c r="U2400" s="14"/>
      <c r="V2400" s="14"/>
    </row>
    <row r="2401" spans="1:22">
      <c r="A2401" s="34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14"/>
      <c r="U2401" s="14"/>
      <c r="V2401" s="14"/>
    </row>
    <row r="2402" spans="1:22">
      <c r="A2402" s="34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14"/>
      <c r="U2402" s="14"/>
      <c r="V2402" s="14"/>
    </row>
    <row r="2403" spans="1:22">
      <c r="A2403" s="34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14"/>
      <c r="U2403" s="14"/>
      <c r="V2403" s="14"/>
    </row>
    <row r="2404" spans="1:22">
      <c r="A2404" s="34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14"/>
      <c r="U2404" s="14"/>
      <c r="V2404" s="14"/>
    </row>
    <row r="2405" spans="1:22">
      <c r="A2405" s="34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14"/>
      <c r="U2405" s="14"/>
      <c r="V2405" s="14"/>
    </row>
    <row r="2406" spans="1:22">
      <c r="A2406" s="34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14"/>
      <c r="U2406" s="14"/>
      <c r="V2406" s="14"/>
    </row>
    <row r="2407" spans="1:22">
      <c r="A2407" s="34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14"/>
      <c r="U2407" s="14"/>
      <c r="V2407" s="14"/>
    </row>
    <row r="2408" spans="1:22">
      <c r="A2408" s="34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14"/>
      <c r="U2408" s="14"/>
      <c r="V2408" s="14"/>
    </row>
    <row r="2409" spans="1:22">
      <c r="A2409" s="34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14"/>
      <c r="U2409" s="14"/>
      <c r="V2409" s="14"/>
    </row>
    <row r="2410" spans="1:22">
      <c r="A2410" s="34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14"/>
      <c r="U2410" s="14"/>
      <c r="V2410" s="14"/>
    </row>
    <row r="2411" spans="1:22">
      <c r="A2411" s="34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14"/>
      <c r="U2411" s="14"/>
      <c r="V2411" s="14"/>
    </row>
    <row r="2412" spans="1:22">
      <c r="A2412" s="34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14"/>
      <c r="U2412" s="14"/>
      <c r="V2412" s="14"/>
    </row>
    <row r="2413" spans="1:22">
      <c r="A2413" s="34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14"/>
      <c r="U2413" s="14"/>
      <c r="V2413" s="14"/>
    </row>
    <row r="2414" spans="1:22">
      <c r="A2414" s="34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14"/>
      <c r="U2414" s="14"/>
      <c r="V2414" s="14"/>
    </row>
    <row r="2415" spans="1:22">
      <c r="A2415" s="34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14"/>
      <c r="U2415" s="14"/>
      <c r="V2415" s="14"/>
    </row>
    <row r="2416" spans="1:22">
      <c r="A2416" s="34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14"/>
      <c r="U2416" s="14"/>
      <c r="V2416" s="14"/>
    </row>
    <row r="2417" spans="1:22">
      <c r="A2417" s="34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14"/>
      <c r="U2417" s="14"/>
      <c r="V2417" s="14"/>
    </row>
    <row r="2418" spans="1:22">
      <c r="A2418" s="34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14"/>
      <c r="U2418" s="14"/>
      <c r="V2418" s="14"/>
    </row>
    <row r="2419" spans="1:22">
      <c r="A2419" s="34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14"/>
      <c r="U2419" s="14"/>
      <c r="V2419" s="14"/>
    </row>
    <row r="2420" spans="1:22">
      <c r="A2420" s="34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14"/>
      <c r="U2420" s="14"/>
      <c r="V2420" s="14"/>
    </row>
    <row r="2421" spans="1:22">
      <c r="A2421" s="34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14"/>
      <c r="U2421" s="14"/>
      <c r="V2421" s="14"/>
    </row>
    <row r="2422" spans="1:22">
      <c r="A2422" s="34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14"/>
      <c r="U2422" s="14"/>
      <c r="V2422" s="14"/>
    </row>
    <row r="2423" spans="1:22">
      <c r="A2423" s="34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14"/>
      <c r="U2423" s="14"/>
      <c r="V2423" s="14"/>
    </row>
    <row r="2424" spans="1:22">
      <c r="A2424" s="34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14"/>
      <c r="U2424" s="14"/>
      <c r="V2424" s="14"/>
    </row>
    <row r="2425" spans="1:22">
      <c r="A2425" s="34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14"/>
      <c r="U2425" s="14"/>
      <c r="V2425" s="14"/>
    </row>
    <row r="2426" spans="1:22">
      <c r="A2426" s="34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14"/>
      <c r="U2426" s="14"/>
      <c r="V2426" s="14"/>
    </row>
    <row r="2427" spans="1:22">
      <c r="A2427" s="34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14"/>
      <c r="U2427" s="14"/>
      <c r="V2427" s="14"/>
    </row>
    <row r="2428" spans="1:22">
      <c r="A2428" s="34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14"/>
      <c r="U2428" s="14"/>
      <c r="V2428" s="14"/>
    </row>
    <row r="2429" spans="1:22">
      <c r="A2429" s="34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14"/>
      <c r="U2429" s="14"/>
      <c r="V2429" s="14"/>
    </row>
    <row r="2430" spans="1:22">
      <c r="A2430" s="34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14"/>
      <c r="U2430" s="14"/>
      <c r="V2430" s="14"/>
    </row>
    <row r="2431" spans="1:22">
      <c r="A2431" s="34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14"/>
      <c r="U2431" s="14"/>
      <c r="V2431" s="14"/>
    </row>
    <row r="2432" spans="1:22">
      <c r="A2432" s="34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14"/>
      <c r="U2432" s="14"/>
      <c r="V2432" s="14"/>
    </row>
    <row r="2433" spans="1:22">
      <c r="A2433" s="34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14"/>
      <c r="U2433" s="14"/>
      <c r="V2433" s="14"/>
    </row>
    <row r="2434" spans="1:22">
      <c r="A2434" s="34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14"/>
      <c r="U2434" s="14"/>
      <c r="V2434" s="14"/>
    </row>
    <row r="2435" spans="1:22">
      <c r="A2435" s="34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14"/>
      <c r="U2435" s="14"/>
      <c r="V2435" s="14"/>
    </row>
    <row r="2436" spans="1:22">
      <c r="A2436" s="34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14"/>
      <c r="U2436" s="14"/>
      <c r="V2436" s="14"/>
    </row>
    <row r="2437" spans="1:22">
      <c r="A2437" s="34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14"/>
      <c r="U2437" s="14"/>
      <c r="V2437" s="14"/>
    </row>
    <row r="2438" spans="1:22">
      <c r="A2438" s="34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14"/>
      <c r="U2438" s="14"/>
      <c r="V2438" s="14"/>
    </row>
    <row r="2439" spans="1:22">
      <c r="A2439" s="34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14"/>
      <c r="U2439" s="14"/>
      <c r="V2439" s="14"/>
    </row>
    <row r="2440" spans="1:22">
      <c r="A2440" s="34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14"/>
      <c r="U2440" s="14"/>
      <c r="V2440" s="14"/>
    </row>
    <row r="2441" spans="1:22">
      <c r="A2441" s="34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14"/>
      <c r="U2441" s="14"/>
      <c r="V2441" s="14"/>
    </row>
    <row r="2442" spans="1:22">
      <c r="A2442" s="34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14"/>
      <c r="U2442" s="14"/>
      <c r="V2442" s="14"/>
    </row>
    <row r="2443" spans="1:22">
      <c r="A2443" s="34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14"/>
      <c r="U2443" s="14"/>
      <c r="V2443" s="14"/>
    </row>
    <row r="2444" spans="1:22">
      <c r="A2444" s="34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14"/>
      <c r="U2444" s="14"/>
      <c r="V2444" s="14"/>
    </row>
    <row r="2445" spans="1:22">
      <c r="A2445" s="34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14"/>
      <c r="U2445" s="14"/>
      <c r="V2445" s="14"/>
    </row>
    <row r="2446" spans="1:22">
      <c r="A2446" s="34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14"/>
      <c r="U2446" s="14"/>
      <c r="V2446" s="14"/>
    </row>
    <row r="2447" spans="1:22">
      <c r="A2447" s="34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14"/>
      <c r="U2447" s="14"/>
      <c r="V2447" s="14"/>
    </row>
    <row r="2448" spans="1:22">
      <c r="A2448" s="34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14"/>
      <c r="U2448" s="14"/>
      <c r="V2448" s="14"/>
    </row>
    <row r="2449" spans="1:22">
      <c r="A2449" s="34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14"/>
      <c r="U2449" s="14"/>
      <c r="V2449" s="14"/>
    </row>
    <row r="2450" spans="1:22">
      <c r="A2450" s="34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14"/>
      <c r="U2450" s="14"/>
      <c r="V2450" s="14"/>
    </row>
    <row r="2451" spans="1:22">
      <c r="A2451" s="34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14"/>
      <c r="U2451" s="14"/>
      <c r="V2451" s="14"/>
    </row>
    <row r="2452" spans="1:22">
      <c r="A2452" s="34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14"/>
      <c r="U2452" s="14"/>
      <c r="V2452" s="14"/>
    </row>
    <row r="2453" spans="1:22">
      <c r="A2453" s="34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14"/>
      <c r="U2453" s="14"/>
      <c r="V2453" s="14"/>
    </row>
    <row r="2454" spans="1:22">
      <c r="A2454" s="34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14"/>
      <c r="U2454" s="14"/>
      <c r="V2454" s="14"/>
    </row>
    <row r="2455" spans="1:22">
      <c r="A2455" s="34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14"/>
      <c r="U2455" s="14"/>
      <c r="V2455" s="14"/>
    </row>
    <row r="2456" spans="1:22">
      <c r="A2456" s="34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14"/>
      <c r="U2456" s="14"/>
      <c r="V2456" s="14"/>
    </row>
    <row r="2457" spans="1:22">
      <c r="A2457" s="34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14"/>
      <c r="U2457" s="14"/>
      <c r="V2457" s="14"/>
    </row>
    <row r="2458" spans="1:22">
      <c r="A2458" s="34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14"/>
      <c r="U2458" s="14"/>
      <c r="V2458" s="14"/>
    </row>
    <row r="2459" spans="1:22">
      <c r="A2459" s="34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14"/>
      <c r="U2459" s="14"/>
      <c r="V2459" s="14"/>
    </row>
    <row r="2460" spans="1:22">
      <c r="A2460" s="34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14"/>
      <c r="U2460" s="14"/>
      <c r="V2460" s="14"/>
    </row>
    <row r="2461" spans="1:22">
      <c r="A2461" s="34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14"/>
      <c r="U2461" s="14"/>
      <c r="V2461" s="14"/>
    </row>
    <row r="2462" spans="1:22">
      <c r="A2462" s="34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14"/>
      <c r="U2462" s="14"/>
      <c r="V2462" s="14"/>
    </row>
    <row r="2463" spans="1:22">
      <c r="A2463" s="34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14"/>
      <c r="U2463" s="14"/>
      <c r="V2463" s="14"/>
    </row>
    <row r="2464" spans="1:22">
      <c r="A2464" s="34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14"/>
      <c r="U2464" s="14"/>
      <c r="V2464" s="14"/>
    </row>
    <row r="2465" spans="1:22">
      <c r="A2465" s="34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14"/>
      <c r="U2465" s="14"/>
      <c r="V2465" s="14"/>
    </row>
    <row r="2466" spans="1:22">
      <c r="A2466" s="34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14"/>
      <c r="U2466" s="14"/>
      <c r="V2466" s="14"/>
    </row>
    <row r="2467" spans="1:22">
      <c r="A2467" s="34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14"/>
      <c r="U2467" s="14"/>
      <c r="V2467" s="14"/>
    </row>
    <row r="2468" spans="1:22">
      <c r="A2468" s="34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14"/>
      <c r="U2468" s="14"/>
      <c r="V2468" s="14"/>
    </row>
    <row r="2469" spans="1:22">
      <c r="A2469" s="34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14"/>
      <c r="U2469" s="14"/>
      <c r="V2469" s="14"/>
    </row>
    <row r="2470" spans="1:22">
      <c r="A2470" s="34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14"/>
      <c r="U2470" s="14"/>
      <c r="V2470" s="14"/>
    </row>
    <row r="2471" spans="1:22">
      <c r="A2471" s="34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14"/>
      <c r="U2471" s="14"/>
      <c r="V2471" s="14"/>
    </row>
    <row r="2472" spans="1:22">
      <c r="A2472" s="34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14"/>
      <c r="U2472" s="14"/>
      <c r="V2472" s="14"/>
    </row>
    <row r="2473" spans="1:22">
      <c r="A2473" s="34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14"/>
      <c r="U2473" s="14"/>
      <c r="V2473" s="14"/>
    </row>
    <row r="2474" spans="1:22">
      <c r="A2474" s="34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14"/>
      <c r="U2474" s="14"/>
      <c r="V2474" s="14"/>
    </row>
    <row r="2475" spans="1:22">
      <c r="A2475" s="34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14"/>
      <c r="U2475" s="14"/>
      <c r="V2475" s="14"/>
    </row>
    <row r="2476" spans="1:22">
      <c r="A2476" s="34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14"/>
      <c r="U2476" s="14"/>
      <c r="V2476" s="14"/>
    </row>
    <row r="2477" spans="1:22">
      <c r="A2477" s="34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14"/>
      <c r="U2477" s="14"/>
      <c r="V2477" s="14"/>
    </row>
    <row r="2478" spans="1:22">
      <c r="A2478" s="34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14"/>
      <c r="U2478" s="14"/>
      <c r="V2478" s="14"/>
    </row>
    <row r="2479" spans="1:22">
      <c r="A2479" s="34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14"/>
      <c r="U2479" s="14"/>
      <c r="V2479" s="14"/>
    </row>
    <row r="2480" spans="1:22">
      <c r="A2480" s="34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14"/>
      <c r="U2480" s="14"/>
      <c r="V2480" s="14"/>
    </row>
    <row r="2481" spans="1:22">
      <c r="A2481" s="34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14"/>
      <c r="U2481" s="14"/>
      <c r="V2481" s="14"/>
    </row>
    <row r="2482" spans="1:22">
      <c r="A2482" s="34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14"/>
      <c r="U2482" s="14"/>
      <c r="V2482" s="14"/>
    </row>
    <row r="2483" spans="1:22">
      <c r="A2483" s="34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14"/>
      <c r="U2483" s="14"/>
      <c r="V2483" s="14"/>
    </row>
    <row r="2484" spans="1:22">
      <c r="A2484" s="34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14"/>
      <c r="U2484" s="14"/>
      <c r="V2484" s="14"/>
    </row>
    <row r="2485" spans="1:22">
      <c r="A2485" s="34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14"/>
      <c r="U2485" s="14"/>
      <c r="V2485" s="14"/>
    </row>
    <row r="2486" spans="1:22">
      <c r="A2486" s="34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14"/>
      <c r="U2486" s="14"/>
      <c r="V2486" s="14"/>
    </row>
    <row r="2487" spans="1:22">
      <c r="A2487" s="34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14"/>
      <c r="U2487" s="14"/>
      <c r="V2487" s="14"/>
    </row>
    <row r="2488" spans="1:22">
      <c r="A2488" s="34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14"/>
      <c r="U2488" s="14"/>
      <c r="V2488" s="14"/>
    </row>
    <row r="2489" spans="1:22">
      <c r="A2489" s="34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14"/>
      <c r="U2489" s="14"/>
      <c r="V2489" s="14"/>
    </row>
    <row r="2490" spans="1:22">
      <c r="A2490" s="34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14"/>
      <c r="U2490" s="14"/>
      <c r="V2490" s="14"/>
    </row>
    <row r="2491" spans="1:22">
      <c r="A2491" s="34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14"/>
      <c r="U2491" s="14"/>
      <c r="V2491" s="14"/>
    </row>
    <row r="2492" spans="1:22">
      <c r="A2492" s="34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14"/>
      <c r="U2492" s="14"/>
      <c r="V2492" s="14"/>
    </row>
    <row r="2493" spans="1:22">
      <c r="A2493" s="34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14"/>
      <c r="U2493" s="14"/>
      <c r="V2493" s="14"/>
    </row>
    <row r="2494" spans="1:22">
      <c r="A2494" s="34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14"/>
      <c r="U2494" s="14"/>
      <c r="V2494" s="14"/>
    </row>
    <row r="2495" spans="1:22">
      <c r="A2495" s="34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14"/>
      <c r="U2495" s="14"/>
      <c r="V2495" s="14"/>
    </row>
    <row r="2496" spans="1:22">
      <c r="A2496" s="34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14"/>
      <c r="U2496" s="14"/>
      <c r="V2496" s="14"/>
    </row>
    <row r="2497" spans="1:22">
      <c r="A2497" s="34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14"/>
      <c r="U2497" s="14"/>
      <c r="V2497" s="14"/>
    </row>
    <row r="2498" spans="1:22">
      <c r="A2498" s="34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14"/>
      <c r="U2498" s="14"/>
      <c r="V2498" s="14"/>
    </row>
    <row r="2499" spans="1:22">
      <c r="A2499" s="34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14"/>
      <c r="U2499" s="14"/>
      <c r="V2499" s="14"/>
    </row>
    <row r="2500" spans="1:22">
      <c r="A2500" s="34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14"/>
      <c r="U2500" s="14"/>
      <c r="V2500" s="14"/>
    </row>
    <row r="2501" spans="1:22">
      <c r="A2501" s="34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14"/>
      <c r="U2501" s="14"/>
      <c r="V2501" s="14"/>
    </row>
    <row r="2502" spans="1:22">
      <c r="A2502" s="34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14"/>
      <c r="U2502" s="14"/>
      <c r="V2502" s="14"/>
    </row>
    <row r="2503" spans="1:22">
      <c r="A2503" s="34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14"/>
      <c r="U2503" s="14"/>
      <c r="V2503" s="14"/>
    </row>
    <row r="2504" spans="1:22">
      <c r="A2504" s="34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14"/>
      <c r="U2504" s="14"/>
      <c r="V2504" s="14"/>
    </row>
    <row r="2505" spans="1:22">
      <c r="A2505" s="34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14"/>
      <c r="U2505" s="14"/>
      <c r="V2505" s="14"/>
    </row>
    <row r="2506" spans="1:22">
      <c r="A2506" s="34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14"/>
      <c r="U2506" s="14"/>
      <c r="V2506" s="14"/>
    </row>
    <row r="2507" spans="1:22">
      <c r="A2507" s="34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14"/>
      <c r="U2507" s="14"/>
      <c r="V2507" s="14"/>
    </row>
    <row r="2508" spans="1:22">
      <c r="A2508" s="34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14"/>
      <c r="U2508" s="14"/>
      <c r="V2508" s="14"/>
    </row>
    <row r="2509" spans="1:22">
      <c r="A2509" s="34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14"/>
      <c r="U2509" s="14"/>
      <c r="V2509" s="14"/>
    </row>
    <row r="2510" spans="1:22">
      <c r="A2510" s="34"/>
      <c r="B2510" s="34"/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14"/>
      <c r="U2510" s="14"/>
      <c r="V2510" s="14"/>
    </row>
    <row r="2511" spans="1:22">
      <c r="A2511" s="34"/>
      <c r="B2511" s="34"/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14"/>
      <c r="U2511" s="14"/>
      <c r="V2511" s="14"/>
    </row>
    <row r="2512" spans="1:22">
      <c r="A2512" s="34"/>
      <c r="B2512" s="34"/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14"/>
      <c r="U2512" s="14"/>
      <c r="V2512" s="14"/>
    </row>
    <row r="2513" spans="1:22">
      <c r="A2513" s="34"/>
      <c r="B2513" s="34"/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14"/>
      <c r="U2513" s="14"/>
      <c r="V2513" s="14"/>
    </row>
    <row r="2514" spans="1:22">
      <c r="A2514" s="34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14"/>
      <c r="U2514" s="14"/>
      <c r="V2514" s="14"/>
    </row>
    <row r="2515" spans="1:22">
      <c r="A2515" s="34"/>
      <c r="B2515" s="34"/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14"/>
      <c r="U2515" s="14"/>
      <c r="V2515" s="14"/>
    </row>
    <row r="2516" spans="1:22">
      <c r="A2516" s="34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14"/>
      <c r="U2516" s="14"/>
      <c r="V2516" s="14"/>
    </row>
    <row r="2517" spans="1:22">
      <c r="A2517" s="34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14"/>
      <c r="U2517" s="14"/>
      <c r="V2517" s="14"/>
    </row>
    <row r="2518" spans="1:22">
      <c r="A2518" s="34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14"/>
      <c r="U2518" s="14"/>
      <c r="V2518" s="14"/>
    </row>
    <row r="2519" spans="1:22">
      <c r="A2519" s="34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14"/>
      <c r="U2519" s="14"/>
      <c r="V2519" s="14"/>
    </row>
    <row r="2520" spans="1:22">
      <c r="A2520" s="34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14"/>
      <c r="U2520" s="14"/>
      <c r="V2520" s="14"/>
    </row>
    <row r="2521" spans="1:22">
      <c r="A2521" s="34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14"/>
      <c r="U2521" s="14"/>
      <c r="V2521" s="14"/>
    </row>
    <row r="2522" spans="1:22">
      <c r="A2522" s="34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14"/>
      <c r="U2522" s="14"/>
      <c r="V2522" s="14"/>
    </row>
    <row r="2523" spans="1:22">
      <c r="A2523" s="34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14"/>
      <c r="U2523" s="14"/>
      <c r="V2523" s="14"/>
    </row>
    <row r="2524" spans="1:22">
      <c r="A2524" s="34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14"/>
      <c r="U2524" s="14"/>
      <c r="V2524" s="14"/>
    </row>
    <row r="2525" spans="1:22">
      <c r="A2525" s="34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14"/>
      <c r="U2525" s="14"/>
      <c r="V2525" s="14"/>
    </row>
    <row r="2526" spans="1:22">
      <c r="A2526" s="34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14"/>
      <c r="U2526" s="14"/>
      <c r="V2526" s="14"/>
    </row>
    <row r="2527" spans="1:22">
      <c r="A2527" s="34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14"/>
      <c r="U2527" s="14"/>
      <c r="V2527" s="14"/>
    </row>
    <row r="2528" spans="1:22">
      <c r="A2528" s="34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14"/>
      <c r="U2528" s="14"/>
      <c r="V2528" s="14"/>
    </row>
    <row r="2529" spans="1:22">
      <c r="A2529" s="34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14"/>
      <c r="U2529" s="14"/>
      <c r="V2529" s="14"/>
    </row>
    <row r="2530" spans="1:22">
      <c r="A2530" s="34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14"/>
      <c r="U2530" s="14"/>
      <c r="V2530" s="14"/>
    </row>
    <row r="2531" spans="1:22">
      <c r="A2531" s="34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14"/>
      <c r="U2531" s="14"/>
      <c r="V2531" s="14"/>
    </row>
    <row r="2532" spans="1:22">
      <c r="A2532" s="34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14"/>
      <c r="U2532" s="14"/>
      <c r="V2532" s="14"/>
    </row>
    <row r="2533" spans="1:22">
      <c r="A2533" s="34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14"/>
      <c r="U2533" s="14"/>
      <c r="V2533" s="14"/>
    </row>
    <row r="2534" spans="1:22">
      <c r="A2534" s="34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14"/>
      <c r="U2534" s="14"/>
      <c r="V2534" s="14"/>
    </row>
    <row r="2535" spans="1:22">
      <c r="A2535" s="34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14"/>
      <c r="U2535" s="14"/>
      <c r="V2535" s="14"/>
    </row>
    <row r="2536" spans="1:22">
      <c r="A2536" s="34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14"/>
      <c r="U2536" s="14"/>
      <c r="V2536" s="14"/>
    </row>
    <row r="2537" spans="1:22">
      <c r="A2537" s="34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14"/>
      <c r="U2537" s="14"/>
      <c r="V2537" s="14"/>
    </row>
    <row r="2538" spans="1:22">
      <c r="A2538" s="34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14"/>
      <c r="U2538" s="14"/>
      <c r="V2538" s="14"/>
    </row>
    <row r="2539" spans="1:22">
      <c r="A2539" s="34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14"/>
      <c r="U2539" s="14"/>
      <c r="V2539" s="14"/>
    </row>
    <row r="2540" spans="1:22">
      <c r="A2540" s="34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14"/>
      <c r="U2540" s="14"/>
      <c r="V2540" s="14"/>
    </row>
    <row r="2541" spans="1:22">
      <c r="A2541" s="34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14"/>
      <c r="U2541" s="14"/>
      <c r="V2541" s="14"/>
    </row>
    <row r="2542" spans="1:22">
      <c r="A2542" s="34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14"/>
      <c r="U2542" s="14"/>
      <c r="V2542" s="14"/>
    </row>
    <row r="2543" spans="1:22">
      <c r="A2543" s="34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14"/>
      <c r="U2543" s="14"/>
      <c r="V2543" s="14"/>
    </row>
    <row r="2544" spans="1:22">
      <c r="A2544" s="34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14"/>
      <c r="U2544" s="14"/>
      <c r="V2544" s="14"/>
    </row>
    <row r="2545" spans="1:22">
      <c r="A2545" s="34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14"/>
      <c r="U2545" s="14"/>
      <c r="V2545" s="14"/>
    </row>
    <row r="2546" spans="1:22">
      <c r="A2546" s="34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14"/>
      <c r="U2546" s="14"/>
      <c r="V2546" s="14"/>
    </row>
    <row r="2547" spans="1:22">
      <c r="A2547" s="34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14"/>
      <c r="U2547" s="14"/>
      <c r="V2547" s="14"/>
    </row>
    <row r="2548" spans="1:22">
      <c r="A2548" s="34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14"/>
      <c r="U2548" s="14"/>
      <c r="V2548" s="14"/>
    </row>
    <row r="2549" spans="1:22">
      <c r="A2549" s="34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14"/>
      <c r="U2549" s="14"/>
      <c r="V2549" s="14"/>
    </row>
    <row r="2550" spans="1:22">
      <c r="A2550" s="34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14"/>
      <c r="U2550" s="14"/>
      <c r="V2550" s="14"/>
    </row>
    <row r="2551" spans="1:22">
      <c r="A2551" s="34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14"/>
      <c r="U2551" s="14"/>
      <c r="V2551" s="14"/>
    </row>
    <row r="2552" spans="1:22">
      <c r="A2552" s="34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14"/>
      <c r="U2552" s="14"/>
      <c r="V2552" s="14"/>
    </row>
    <row r="2553" spans="1:22">
      <c r="A2553" s="34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14"/>
      <c r="U2553" s="14"/>
      <c r="V2553" s="14"/>
    </row>
    <row r="2554" spans="1:22">
      <c r="A2554" s="34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14"/>
      <c r="U2554" s="14"/>
      <c r="V2554" s="14"/>
    </row>
    <row r="2555" spans="1:22">
      <c r="A2555" s="34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14"/>
      <c r="U2555" s="14"/>
      <c r="V2555" s="14"/>
    </row>
    <row r="2556" spans="1:22">
      <c r="A2556" s="34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14"/>
      <c r="U2556" s="14"/>
      <c r="V2556" s="14"/>
    </row>
    <row r="2557" spans="1:22">
      <c r="A2557" s="34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14"/>
      <c r="U2557" s="14"/>
      <c r="V2557" s="14"/>
    </row>
    <row r="2558" spans="1:22">
      <c r="A2558" s="34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14"/>
      <c r="U2558" s="14"/>
      <c r="V2558" s="14"/>
    </row>
    <row r="2559" spans="1:22">
      <c r="A2559" s="34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14"/>
      <c r="U2559" s="14"/>
      <c r="V2559" s="14"/>
    </row>
    <row r="2560" spans="1:22">
      <c r="A2560" s="34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14"/>
      <c r="U2560" s="14"/>
      <c r="V2560" s="14"/>
    </row>
    <row r="2561" spans="1:22">
      <c r="A2561" s="34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14"/>
      <c r="U2561" s="14"/>
      <c r="V2561" s="14"/>
    </row>
    <row r="2562" spans="1:22">
      <c r="A2562" s="34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14"/>
      <c r="U2562" s="14"/>
      <c r="V2562" s="14"/>
    </row>
    <row r="2563" spans="1:22">
      <c r="A2563" s="34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14"/>
      <c r="U2563" s="14"/>
      <c r="V2563" s="14"/>
    </row>
    <row r="2564" spans="1:22">
      <c r="A2564" s="34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14"/>
      <c r="U2564" s="14"/>
      <c r="V2564" s="14"/>
    </row>
    <row r="2565" spans="1:22">
      <c r="A2565" s="34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14"/>
      <c r="U2565" s="14"/>
      <c r="V2565" s="14"/>
    </row>
    <row r="2566" spans="1:22">
      <c r="A2566" s="34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14"/>
      <c r="U2566" s="14"/>
      <c r="V2566" s="14"/>
    </row>
    <row r="2567" spans="1:22">
      <c r="A2567" s="34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14"/>
      <c r="U2567" s="14"/>
      <c r="V2567" s="14"/>
    </row>
    <row r="2568" spans="1:22">
      <c r="A2568" s="34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14"/>
      <c r="U2568" s="14"/>
      <c r="V2568" s="14"/>
    </row>
    <row r="2569" spans="1:22">
      <c r="A2569" s="34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14"/>
      <c r="U2569" s="14"/>
      <c r="V2569" s="14"/>
    </row>
    <row r="2570" spans="1:22">
      <c r="A2570" s="34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14"/>
      <c r="U2570" s="14"/>
      <c r="V2570" s="14"/>
    </row>
    <row r="2571" spans="1:22">
      <c r="A2571" s="34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14"/>
      <c r="U2571" s="14"/>
      <c r="V2571" s="14"/>
    </row>
    <row r="2572" spans="1:22">
      <c r="A2572" s="34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14"/>
      <c r="U2572" s="14"/>
      <c r="V2572" s="14"/>
    </row>
    <row r="2573" spans="1:22">
      <c r="A2573" s="34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14"/>
      <c r="U2573" s="14"/>
      <c r="V2573" s="14"/>
    </row>
    <row r="2574" spans="1:22">
      <c r="A2574" s="34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14"/>
      <c r="U2574" s="14"/>
      <c r="V2574" s="14"/>
    </row>
    <row r="2575" spans="1:22">
      <c r="A2575" s="34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14"/>
      <c r="U2575" s="14"/>
      <c r="V2575" s="14"/>
    </row>
    <row r="2576" spans="1:22">
      <c r="A2576" s="34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14"/>
      <c r="U2576" s="14"/>
      <c r="V2576" s="14"/>
    </row>
    <row r="2577" spans="1:22">
      <c r="A2577" s="34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14"/>
      <c r="U2577" s="14"/>
      <c r="V2577" s="14"/>
    </row>
    <row r="2578" spans="1:22">
      <c r="A2578" s="34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14"/>
      <c r="U2578" s="14"/>
      <c r="V2578" s="14"/>
    </row>
    <row r="2579" spans="1:22">
      <c r="A2579" s="34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14"/>
      <c r="U2579" s="14"/>
      <c r="V2579" s="14"/>
    </row>
    <row r="2580" spans="1:22">
      <c r="A2580" s="34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14"/>
      <c r="U2580" s="14"/>
      <c r="V2580" s="14"/>
    </row>
    <row r="2581" spans="1:22">
      <c r="A2581" s="34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14"/>
      <c r="U2581" s="14"/>
      <c r="V2581" s="14"/>
    </row>
    <row r="2582" spans="1:22">
      <c r="A2582" s="34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14"/>
      <c r="U2582" s="14"/>
      <c r="V2582" s="14"/>
    </row>
    <row r="2583" spans="1:22">
      <c r="A2583" s="34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14"/>
      <c r="U2583" s="14"/>
      <c r="V2583" s="14"/>
    </row>
    <row r="2584" spans="1:22">
      <c r="A2584" s="34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14"/>
      <c r="U2584" s="14"/>
      <c r="V2584" s="14"/>
    </row>
    <row r="2585" spans="1:22">
      <c r="A2585" s="34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14"/>
      <c r="U2585" s="14"/>
      <c r="V2585" s="14"/>
    </row>
    <row r="2586" spans="1:22">
      <c r="A2586" s="34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14"/>
      <c r="U2586" s="14"/>
      <c r="V2586" s="14"/>
    </row>
    <row r="2587" spans="1:22">
      <c r="A2587" s="34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14"/>
      <c r="U2587" s="14"/>
      <c r="V2587" s="14"/>
    </row>
    <row r="2588" spans="1:22">
      <c r="A2588" s="34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14"/>
      <c r="U2588" s="14"/>
      <c r="V2588" s="14"/>
    </row>
    <row r="2589" spans="1:22">
      <c r="A2589" s="34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14"/>
      <c r="U2589" s="14"/>
      <c r="V2589" s="14"/>
    </row>
    <row r="2590" spans="1:22">
      <c r="A2590" s="34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14"/>
      <c r="U2590" s="14"/>
      <c r="V2590" s="14"/>
    </row>
    <row r="2591" spans="1:22">
      <c r="A2591" s="34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14"/>
      <c r="U2591" s="14"/>
      <c r="V2591" s="14"/>
    </row>
    <row r="2592" spans="1:22">
      <c r="A2592" s="34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14"/>
      <c r="U2592" s="14"/>
      <c r="V2592" s="14"/>
    </row>
    <row r="2593" spans="1:22">
      <c r="A2593" s="34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14"/>
      <c r="U2593" s="14"/>
      <c r="V2593" s="14"/>
    </row>
    <row r="2594" spans="1:22">
      <c r="A2594" s="34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14"/>
      <c r="U2594" s="14"/>
      <c r="V2594" s="14"/>
    </row>
    <row r="2595" spans="1:22">
      <c r="A2595" s="34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14"/>
      <c r="U2595" s="14"/>
      <c r="V2595" s="14"/>
    </row>
    <row r="2596" spans="1:22">
      <c r="A2596" s="34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14"/>
      <c r="U2596" s="14"/>
      <c r="V2596" s="14"/>
    </row>
    <row r="2597" spans="1:22">
      <c r="A2597" s="34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14"/>
      <c r="U2597" s="14"/>
      <c r="V2597" s="14"/>
    </row>
    <row r="2598" spans="1:22">
      <c r="A2598" s="34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14"/>
      <c r="U2598" s="14"/>
      <c r="V2598" s="14"/>
    </row>
    <row r="2599" spans="1:22">
      <c r="A2599" s="34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14"/>
      <c r="U2599" s="14"/>
      <c r="V2599" s="14"/>
    </row>
    <row r="2600" spans="1:22">
      <c r="A2600" s="34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14"/>
      <c r="U2600" s="14"/>
      <c r="V2600" s="14"/>
    </row>
    <row r="2601" spans="1:22">
      <c r="A2601" s="34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14"/>
      <c r="U2601" s="14"/>
      <c r="V2601" s="14"/>
    </row>
    <row r="2602" spans="1:22">
      <c r="A2602" s="34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14"/>
      <c r="U2602" s="14"/>
      <c r="V2602" s="14"/>
    </row>
    <row r="2603" spans="1:22">
      <c r="A2603" s="34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14"/>
      <c r="U2603" s="14"/>
      <c r="V2603" s="14"/>
    </row>
    <row r="2604" spans="1:22">
      <c r="A2604" s="34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14"/>
      <c r="U2604" s="14"/>
      <c r="V2604" s="14"/>
    </row>
    <row r="2605" spans="1:22">
      <c r="A2605" s="34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14"/>
      <c r="U2605" s="14"/>
      <c r="V2605" s="14"/>
    </row>
    <row r="2606" spans="1:22">
      <c r="A2606" s="34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14"/>
      <c r="U2606" s="14"/>
      <c r="V2606" s="14"/>
    </row>
    <row r="2607" spans="1:22">
      <c r="A2607" s="34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14"/>
      <c r="U2607" s="14"/>
      <c r="V2607" s="14"/>
    </row>
    <row r="2608" spans="1:22">
      <c r="A2608" s="34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14"/>
      <c r="U2608" s="14"/>
      <c r="V2608" s="14"/>
    </row>
    <row r="2609" spans="1:22">
      <c r="A2609" s="34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14"/>
      <c r="U2609" s="14"/>
      <c r="V2609" s="14"/>
    </row>
    <row r="2610" spans="1:22">
      <c r="A2610" s="34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14"/>
      <c r="U2610" s="14"/>
      <c r="V2610" s="14"/>
    </row>
    <row r="2611" spans="1:22">
      <c r="A2611" s="34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14"/>
      <c r="U2611" s="14"/>
      <c r="V2611" s="14"/>
    </row>
    <row r="2612" spans="1:22">
      <c r="A2612" s="34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14"/>
      <c r="U2612" s="14"/>
      <c r="V2612" s="14"/>
    </row>
    <row r="2613" spans="1:22">
      <c r="A2613" s="34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14"/>
      <c r="U2613" s="14"/>
      <c r="V2613" s="14"/>
    </row>
    <row r="2614" spans="1:22">
      <c r="A2614" s="34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14"/>
      <c r="U2614" s="14"/>
      <c r="V2614" s="14"/>
    </row>
    <row r="2615" spans="1:22">
      <c r="A2615" s="34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14"/>
      <c r="U2615" s="14"/>
      <c r="V2615" s="14"/>
    </row>
    <row r="2616" spans="1:22">
      <c r="A2616" s="34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14"/>
      <c r="U2616" s="14"/>
      <c r="V2616" s="14"/>
    </row>
    <row r="2617" spans="1:22">
      <c r="A2617" s="34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14"/>
      <c r="U2617" s="14"/>
      <c r="V2617" s="14"/>
    </row>
    <row r="2618" spans="1:22">
      <c r="A2618" s="34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14"/>
      <c r="U2618" s="14"/>
      <c r="V2618" s="14"/>
    </row>
    <row r="2619" spans="1:22">
      <c r="A2619" s="34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14"/>
      <c r="U2619" s="14"/>
      <c r="V2619" s="14"/>
    </row>
    <row r="2620" spans="1:22">
      <c r="A2620" s="34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14"/>
      <c r="U2620" s="14"/>
      <c r="V2620" s="14"/>
    </row>
    <row r="2621" spans="1:22">
      <c r="A2621" s="34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14"/>
      <c r="U2621" s="14"/>
      <c r="V2621" s="14"/>
    </row>
    <row r="2622" spans="1:22">
      <c r="A2622" s="34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14"/>
      <c r="U2622" s="14"/>
      <c r="V2622" s="14"/>
    </row>
    <row r="2623" spans="1:22">
      <c r="A2623" s="34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14"/>
      <c r="U2623" s="14"/>
      <c r="V2623" s="14"/>
    </row>
    <row r="2624" spans="1:22">
      <c r="A2624" s="34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14"/>
      <c r="U2624" s="14"/>
      <c r="V2624" s="14"/>
    </row>
    <row r="2625" spans="1:22">
      <c r="A2625" s="34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14"/>
      <c r="U2625" s="14"/>
      <c r="V2625" s="14"/>
    </row>
    <row r="2626" spans="1:22">
      <c r="A2626" s="34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14"/>
      <c r="U2626" s="14"/>
      <c r="V2626" s="14"/>
    </row>
    <row r="2627" spans="1:22">
      <c r="A2627" s="34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14"/>
      <c r="U2627" s="14"/>
      <c r="V2627" s="14"/>
    </row>
    <row r="2628" spans="1:22">
      <c r="A2628" s="34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14"/>
      <c r="U2628" s="14"/>
      <c r="V2628" s="14"/>
    </row>
    <row r="2629" spans="1:22">
      <c r="A2629" s="34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14"/>
      <c r="U2629" s="14"/>
      <c r="V2629" s="14"/>
    </row>
    <row r="2630" spans="1:22">
      <c r="A2630" s="34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14"/>
      <c r="U2630" s="14"/>
      <c r="V2630" s="14"/>
    </row>
    <row r="2631" spans="1:22">
      <c r="A2631" s="34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14"/>
      <c r="U2631" s="14"/>
      <c r="V2631" s="14"/>
    </row>
    <row r="2632" spans="1:22">
      <c r="A2632" s="34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14"/>
      <c r="U2632" s="14"/>
      <c r="V2632" s="14"/>
    </row>
    <row r="2633" spans="1:22">
      <c r="A2633" s="34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14"/>
      <c r="U2633" s="14"/>
      <c r="V2633" s="14"/>
    </row>
    <row r="2634" spans="1:22">
      <c r="A2634" s="34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14"/>
      <c r="U2634" s="14"/>
      <c r="V2634" s="14"/>
    </row>
    <row r="2635" spans="1:22">
      <c r="A2635" s="34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14"/>
      <c r="U2635" s="14"/>
      <c r="V2635" s="14"/>
    </row>
    <row r="2636" spans="1:22">
      <c r="A2636" s="34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14"/>
      <c r="U2636" s="14"/>
      <c r="V2636" s="14"/>
    </row>
    <row r="2637" spans="1:22">
      <c r="A2637" s="34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14"/>
      <c r="U2637" s="14"/>
      <c r="V2637" s="14"/>
    </row>
    <row r="2638" spans="1:22">
      <c r="A2638" s="34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14"/>
      <c r="U2638" s="14"/>
      <c r="V2638" s="14"/>
    </row>
    <row r="2639" spans="1:22">
      <c r="A2639" s="34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14"/>
      <c r="U2639" s="14"/>
      <c r="V2639" s="14"/>
    </row>
    <row r="2640" spans="1:22">
      <c r="A2640" s="34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14"/>
      <c r="U2640" s="14"/>
      <c r="V2640" s="14"/>
    </row>
    <row r="2641" spans="1:22">
      <c r="A2641" s="34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14"/>
      <c r="U2641" s="14"/>
      <c r="V2641" s="14"/>
    </row>
    <row r="2642" spans="1:22">
      <c r="A2642" s="34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14"/>
      <c r="U2642" s="14"/>
      <c r="V2642" s="14"/>
    </row>
    <row r="2643" spans="1:22">
      <c r="A2643" s="34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14"/>
      <c r="U2643" s="14"/>
      <c r="V2643" s="14"/>
    </row>
    <row r="2644" spans="1:22">
      <c r="A2644" s="34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14"/>
      <c r="U2644" s="14"/>
      <c r="V2644" s="14"/>
    </row>
    <row r="2645" spans="1:22">
      <c r="A2645" s="34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14"/>
      <c r="U2645" s="14"/>
      <c r="V2645" s="14"/>
    </row>
    <row r="2646" spans="1:22">
      <c r="A2646" s="34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14"/>
      <c r="U2646" s="14"/>
      <c r="V2646" s="14"/>
    </row>
    <row r="2647" spans="1:22">
      <c r="A2647" s="34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14"/>
      <c r="U2647" s="14"/>
      <c r="V2647" s="14"/>
    </row>
    <row r="2648" spans="1:22">
      <c r="A2648" s="34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14"/>
      <c r="U2648" s="14"/>
      <c r="V2648" s="14"/>
    </row>
    <row r="2649" spans="1:22">
      <c r="A2649" s="34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14"/>
      <c r="U2649" s="14"/>
      <c r="V2649" s="14"/>
    </row>
    <row r="2650" spans="1:22">
      <c r="A2650" s="34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14"/>
      <c r="U2650" s="14"/>
      <c r="V2650" s="14"/>
    </row>
    <row r="2651" spans="1:22">
      <c r="A2651" s="34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14"/>
      <c r="U2651" s="14"/>
      <c r="V2651" s="14"/>
    </row>
    <row r="2652" spans="1:22">
      <c r="A2652" s="34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14"/>
      <c r="U2652" s="14"/>
      <c r="V2652" s="14"/>
    </row>
    <row r="2653" spans="1:22">
      <c r="A2653" s="34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14"/>
      <c r="U2653" s="14"/>
      <c r="V2653" s="14"/>
    </row>
    <row r="2654" spans="1:22">
      <c r="A2654" s="34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14"/>
      <c r="U2654" s="14"/>
      <c r="V2654" s="14"/>
    </row>
    <row r="2655" spans="1:22">
      <c r="A2655" s="34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14"/>
      <c r="U2655" s="14"/>
      <c r="V2655" s="14"/>
    </row>
    <row r="2656" spans="1:22">
      <c r="A2656" s="34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14"/>
      <c r="U2656" s="14"/>
      <c r="V2656" s="14"/>
    </row>
    <row r="2657" spans="1:22">
      <c r="A2657" s="34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14"/>
      <c r="U2657" s="14"/>
      <c r="V2657" s="14"/>
    </row>
    <row r="2658" spans="1:22">
      <c r="A2658" s="34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14"/>
      <c r="U2658" s="14"/>
      <c r="V2658" s="14"/>
    </row>
    <row r="2659" spans="1:22">
      <c r="A2659" s="34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14"/>
      <c r="U2659" s="14"/>
      <c r="V2659" s="14"/>
    </row>
    <row r="2660" spans="1:22">
      <c r="A2660" s="34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14"/>
      <c r="U2660" s="14"/>
      <c r="V2660" s="14"/>
    </row>
    <row r="2661" spans="1:22">
      <c r="A2661" s="34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14"/>
      <c r="U2661" s="14"/>
      <c r="V2661" s="14"/>
    </row>
    <row r="2662" spans="1:22">
      <c r="A2662" s="34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14"/>
      <c r="U2662" s="14"/>
      <c r="V2662" s="14"/>
    </row>
    <row r="2663" spans="1:22">
      <c r="A2663" s="34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14"/>
      <c r="U2663" s="14"/>
      <c r="V2663" s="14"/>
    </row>
    <row r="2664" spans="1:22">
      <c r="A2664" s="34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14"/>
      <c r="U2664" s="14"/>
      <c r="V2664" s="14"/>
    </row>
    <row r="2665" spans="1:22">
      <c r="A2665" s="34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14"/>
      <c r="U2665" s="14"/>
      <c r="V2665" s="14"/>
    </row>
    <row r="2666" spans="1:22">
      <c r="A2666" s="34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14"/>
      <c r="U2666" s="14"/>
      <c r="V2666" s="14"/>
    </row>
    <row r="2667" spans="1:22">
      <c r="A2667" s="34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14"/>
      <c r="U2667" s="14"/>
      <c r="V2667" s="14"/>
    </row>
    <row r="2668" spans="1:22">
      <c r="A2668" s="34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14"/>
      <c r="U2668" s="14"/>
      <c r="V2668" s="14"/>
    </row>
    <row r="2669" spans="1:22">
      <c r="A2669" s="34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14"/>
      <c r="U2669" s="14"/>
      <c r="V2669" s="14"/>
    </row>
    <row r="2670" spans="1:22">
      <c r="A2670" s="34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14"/>
      <c r="U2670" s="14"/>
      <c r="V2670" s="14"/>
    </row>
    <row r="2671" spans="1:22">
      <c r="A2671" s="34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14"/>
      <c r="U2671" s="14"/>
      <c r="V2671" s="14"/>
    </row>
    <row r="2672" spans="1:22">
      <c r="A2672" s="34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14"/>
      <c r="U2672" s="14"/>
      <c r="V2672" s="14"/>
    </row>
    <row r="2673" spans="1:22">
      <c r="A2673" s="34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14"/>
      <c r="U2673" s="14"/>
      <c r="V2673" s="14"/>
    </row>
    <row r="2674" spans="1:22">
      <c r="A2674" s="34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14"/>
      <c r="U2674" s="14"/>
      <c r="V2674" s="14"/>
    </row>
    <row r="2675" spans="1:22">
      <c r="A2675" s="34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14"/>
      <c r="U2675" s="14"/>
      <c r="V2675" s="14"/>
    </row>
    <row r="2676" spans="1:22">
      <c r="A2676" s="34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14"/>
      <c r="U2676" s="14"/>
      <c r="V2676" s="14"/>
    </row>
    <row r="2677" spans="1:22">
      <c r="A2677" s="34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14"/>
      <c r="U2677" s="14"/>
      <c r="V2677" s="14"/>
    </row>
    <row r="2678" spans="1:22">
      <c r="A2678" s="34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14"/>
      <c r="U2678" s="14"/>
      <c r="V2678" s="14"/>
    </row>
    <row r="2679" spans="1:22">
      <c r="A2679" s="34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14"/>
      <c r="U2679" s="14"/>
      <c r="V2679" s="14"/>
    </row>
    <row r="2680" spans="1:22">
      <c r="A2680" s="34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14"/>
      <c r="U2680" s="14"/>
      <c r="V2680" s="14"/>
    </row>
    <row r="2681" spans="1:22">
      <c r="A2681" s="34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14"/>
      <c r="U2681" s="14"/>
      <c r="V2681" s="14"/>
    </row>
    <row r="2682" spans="1:22">
      <c r="A2682" s="34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14"/>
      <c r="U2682" s="14"/>
      <c r="V2682" s="14"/>
    </row>
    <row r="2683" spans="1:22">
      <c r="A2683" s="34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14"/>
      <c r="U2683" s="14"/>
      <c r="V2683" s="14"/>
    </row>
    <row r="2684" spans="1:22">
      <c r="A2684" s="34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14"/>
      <c r="U2684" s="14"/>
      <c r="V2684" s="14"/>
    </row>
    <row r="2685" spans="1:22">
      <c r="A2685" s="34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14"/>
      <c r="U2685" s="14"/>
      <c r="V2685" s="14"/>
    </row>
    <row r="2686" spans="1:22">
      <c r="A2686" s="34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14"/>
      <c r="U2686" s="14"/>
      <c r="V2686" s="14"/>
    </row>
    <row r="2687" spans="1:22">
      <c r="A2687" s="34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14"/>
      <c r="U2687" s="14"/>
      <c r="V2687" s="14"/>
    </row>
    <row r="2688" spans="1:22">
      <c r="A2688" s="34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14"/>
      <c r="U2688" s="14"/>
      <c r="V2688" s="14"/>
    </row>
    <row r="2689" spans="1:22">
      <c r="A2689" s="34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14"/>
      <c r="U2689" s="14"/>
      <c r="V2689" s="14"/>
    </row>
    <row r="2690" spans="1:22">
      <c r="A2690" s="34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14"/>
      <c r="U2690" s="14"/>
      <c r="V2690" s="14"/>
    </row>
    <row r="2691" spans="1:22">
      <c r="A2691" s="34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14"/>
      <c r="U2691" s="14"/>
      <c r="V2691" s="14"/>
    </row>
    <row r="2692" spans="1:22">
      <c r="A2692" s="34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14"/>
      <c r="U2692" s="14"/>
      <c r="V2692" s="14"/>
    </row>
    <row r="2693" spans="1:22">
      <c r="A2693" s="34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14"/>
      <c r="U2693" s="14"/>
      <c r="V2693" s="14"/>
    </row>
    <row r="2694" spans="1:22">
      <c r="A2694" s="34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14"/>
      <c r="U2694" s="14"/>
      <c r="V2694" s="14"/>
    </row>
    <row r="2695" spans="1:22">
      <c r="A2695" s="34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14"/>
      <c r="U2695" s="14"/>
      <c r="V2695" s="14"/>
    </row>
    <row r="2696" spans="1:22">
      <c r="A2696" s="34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14"/>
      <c r="U2696" s="14"/>
      <c r="V2696" s="14"/>
    </row>
    <row r="2697" spans="1:22">
      <c r="A2697" s="34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14"/>
      <c r="U2697" s="14"/>
      <c r="V2697" s="14"/>
    </row>
    <row r="2698" spans="1:22">
      <c r="A2698" s="34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14"/>
      <c r="U2698" s="14"/>
      <c r="V2698" s="14"/>
    </row>
    <row r="2699" spans="1:22">
      <c r="A2699" s="34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14"/>
      <c r="U2699" s="14"/>
      <c r="V2699" s="14"/>
    </row>
    <row r="2700" spans="1:22">
      <c r="A2700" s="34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14"/>
      <c r="U2700" s="14"/>
      <c r="V2700" s="14"/>
    </row>
    <row r="2701" spans="1:22">
      <c r="A2701" s="34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14"/>
      <c r="U2701" s="14"/>
      <c r="V2701" s="14"/>
    </row>
    <row r="2702" spans="1:22">
      <c r="A2702" s="34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14"/>
      <c r="U2702" s="14"/>
      <c r="V2702" s="14"/>
    </row>
    <row r="2703" spans="1:22">
      <c r="A2703" s="34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14"/>
      <c r="U2703" s="14"/>
      <c r="V2703" s="14"/>
    </row>
    <row r="2704" spans="1:22">
      <c r="A2704" s="34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14"/>
      <c r="U2704" s="14"/>
      <c r="V2704" s="14"/>
    </row>
    <row r="2705" spans="1:22">
      <c r="A2705" s="34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14"/>
      <c r="U2705" s="14"/>
      <c r="V2705" s="14"/>
    </row>
    <row r="2706" spans="1:22">
      <c r="A2706" s="34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14"/>
      <c r="U2706" s="14"/>
      <c r="V2706" s="14"/>
    </row>
    <row r="2707" spans="1:22">
      <c r="A2707" s="34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14"/>
      <c r="U2707" s="14"/>
      <c r="V2707" s="14"/>
    </row>
    <row r="2708" spans="1:22">
      <c r="A2708" s="34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14"/>
      <c r="U2708" s="14"/>
      <c r="V2708" s="14"/>
    </row>
    <row r="2709" spans="1:22">
      <c r="A2709" s="34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14"/>
      <c r="U2709" s="14"/>
      <c r="V2709" s="14"/>
    </row>
    <row r="2710" spans="1:22">
      <c r="A2710" s="34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14"/>
      <c r="U2710" s="14"/>
      <c r="V2710" s="14"/>
    </row>
    <row r="2711" spans="1:22">
      <c r="A2711" s="34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14"/>
      <c r="U2711" s="14"/>
      <c r="V2711" s="14"/>
    </row>
    <row r="2712" spans="1:22">
      <c r="A2712" s="34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14"/>
      <c r="U2712" s="14"/>
      <c r="V2712" s="14"/>
    </row>
    <row r="2713" spans="1:22">
      <c r="A2713" s="34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14"/>
      <c r="U2713" s="14"/>
      <c r="V2713" s="14"/>
    </row>
    <row r="2714" spans="1:22">
      <c r="A2714" s="34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14"/>
      <c r="U2714" s="14"/>
      <c r="V2714" s="14"/>
    </row>
    <row r="2715" spans="1:22">
      <c r="A2715" s="34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14"/>
      <c r="U2715" s="14"/>
      <c r="V2715" s="14"/>
    </row>
    <row r="2716" spans="1:22">
      <c r="A2716" s="34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14"/>
      <c r="U2716" s="14"/>
      <c r="V2716" s="14"/>
    </row>
    <row r="2717" spans="1:22">
      <c r="A2717" s="34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14"/>
      <c r="U2717" s="14"/>
      <c r="V2717" s="14"/>
    </row>
    <row r="2718" spans="1:22">
      <c r="A2718" s="34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14"/>
      <c r="U2718" s="14"/>
      <c r="V2718" s="14"/>
    </row>
    <row r="2719" spans="1:22">
      <c r="A2719" s="34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14"/>
      <c r="U2719" s="14"/>
      <c r="V2719" s="14"/>
    </row>
    <row r="2720" spans="1:22">
      <c r="A2720" s="34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14"/>
      <c r="U2720" s="14"/>
      <c r="V2720" s="14"/>
    </row>
    <row r="2721" spans="1:22">
      <c r="A2721" s="34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14"/>
      <c r="U2721" s="14"/>
      <c r="V2721" s="14"/>
    </row>
    <row r="2722" spans="1:22">
      <c r="A2722" s="34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14"/>
      <c r="U2722" s="14"/>
      <c r="V2722" s="14"/>
    </row>
    <row r="2723" spans="1:22">
      <c r="A2723" s="34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14"/>
      <c r="U2723" s="14"/>
      <c r="V2723" s="14"/>
    </row>
    <row r="2724" spans="1:22">
      <c r="A2724" s="34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14"/>
      <c r="U2724" s="14"/>
      <c r="V2724" s="14"/>
    </row>
    <row r="2725" spans="1:22">
      <c r="A2725" s="34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14"/>
      <c r="U2725" s="14"/>
      <c r="V2725" s="14"/>
    </row>
    <row r="2726" spans="1:22">
      <c r="A2726" s="34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14"/>
      <c r="U2726" s="14"/>
      <c r="V2726" s="14"/>
    </row>
    <row r="2727" spans="1:22">
      <c r="A2727" s="34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14"/>
      <c r="U2727" s="14"/>
      <c r="V2727" s="14"/>
    </row>
    <row r="2728" spans="1:22">
      <c r="A2728" s="34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14"/>
      <c r="U2728" s="14"/>
      <c r="V2728" s="14"/>
    </row>
    <row r="2729" spans="1:22">
      <c r="A2729" s="34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14"/>
      <c r="U2729" s="14"/>
      <c r="V2729" s="14"/>
    </row>
    <row r="2730" spans="1:22">
      <c r="A2730" s="34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14"/>
      <c r="U2730" s="14"/>
      <c r="V2730" s="14"/>
    </row>
    <row r="2731" spans="1:22">
      <c r="A2731" s="34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14"/>
      <c r="U2731" s="14"/>
      <c r="V2731" s="14"/>
    </row>
    <row r="2732" spans="1:22">
      <c r="A2732" s="34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14"/>
      <c r="U2732" s="14"/>
      <c r="V2732" s="14"/>
    </row>
    <row r="2733" spans="1:22">
      <c r="A2733" s="34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14"/>
      <c r="U2733" s="14"/>
      <c r="V2733" s="14"/>
    </row>
    <row r="2734" spans="1:22">
      <c r="A2734" s="34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14"/>
      <c r="U2734" s="14"/>
      <c r="V2734" s="14"/>
    </row>
    <row r="2735" spans="1:22">
      <c r="A2735" s="34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14"/>
      <c r="U2735" s="14"/>
      <c r="V2735" s="14"/>
    </row>
    <row r="2736" spans="1:22">
      <c r="A2736" s="34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14"/>
      <c r="U2736" s="14"/>
      <c r="V2736" s="14"/>
    </row>
    <row r="2737" spans="1:22">
      <c r="A2737" s="34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14"/>
      <c r="U2737" s="14"/>
      <c r="V2737" s="14"/>
    </row>
    <row r="2738" spans="1:22">
      <c r="A2738" s="34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14"/>
      <c r="U2738" s="14"/>
      <c r="V2738" s="14"/>
    </row>
    <row r="2739" spans="1:22">
      <c r="A2739" s="34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14"/>
      <c r="U2739" s="14"/>
      <c r="V2739" s="14"/>
    </row>
    <row r="2740" spans="1:22">
      <c r="A2740" s="34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14"/>
      <c r="U2740" s="14"/>
      <c r="V2740" s="14"/>
    </row>
    <row r="2741" spans="1:22">
      <c r="A2741" s="34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14"/>
      <c r="U2741" s="14"/>
      <c r="V2741" s="14"/>
    </row>
    <row r="2742" spans="1:22">
      <c r="A2742" s="34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14"/>
      <c r="U2742" s="14"/>
      <c r="V2742" s="14"/>
    </row>
    <row r="2743" spans="1:22">
      <c r="A2743" s="34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14"/>
      <c r="U2743" s="14"/>
      <c r="V2743" s="14"/>
    </row>
    <row r="2744" spans="1:22">
      <c r="A2744" s="34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14"/>
      <c r="U2744" s="14"/>
      <c r="V2744" s="14"/>
    </row>
    <row r="2745" spans="1:22">
      <c r="A2745" s="34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14"/>
      <c r="U2745" s="14"/>
      <c r="V2745" s="14"/>
    </row>
    <row r="2746" spans="1:22">
      <c r="A2746" s="34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14"/>
      <c r="U2746" s="14"/>
      <c r="V2746" s="14"/>
    </row>
    <row r="2747" spans="1:22">
      <c r="A2747" s="34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14"/>
      <c r="U2747" s="14"/>
      <c r="V2747" s="14"/>
    </row>
    <row r="2748" spans="1:22">
      <c r="A2748" s="34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14"/>
      <c r="U2748" s="14"/>
      <c r="V2748" s="14"/>
    </row>
    <row r="2749" spans="1:22">
      <c r="A2749" s="34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14"/>
      <c r="U2749" s="14"/>
      <c r="V2749" s="14"/>
    </row>
    <row r="2750" spans="1:22">
      <c r="A2750" s="34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14"/>
      <c r="U2750" s="14"/>
      <c r="V2750" s="14"/>
    </row>
    <row r="2751" spans="1:22">
      <c r="A2751" s="34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14"/>
      <c r="U2751" s="14"/>
      <c r="V2751" s="14"/>
    </row>
    <row r="2752" spans="1:22">
      <c r="A2752" s="34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14"/>
      <c r="U2752" s="14"/>
      <c r="V2752" s="14"/>
    </row>
    <row r="2753" spans="1:22">
      <c r="A2753" s="34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14"/>
      <c r="U2753" s="14"/>
      <c r="V2753" s="14"/>
    </row>
    <row r="2754" spans="1:22">
      <c r="A2754" s="34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14"/>
      <c r="U2754" s="14"/>
      <c r="V2754" s="14"/>
    </row>
    <row r="2755" spans="1:22">
      <c r="A2755" s="34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14"/>
      <c r="U2755" s="14"/>
      <c r="V2755" s="14"/>
    </row>
    <row r="2756" spans="1:22">
      <c r="A2756" s="34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14"/>
      <c r="U2756" s="14"/>
      <c r="V2756" s="14"/>
    </row>
    <row r="2757" spans="1:22">
      <c r="A2757" s="34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14"/>
      <c r="U2757" s="14"/>
      <c r="V2757" s="14"/>
    </row>
    <row r="2758" spans="1:22">
      <c r="A2758" s="34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14"/>
      <c r="U2758" s="14"/>
      <c r="V2758" s="14"/>
    </row>
    <row r="2759" spans="1:22">
      <c r="A2759" s="34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14"/>
      <c r="U2759" s="14"/>
      <c r="V2759" s="14"/>
    </row>
    <row r="2760" spans="1:22">
      <c r="A2760" s="34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14"/>
      <c r="U2760" s="14"/>
      <c r="V2760" s="14"/>
    </row>
    <row r="2761" spans="1:22">
      <c r="A2761" s="34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14"/>
      <c r="U2761" s="14"/>
      <c r="V2761" s="14"/>
    </row>
    <row r="2762" spans="1:22">
      <c r="A2762" s="34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14"/>
      <c r="U2762" s="14"/>
      <c r="V2762" s="14"/>
    </row>
    <row r="2763" spans="1:22">
      <c r="A2763" s="34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14"/>
      <c r="U2763" s="14"/>
      <c r="V2763" s="14"/>
    </row>
    <row r="2764" spans="1:22">
      <c r="A2764" s="34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14"/>
      <c r="U2764" s="14"/>
      <c r="V2764" s="14"/>
    </row>
    <row r="2765" spans="1:22">
      <c r="A2765" s="34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14"/>
      <c r="U2765" s="14"/>
      <c r="V2765" s="14"/>
    </row>
    <row r="2766" spans="1:22">
      <c r="A2766" s="34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14"/>
      <c r="U2766" s="14"/>
      <c r="V2766" s="14"/>
    </row>
    <row r="2767" spans="1:22">
      <c r="A2767" s="34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14"/>
      <c r="U2767" s="14"/>
      <c r="V2767" s="14"/>
    </row>
    <row r="2768" spans="1:22">
      <c r="A2768" s="34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14"/>
      <c r="U2768" s="14"/>
      <c r="V2768" s="14"/>
    </row>
    <row r="2769" spans="1:22">
      <c r="A2769" s="34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14"/>
      <c r="U2769" s="14"/>
      <c r="V2769" s="14"/>
    </row>
    <row r="2770" spans="1:22">
      <c r="A2770" s="34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14"/>
      <c r="U2770" s="14"/>
      <c r="V2770" s="14"/>
    </row>
    <row r="2771" spans="1:22">
      <c r="A2771" s="34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14"/>
      <c r="U2771" s="14"/>
      <c r="V2771" s="14"/>
    </row>
    <row r="2772" spans="1:22">
      <c r="A2772" s="34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14"/>
      <c r="U2772" s="14"/>
      <c r="V2772" s="14"/>
    </row>
    <row r="2773" spans="1:22">
      <c r="A2773" s="34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14"/>
      <c r="U2773" s="14"/>
      <c r="V2773" s="14"/>
    </row>
    <row r="2774" spans="1:22">
      <c r="A2774" s="34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14"/>
      <c r="U2774" s="14"/>
      <c r="V2774" s="14"/>
    </row>
    <row r="2775" spans="1:22">
      <c r="A2775" s="34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14"/>
      <c r="U2775" s="14"/>
      <c r="V2775" s="14"/>
    </row>
    <row r="2776" spans="1:22">
      <c r="A2776" s="34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14"/>
      <c r="U2776" s="14"/>
      <c r="V2776" s="14"/>
    </row>
    <row r="2777" spans="1:22">
      <c r="A2777" s="34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14"/>
      <c r="U2777" s="14"/>
      <c r="V2777" s="14"/>
    </row>
    <row r="2778" spans="1:22">
      <c r="A2778" s="34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14"/>
      <c r="U2778" s="14"/>
      <c r="V2778" s="14"/>
    </row>
    <row r="2779" spans="1:22">
      <c r="A2779" s="34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14"/>
      <c r="U2779" s="14"/>
      <c r="V2779" s="14"/>
    </row>
    <row r="2780" spans="1:22">
      <c r="A2780" s="34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14"/>
      <c r="U2780" s="14"/>
      <c r="V2780" s="14"/>
    </row>
    <row r="2781" spans="1:22">
      <c r="A2781" s="34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14"/>
      <c r="U2781" s="14"/>
      <c r="V2781" s="14"/>
    </row>
    <row r="2782" spans="1:22">
      <c r="A2782" s="34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14"/>
      <c r="U2782" s="14"/>
      <c r="V2782" s="14"/>
    </row>
    <row r="2783" spans="1:22">
      <c r="A2783" s="34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14"/>
      <c r="U2783" s="14"/>
      <c r="V2783" s="14"/>
    </row>
    <row r="2784" spans="1:22">
      <c r="A2784" s="34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14"/>
      <c r="U2784" s="14"/>
      <c r="V2784" s="14"/>
    </row>
    <row r="2785" spans="1:22">
      <c r="A2785" s="34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14"/>
      <c r="U2785" s="14"/>
      <c r="V2785" s="14"/>
    </row>
    <row r="2786" spans="1:22">
      <c r="A2786" s="34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14"/>
      <c r="U2786" s="14"/>
      <c r="V2786" s="14"/>
    </row>
    <row r="2787" spans="1:22">
      <c r="A2787" s="34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14"/>
      <c r="U2787" s="14"/>
      <c r="V2787" s="14"/>
    </row>
    <row r="2788" spans="1:22">
      <c r="A2788" s="34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14"/>
      <c r="U2788" s="14"/>
      <c r="V2788" s="14"/>
    </row>
    <row r="2789" spans="1:22">
      <c r="A2789" s="34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14"/>
      <c r="U2789" s="14"/>
      <c r="V2789" s="14"/>
    </row>
    <row r="2790" spans="1:22">
      <c r="A2790" s="34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14"/>
      <c r="U2790" s="14"/>
      <c r="V2790" s="14"/>
    </row>
    <row r="2791" spans="1:22">
      <c r="A2791" s="34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14"/>
      <c r="U2791" s="14"/>
      <c r="V2791" s="14"/>
    </row>
    <row r="2792" spans="1:22">
      <c r="A2792" s="34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14"/>
      <c r="U2792" s="14"/>
      <c r="V2792" s="14"/>
    </row>
    <row r="2793" spans="1:22">
      <c r="A2793" s="34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14"/>
      <c r="U2793" s="14"/>
      <c r="V2793" s="14"/>
    </row>
    <row r="2794" spans="1:22">
      <c r="A2794" s="34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14"/>
      <c r="U2794" s="14"/>
      <c r="V2794" s="14"/>
    </row>
    <row r="2795" spans="1:22">
      <c r="A2795" s="34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14"/>
      <c r="U2795" s="14"/>
      <c r="V2795" s="14"/>
    </row>
    <row r="2796" spans="1:22">
      <c r="A2796" s="34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14"/>
      <c r="U2796" s="14"/>
      <c r="V2796" s="14"/>
    </row>
    <row r="2797" spans="1:22">
      <c r="A2797" s="34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14"/>
      <c r="U2797" s="14"/>
      <c r="V2797" s="14"/>
    </row>
    <row r="2798" spans="1:22">
      <c r="A2798" s="34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14"/>
      <c r="U2798" s="14"/>
      <c r="V2798" s="14"/>
    </row>
    <row r="2799" spans="1:22">
      <c r="A2799" s="34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14"/>
      <c r="U2799" s="14"/>
      <c r="V2799" s="14"/>
    </row>
    <row r="2800" spans="1:22">
      <c r="A2800" s="34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14"/>
      <c r="U2800" s="14"/>
      <c r="V2800" s="14"/>
    </row>
    <row r="2801" spans="1:22">
      <c r="A2801" s="34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14"/>
      <c r="U2801" s="14"/>
      <c r="V2801" s="14"/>
    </row>
    <row r="2802" spans="1:22">
      <c r="A2802" s="34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14"/>
      <c r="U2802" s="14"/>
      <c r="V2802" s="14"/>
    </row>
    <row r="2803" spans="1:22">
      <c r="A2803" s="34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14"/>
      <c r="U2803" s="14"/>
      <c r="V2803" s="14"/>
    </row>
    <row r="2804" spans="1:22">
      <c r="A2804" s="34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14"/>
      <c r="U2804" s="14"/>
      <c r="V2804" s="14"/>
    </row>
    <row r="2805" spans="1:22">
      <c r="A2805" s="34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14"/>
      <c r="U2805" s="14"/>
      <c r="V2805" s="14"/>
    </row>
    <row r="2806" spans="1:22">
      <c r="A2806" s="34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14"/>
      <c r="U2806" s="14"/>
      <c r="V2806" s="14"/>
    </row>
    <row r="2807" spans="1:22">
      <c r="A2807" s="34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14"/>
      <c r="U2807" s="14"/>
      <c r="V2807" s="14"/>
    </row>
    <row r="2808" spans="1:22">
      <c r="A2808" s="34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14"/>
      <c r="U2808" s="14"/>
      <c r="V2808" s="14"/>
    </row>
    <row r="2809" spans="1:22">
      <c r="A2809" s="34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14"/>
      <c r="U2809" s="14"/>
      <c r="V2809" s="14"/>
    </row>
    <row r="2810" spans="1:22">
      <c r="A2810" s="34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14"/>
      <c r="U2810" s="14"/>
      <c r="V2810" s="14"/>
    </row>
    <row r="2811" spans="1:22">
      <c r="A2811" s="34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14"/>
      <c r="U2811" s="14"/>
      <c r="V2811" s="14"/>
    </row>
    <row r="2812" spans="1:22">
      <c r="A2812" s="34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14"/>
      <c r="U2812" s="14"/>
      <c r="V2812" s="14"/>
    </row>
    <row r="2813" spans="1:22">
      <c r="A2813" s="34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14"/>
      <c r="U2813" s="14"/>
      <c r="V2813" s="14"/>
    </row>
    <row r="2814" spans="1:22">
      <c r="A2814" s="34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14"/>
      <c r="U2814" s="14"/>
      <c r="V2814" s="14"/>
    </row>
    <row r="2815" spans="1:22">
      <c r="A2815" s="34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14"/>
      <c r="U2815" s="14"/>
      <c r="V2815" s="14"/>
    </row>
    <row r="2816" spans="1:22">
      <c r="A2816" s="34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14"/>
      <c r="U2816" s="14"/>
      <c r="V2816" s="14"/>
    </row>
    <row r="2817" spans="1:22">
      <c r="A2817" s="34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14"/>
      <c r="U2817" s="14"/>
      <c r="V2817" s="14"/>
    </row>
    <row r="2818" spans="1:22">
      <c r="A2818" s="34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14"/>
      <c r="U2818" s="14"/>
      <c r="V2818" s="14"/>
    </row>
    <row r="2819" spans="1:22">
      <c r="A2819" s="34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14"/>
      <c r="U2819" s="14"/>
      <c r="V2819" s="14"/>
    </row>
    <row r="2820" spans="1:22">
      <c r="A2820" s="34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14"/>
      <c r="U2820" s="14"/>
      <c r="V2820" s="14"/>
    </row>
    <row r="2821" spans="1:22">
      <c r="A2821" s="34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14"/>
      <c r="U2821" s="14"/>
      <c r="V2821" s="14"/>
    </row>
    <row r="2822" spans="1:22">
      <c r="A2822" s="34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14"/>
      <c r="U2822" s="14"/>
      <c r="V2822" s="14"/>
    </row>
    <row r="2823" spans="1:22">
      <c r="A2823" s="34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14"/>
      <c r="U2823" s="14"/>
      <c r="V2823" s="14"/>
    </row>
    <row r="2824" spans="1:22">
      <c r="A2824" s="34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14"/>
      <c r="U2824" s="14"/>
      <c r="V2824" s="14"/>
    </row>
    <row r="2825" spans="1:22">
      <c r="A2825" s="34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14"/>
      <c r="U2825" s="14"/>
      <c r="V2825" s="14"/>
    </row>
    <row r="2826" spans="1:22">
      <c r="A2826" s="34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14"/>
      <c r="U2826" s="14"/>
      <c r="V2826" s="14"/>
    </row>
    <row r="2827" spans="1:22">
      <c r="A2827" s="34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14"/>
      <c r="U2827" s="14"/>
      <c r="V2827" s="14"/>
    </row>
    <row r="2828" spans="1:22">
      <c r="A2828" s="34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14"/>
      <c r="U2828" s="14"/>
      <c r="V2828" s="14"/>
    </row>
    <row r="2829" spans="1:22">
      <c r="A2829" s="34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14"/>
      <c r="U2829" s="14"/>
      <c r="V2829" s="14"/>
    </row>
    <row r="2830" spans="1:22">
      <c r="A2830" s="34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14"/>
      <c r="U2830" s="14"/>
      <c r="V2830" s="14"/>
    </row>
    <row r="2831" spans="1:22">
      <c r="A2831" s="34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14"/>
      <c r="U2831" s="14"/>
      <c r="V2831" s="14"/>
    </row>
    <row r="2832" spans="1:22">
      <c r="A2832" s="34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14"/>
      <c r="U2832" s="14"/>
      <c r="V2832" s="14"/>
    </row>
    <row r="2833" spans="1:22">
      <c r="A2833" s="34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14"/>
      <c r="U2833" s="14"/>
      <c r="V2833" s="14"/>
    </row>
    <row r="2834" spans="1:22">
      <c r="A2834" s="34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14"/>
      <c r="U2834" s="14"/>
      <c r="V2834" s="14"/>
    </row>
    <row r="2835" spans="1:22">
      <c r="A2835" s="34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14"/>
      <c r="U2835" s="14"/>
      <c r="V2835" s="14"/>
    </row>
    <row r="2836" spans="1:22">
      <c r="A2836" s="34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14"/>
      <c r="U2836" s="14"/>
      <c r="V2836" s="14"/>
    </row>
    <row r="2837" spans="1:22">
      <c r="A2837" s="34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14"/>
      <c r="U2837" s="14"/>
      <c r="V2837" s="14"/>
    </row>
    <row r="2838" spans="1:22">
      <c r="A2838" s="34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14"/>
      <c r="U2838" s="14"/>
      <c r="V2838" s="14"/>
    </row>
    <row r="2839" spans="1:22">
      <c r="A2839" s="34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14"/>
      <c r="U2839" s="14"/>
      <c r="V2839" s="14"/>
    </row>
    <row r="2840" spans="1:22">
      <c r="A2840" s="34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14"/>
      <c r="U2840" s="14"/>
      <c r="V2840" s="14"/>
    </row>
    <row r="2841" spans="1:22">
      <c r="A2841" s="34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14"/>
      <c r="U2841" s="14"/>
      <c r="V2841" s="14"/>
    </row>
    <row r="2842" spans="1:22">
      <c r="A2842" s="34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14"/>
      <c r="U2842" s="14"/>
      <c r="V2842" s="14"/>
    </row>
    <row r="2843" spans="1:22">
      <c r="A2843" s="34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14"/>
      <c r="U2843" s="14"/>
      <c r="V2843" s="14"/>
    </row>
    <row r="2844" spans="1:22">
      <c r="A2844" s="34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14"/>
      <c r="U2844" s="14"/>
      <c r="V2844" s="14"/>
    </row>
    <row r="2845" spans="1:22">
      <c r="A2845" s="34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14"/>
      <c r="U2845" s="14"/>
      <c r="V2845" s="14"/>
    </row>
    <row r="2846" spans="1:22">
      <c r="A2846" s="34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14"/>
      <c r="U2846" s="14"/>
      <c r="V2846" s="14"/>
    </row>
    <row r="2847" spans="1:22">
      <c r="A2847" s="34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14"/>
      <c r="U2847" s="14"/>
      <c r="V2847" s="14"/>
    </row>
    <row r="2848" spans="1:22">
      <c r="A2848" s="34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14"/>
      <c r="U2848" s="14"/>
      <c r="V2848" s="14"/>
    </row>
    <row r="2849" spans="1:22">
      <c r="A2849" s="34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14"/>
      <c r="U2849" s="14"/>
      <c r="V2849" s="14"/>
    </row>
    <row r="2850" spans="1:22">
      <c r="A2850" s="34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14"/>
      <c r="U2850" s="14"/>
      <c r="V2850" s="14"/>
    </row>
    <row r="2851" spans="1:22">
      <c r="A2851" s="34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14"/>
      <c r="U2851" s="14"/>
      <c r="V2851" s="14"/>
    </row>
    <row r="2852" spans="1:22">
      <c r="A2852" s="34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14"/>
      <c r="U2852" s="14"/>
      <c r="V2852" s="14"/>
    </row>
    <row r="2853" spans="1:22">
      <c r="A2853" s="34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14"/>
      <c r="U2853" s="14"/>
      <c r="V2853" s="14"/>
    </row>
    <row r="2854" spans="1:22">
      <c r="A2854" s="34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14"/>
      <c r="U2854" s="14"/>
      <c r="V2854" s="14"/>
    </row>
    <row r="2855" spans="1:22">
      <c r="A2855" s="34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14"/>
      <c r="U2855" s="14"/>
      <c r="V2855" s="14"/>
    </row>
    <row r="2856" spans="1:22">
      <c r="A2856" s="34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14"/>
      <c r="U2856" s="14"/>
      <c r="V2856" s="14"/>
    </row>
    <row r="2857" spans="1:22">
      <c r="A2857" s="34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14"/>
      <c r="U2857" s="14"/>
      <c r="V2857" s="14"/>
    </row>
    <row r="2858" spans="1:22">
      <c r="A2858" s="34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14"/>
      <c r="U2858" s="14"/>
      <c r="V2858" s="14"/>
    </row>
    <row r="2859" spans="1:22">
      <c r="A2859" s="34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14"/>
      <c r="U2859" s="14"/>
      <c r="V2859" s="14"/>
    </row>
    <row r="2860" spans="1:22">
      <c r="A2860" s="34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14"/>
      <c r="U2860" s="14"/>
      <c r="V2860" s="14"/>
    </row>
    <row r="2861" spans="1:22">
      <c r="A2861" s="34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14"/>
      <c r="U2861" s="14"/>
      <c r="V2861" s="14"/>
    </row>
    <row r="2862" spans="1:22">
      <c r="A2862" s="34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14"/>
      <c r="U2862" s="14"/>
      <c r="V2862" s="14"/>
    </row>
    <row r="2863" spans="1:22">
      <c r="A2863" s="34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14"/>
      <c r="U2863" s="14"/>
      <c r="V2863" s="14"/>
    </row>
    <row r="2864" spans="1:22">
      <c r="A2864" s="34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14"/>
      <c r="U2864" s="14"/>
      <c r="V2864" s="14"/>
    </row>
    <row r="2865" spans="1:22">
      <c r="A2865" s="34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14"/>
      <c r="U2865" s="14"/>
      <c r="V2865" s="14"/>
    </row>
    <row r="2866" spans="1:22">
      <c r="A2866" s="34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14"/>
      <c r="U2866" s="14"/>
      <c r="V2866" s="14"/>
    </row>
    <row r="2867" spans="1:22">
      <c r="A2867" s="34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14"/>
      <c r="U2867" s="14"/>
      <c r="V2867" s="14"/>
    </row>
    <row r="2868" spans="1:22">
      <c r="A2868" s="34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14"/>
      <c r="U2868" s="14"/>
      <c r="V2868" s="14"/>
    </row>
    <row r="2869" spans="1:22">
      <c r="A2869" s="34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14"/>
      <c r="U2869" s="14"/>
      <c r="V2869" s="14"/>
    </row>
    <row r="2870" spans="1:22">
      <c r="A2870" s="34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14"/>
      <c r="U2870" s="14"/>
      <c r="V2870" s="14"/>
    </row>
    <row r="2871" spans="1:22">
      <c r="A2871" s="34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14"/>
      <c r="U2871" s="14"/>
      <c r="V2871" s="14"/>
    </row>
    <row r="2872" spans="1:22">
      <c r="A2872" s="34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14"/>
      <c r="U2872" s="14"/>
      <c r="V2872" s="14"/>
    </row>
    <row r="2873" spans="1:22">
      <c r="A2873" s="34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14"/>
      <c r="U2873" s="14"/>
      <c r="V2873" s="14"/>
    </row>
    <row r="2874" spans="1:22">
      <c r="A2874" s="34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14"/>
      <c r="U2874" s="14"/>
      <c r="V2874" s="14"/>
    </row>
    <row r="2875" spans="1:22">
      <c r="A2875" s="34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14"/>
      <c r="U2875" s="14"/>
      <c r="V2875" s="14"/>
    </row>
    <row r="2876" spans="1:22">
      <c r="A2876" s="34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14"/>
      <c r="U2876" s="14"/>
      <c r="V2876" s="14"/>
    </row>
    <row r="2877" spans="1:22">
      <c r="A2877" s="34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14"/>
      <c r="U2877" s="14"/>
      <c r="V2877" s="14"/>
    </row>
    <row r="2878" spans="1:22">
      <c r="A2878" s="34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14"/>
      <c r="U2878" s="14"/>
      <c r="V2878" s="14"/>
    </row>
    <row r="2879" spans="1:22">
      <c r="A2879" s="34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14"/>
      <c r="U2879" s="14"/>
      <c r="V2879" s="14"/>
    </row>
    <row r="2880" spans="1:22">
      <c r="A2880" s="34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14"/>
      <c r="U2880" s="14"/>
      <c r="V2880" s="14"/>
    </row>
    <row r="2881" spans="1:22">
      <c r="A2881" s="34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14"/>
      <c r="U2881" s="14"/>
      <c r="V2881" s="14"/>
    </row>
    <row r="2882" spans="1:22">
      <c r="A2882" s="34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14"/>
      <c r="U2882" s="14"/>
      <c r="V2882" s="14"/>
    </row>
    <row r="2883" spans="1:22">
      <c r="A2883" s="34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14"/>
      <c r="U2883" s="14"/>
      <c r="V2883" s="14"/>
    </row>
    <row r="2884" spans="1:22">
      <c r="A2884" s="34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14"/>
      <c r="U2884" s="14"/>
      <c r="V2884" s="14"/>
    </row>
    <row r="2885" spans="1:22">
      <c r="A2885" s="34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14"/>
      <c r="U2885" s="14"/>
      <c r="V2885" s="14"/>
    </row>
    <row r="2886" spans="1:22">
      <c r="A2886" s="34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14"/>
      <c r="U2886" s="14"/>
      <c r="V2886" s="14"/>
    </row>
    <row r="2887" spans="1:22">
      <c r="A2887" s="34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14"/>
      <c r="U2887" s="14"/>
      <c r="V2887" s="14"/>
    </row>
    <row r="2888" spans="1:22">
      <c r="A2888" s="34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14"/>
      <c r="U2888" s="14"/>
      <c r="V2888" s="14"/>
    </row>
    <row r="2889" spans="1:22">
      <c r="A2889" s="34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14"/>
      <c r="U2889" s="14"/>
      <c r="V2889" s="14"/>
    </row>
    <row r="2890" spans="1:22">
      <c r="A2890" s="34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14"/>
      <c r="U2890" s="14"/>
      <c r="V2890" s="14"/>
    </row>
    <row r="2891" spans="1:22">
      <c r="A2891" s="34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14"/>
      <c r="U2891" s="14"/>
      <c r="V2891" s="14"/>
    </row>
    <row r="2892" spans="1:22">
      <c r="A2892" s="34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14"/>
      <c r="U2892" s="14"/>
      <c r="V2892" s="14"/>
    </row>
    <row r="2893" spans="1:22">
      <c r="A2893" s="34"/>
      <c r="B2893" s="34"/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14"/>
      <c r="U2893" s="14"/>
      <c r="V2893" s="14"/>
    </row>
    <row r="2894" spans="1:22">
      <c r="A2894" s="34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14"/>
      <c r="U2894" s="14"/>
      <c r="V2894" s="14"/>
    </row>
    <row r="2895" spans="1:22">
      <c r="A2895" s="34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14"/>
      <c r="U2895" s="14"/>
      <c r="V2895" s="14"/>
    </row>
    <row r="2896" spans="1:22">
      <c r="A2896" s="34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14"/>
      <c r="U2896" s="14"/>
      <c r="V2896" s="14"/>
    </row>
    <row r="2897" spans="1:22">
      <c r="A2897" s="34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14"/>
      <c r="U2897" s="14"/>
      <c r="V2897" s="14"/>
    </row>
    <row r="2898" spans="1:22">
      <c r="A2898" s="34"/>
      <c r="B2898" s="34"/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14"/>
      <c r="U2898" s="14"/>
      <c r="V2898" s="14"/>
    </row>
    <row r="2899" spans="1:22">
      <c r="A2899" s="34"/>
      <c r="B2899" s="34"/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14"/>
      <c r="U2899" s="14"/>
      <c r="V2899" s="14"/>
    </row>
    <row r="2900" spans="1:22">
      <c r="A2900" s="34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14"/>
      <c r="U2900" s="14"/>
      <c r="V2900" s="14"/>
    </row>
    <row r="2901" spans="1:22">
      <c r="A2901" s="34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14"/>
      <c r="U2901" s="14"/>
      <c r="V2901" s="14"/>
    </row>
    <row r="2902" spans="1:22">
      <c r="A2902" s="34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14"/>
      <c r="U2902" s="14"/>
      <c r="V2902" s="14"/>
    </row>
    <row r="2903" spans="1:22">
      <c r="A2903" s="34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14"/>
      <c r="U2903" s="14"/>
      <c r="V2903" s="14"/>
    </row>
    <row r="2904" spans="1:22">
      <c r="A2904" s="34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14"/>
      <c r="U2904" s="14"/>
      <c r="V2904" s="14"/>
    </row>
    <row r="2905" spans="1:22">
      <c r="A2905" s="34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14"/>
      <c r="U2905" s="14"/>
      <c r="V2905" s="14"/>
    </row>
    <row r="2906" spans="1:22">
      <c r="A2906" s="34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14"/>
      <c r="U2906" s="14"/>
      <c r="V2906" s="14"/>
    </row>
    <row r="2907" spans="1:22">
      <c r="A2907" s="34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14"/>
      <c r="U2907" s="14"/>
      <c r="V2907" s="14"/>
    </row>
    <row r="2908" spans="1:22">
      <c r="A2908" s="34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14"/>
      <c r="U2908" s="14"/>
      <c r="V2908" s="14"/>
    </row>
    <row r="2909" spans="1:22">
      <c r="A2909" s="34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14"/>
      <c r="U2909" s="14"/>
      <c r="V2909" s="14"/>
    </row>
    <row r="2910" spans="1:22">
      <c r="A2910" s="34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14"/>
      <c r="U2910" s="14"/>
      <c r="V2910" s="14"/>
    </row>
    <row r="2911" spans="1:22">
      <c r="A2911" s="34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14"/>
      <c r="U2911" s="14"/>
      <c r="V2911" s="14"/>
    </row>
    <row r="2912" spans="1:22">
      <c r="A2912" s="34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14"/>
      <c r="U2912" s="14"/>
      <c r="V2912" s="14"/>
    </row>
    <row r="2913" spans="1:22">
      <c r="A2913" s="34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14"/>
      <c r="U2913" s="14"/>
      <c r="V2913" s="14"/>
    </row>
    <row r="2914" spans="1:22">
      <c r="A2914" s="34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14"/>
      <c r="U2914" s="14"/>
      <c r="V2914" s="14"/>
    </row>
    <row r="2915" spans="1:22">
      <c r="A2915" s="34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14"/>
      <c r="U2915" s="14"/>
      <c r="V2915" s="14"/>
    </row>
    <row r="2916" spans="1:22">
      <c r="A2916" s="34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14"/>
      <c r="U2916" s="14"/>
      <c r="V2916" s="14"/>
    </row>
    <row r="2917" spans="1:22">
      <c r="A2917" s="34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14"/>
      <c r="U2917" s="14"/>
      <c r="V2917" s="14"/>
    </row>
    <row r="2918" spans="1:22">
      <c r="A2918" s="34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14"/>
      <c r="U2918" s="14"/>
      <c r="V2918" s="14"/>
    </row>
    <row r="2919" spans="1:22">
      <c r="A2919" s="34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14"/>
      <c r="U2919" s="14"/>
      <c r="V2919" s="14"/>
    </row>
    <row r="2920" spans="1:22">
      <c r="A2920" s="34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14"/>
      <c r="U2920" s="14"/>
      <c r="V2920" s="14"/>
    </row>
    <row r="2921" spans="1:22">
      <c r="A2921" s="34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14"/>
      <c r="U2921" s="14"/>
      <c r="V2921" s="14"/>
    </row>
    <row r="2922" spans="1:22">
      <c r="A2922" s="34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14"/>
      <c r="U2922" s="14"/>
      <c r="V2922" s="14"/>
    </row>
    <row r="2923" spans="1:22">
      <c r="A2923" s="34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14"/>
      <c r="U2923" s="14"/>
      <c r="V2923" s="14"/>
    </row>
    <row r="2924" spans="1:22">
      <c r="A2924" s="34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14"/>
      <c r="U2924" s="14"/>
      <c r="V2924" s="14"/>
    </row>
    <row r="2925" spans="1:22">
      <c r="A2925" s="34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14"/>
      <c r="U2925" s="14"/>
      <c r="V2925" s="14"/>
    </row>
    <row r="2926" spans="1:22">
      <c r="A2926" s="34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14"/>
      <c r="U2926" s="14"/>
      <c r="V2926" s="14"/>
    </row>
    <row r="2927" spans="1:22">
      <c r="A2927" s="34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14"/>
      <c r="U2927" s="14"/>
      <c r="V2927" s="14"/>
    </row>
    <row r="2928" spans="1:22">
      <c r="A2928" s="34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14"/>
      <c r="U2928" s="14"/>
      <c r="V2928" s="14"/>
    </row>
    <row r="2929" spans="1:22">
      <c r="A2929" s="34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14"/>
      <c r="U2929" s="14"/>
      <c r="V2929" s="14"/>
    </row>
    <row r="2930" spans="1:22">
      <c r="A2930" s="34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14"/>
      <c r="U2930" s="14"/>
      <c r="V2930" s="14"/>
    </row>
    <row r="2931" spans="1:22">
      <c r="A2931" s="34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14"/>
      <c r="U2931" s="14"/>
      <c r="V2931" s="14"/>
    </row>
    <row r="2932" spans="1:22">
      <c r="A2932" s="34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14"/>
      <c r="U2932" s="14"/>
      <c r="V2932" s="14"/>
    </row>
    <row r="2933" spans="1:22">
      <c r="A2933" s="34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14"/>
      <c r="U2933" s="14"/>
      <c r="V2933" s="14"/>
    </row>
    <row r="2934" spans="1:22">
      <c r="A2934" s="34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14"/>
      <c r="U2934" s="14"/>
      <c r="V2934" s="14"/>
    </row>
    <row r="2935" spans="1:22">
      <c r="A2935" s="34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14"/>
      <c r="U2935" s="14"/>
      <c r="V2935" s="14"/>
    </row>
    <row r="2936" spans="1:22">
      <c r="A2936" s="34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14"/>
      <c r="U2936" s="14"/>
      <c r="V2936" s="14"/>
    </row>
    <row r="2937" spans="1:22">
      <c r="A2937" s="34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14"/>
      <c r="U2937" s="14"/>
      <c r="V2937" s="14"/>
    </row>
    <row r="2938" spans="1:22">
      <c r="A2938" s="34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14"/>
      <c r="U2938" s="14"/>
      <c r="V2938" s="14"/>
    </row>
    <row r="2939" spans="1:22">
      <c r="A2939" s="34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14"/>
      <c r="U2939" s="14"/>
      <c r="V2939" s="14"/>
    </row>
    <row r="2940" spans="1:22">
      <c r="A2940" s="34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14"/>
      <c r="U2940" s="14"/>
      <c r="V2940" s="14"/>
    </row>
    <row r="2941" spans="1:22">
      <c r="A2941" s="34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14"/>
      <c r="U2941" s="14"/>
      <c r="V2941" s="14"/>
    </row>
    <row r="2942" spans="1:22">
      <c r="A2942" s="34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14"/>
      <c r="U2942" s="14"/>
      <c r="V2942" s="14"/>
    </row>
    <row r="2943" spans="1:22">
      <c r="A2943" s="34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14"/>
      <c r="U2943" s="14"/>
      <c r="V2943" s="14"/>
    </row>
    <row r="2944" spans="1:22">
      <c r="A2944" s="34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14"/>
      <c r="U2944" s="14"/>
      <c r="V2944" s="14"/>
    </row>
    <row r="2945" spans="1:22">
      <c r="A2945" s="34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14"/>
      <c r="U2945" s="14"/>
      <c r="V2945" s="14"/>
    </row>
    <row r="2946" spans="1:22">
      <c r="A2946" s="34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14"/>
      <c r="U2946" s="14"/>
      <c r="V2946" s="14"/>
    </row>
    <row r="2947" spans="1:22">
      <c r="A2947" s="34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14"/>
      <c r="U2947" s="14"/>
      <c r="V2947" s="14"/>
    </row>
    <row r="2948" spans="1:22">
      <c r="A2948" s="34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14"/>
      <c r="U2948" s="14"/>
      <c r="V2948" s="14"/>
    </row>
    <row r="2949" spans="1:22">
      <c r="A2949" s="34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14"/>
      <c r="U2949" s="14"/>
      <c r="V2949" s="14"/>
    </row>
    <row r="2950" spans="1:22">
      <c r="A2950" s="34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14"/>
      <c r="U2950" s="14"/>
      <c r="V2950" s="14"/>
    </row>
    <row r="2951" spans="1:22">
      <c r="A2951" s="34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14"/>
      <c r="U2951" s="14"/>
      <c r="V2951" s="14"/>
    </row>
    <row r="2952" spans="1:22">
      <c r="A2952" s="34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14"/>
      <c r="U2952" s="14"/>
      <c r="V2952" s="14"/>
    </row>
    <row r="2953" spans="1:22">
      <c r="A2953" s="34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14"/>
      <c r="U2953" s="14"/>
      <c r="V2953" s="14"/>
    </row>
    <row r="2954" spans="1:22">
      <c r="A2954" s="34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14"/>
      <c r="U2954" s="14"/>
      <c r="V2954" s="14"/>
    </row>
    <row r="2955" spans="1:22">
      <c r="A2955" s="34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14"/>
      <c r="U2955" s="14"/>
      <c r="V2955" s="14"/>
    </row>
    <row r="2956" spans="1:22">
      <c r="A2956" s="34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14"/>
      <c r="U2956" s="14"/>
      <c r="V2956" s="14"/>
    </row>
    <row r="2957" spans="1:22">
      <c r="A2957" s="34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14"/>
      <c r="U2957" s="14"/>
      <c r="V2957" s="14"/>
    </row>
    <row r="2958" spans="1:22">
      <c r="A2958" s="34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14"/>
      <c r="U2958" s="14"/>
      <c r="V2958" s="14"/>
    </row>
    <row r="2959" spans="1:22">
      <c r="A2959" s="34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14"/>
      <c r="U2959" s="14"/>
      <c r="V2959" s="14"/>
    </row>
    <row r="2960" spans="1:22">
      <c r="A2960" s="34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14"/>
      <c r="U2960" s="14"/>
      <c r="V2960" s="14"/>
    </row>
    <row r="2961" spans="1:22">
      <c r="A2961" s="34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14"/>
      <c r="U2961" s="14"/>
      <c r="V2961" s="14"/>
    </row>
    <row r="2962" spans="1:22">
      <c r="A2962" s="34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14"/>
      <c r="U2962" s="14"/>
      <c r="V2962" s="14"/>
    </row>
    <row r="2963" spans="1:22">
      <c r="A2963" s="34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14"/>
      <c r="U2963" s="14"/>
      <c r="V2963" s="14"/>
    </row>
    <row r="2964" spans="1:22">
      <c r="A2964" s="34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14"/>
      <c r="U2964" s="14"/>
      <c r="V2964" s="14"/>
    </row>
    <row r="2965" spans="1:22">
      <c r="A2965" s="34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14"/>
      <c r="U2965" s="14"/>
      <c r="V2965" s="14"/>
    </row>
    <row r="2966" spans="1:22">
      <c r="A2966" s="34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14"/>
      <c r="U2966" s="14"/>
      <c r="V2966" s="14"/>
    </row>
    <row r="2967" spans="1:22">
      <c r="A2967" s="34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14"/>
      <c r="U2967" s="14"/>
      <c r="V2967" s="14"/>
    </row>
    <row r="2968" spans="1:22">
      <c r="A2968" s="34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14"/>
      <c r="U2968" s="14"/>
      <c r="V2968" s="14"/>
    </row>
    <row r="2969" spans="1:22">
      <c r="A2969" s="34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14"/>
      <c r="U2969" s="14"/>
      <c r="V2969" s="14"/>
    </row>
    <row r="2970" spans="1:22">
      <c r="A2970" s="34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14"/>
      <c r="U2970" s="14"/>
      <c r="V2970" s="14"/>
    </row>
    <row r="2971" spans="1:22">
      <c r="A2971" s="34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14"/>
      <c r="U2971" s="14"/>
      <c r="V2971" s="14"/>
    </row>
    <row r="2972" spans="1:22">
      <c r="A2972" s="34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14"/>
      <c r="U2972" s="14"/>
      <c r="V2972" s="14"/>
    </row>
    <row r="2973" spans="1:22">
      <c r="A2973" s="34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14"/>
      <c r="U2973" s="14"/>
      <c r="V2973" s="14"/>
    </row>
    <row r="2974" spans="1:22">
      <c r="A2974" s="34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14"/>
      <c r="U2974" s="14"/>
      <c r="V2974" s="14"/>
    </row>
    <row r="2975" spans="1:22">
      <c r="A2975" s="34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14"/>
      <c r="U2975" s="14"/>
      <c r="V2975" s="14"/>
    </row>
    <row r="2976" spans="1:22">
      <c r="A2976" s="34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14"/>
      <c r="U2976" s="14"/>
      <c r="V2976" s="14"/>
    </row>
    <row r="2977" spans="1:22">
      <c r="A2977" s="34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14"/>
      <c r="U2977" s="14"/>
      <c r="V2977" s="14"/>
    </row>
    <row r="2978" spans="1:22">
      <c r="A2978" s="34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14"/>
      <c r="U2978" s="14"/>
      <c r="V2978" s="14"/>
    </row>
    <row r="2979" spans="1:22">
      <c r="A2979" s="34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14"/>
      <c r="U2979" s="14"/>
      <c r="V2979" s="14"/>
    </row>
    <row r="2980" spans="1:22">
      <c r="A2980" s="34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14"/>
      <c r="U2980" s="14"/>
      <c r="V2980" s="14"/>
    </row>
    <row r="2981" spans="1:22">
      <c r="A2981" s="34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14"/>
      <c r="U2981" s="14"/>
      <c r="V2981" s="14"/>
    </row>
    <row r="2982" spans="1:22">
      <c r="A2982" s="34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14"/>
      <c r="U2982" s="14"/>
      <c r="V2982" s="14"/>
    </row>
    <row r="2983" spans="1:22">
      <c r="A2983" s="34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14"/>
      <c r="U2983" s="14"/>
      <c r="V2983" s="14"/>
    </row>
    <row r="2984" spans="1:22">
      <c r="A2984" s="34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14"/>
      <c r="U2984" s="14"/>
      <c r="V2984" s="14"/>
    </row>
    <row r="2985" spans="1:22">
      <c r="A2985" s="34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14"/>
      <c r="U2985" s="14"/>
      <c r="V2985" s="14"/>
    </row>
    <row r="2986" spans="1:22">
      <c r="A2986" s="34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14"/>
      <c r="U2986" s="14"/>
      <c r="V2986" s="14"/>
    </row>
    <row r="2987" spans="1:22">
      <c r="A2987" s="34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14"/>
      <c r="U2987" s="14"/>
      <c r="V2987" s="14"/>
    </row>
    <row r="2988" spans="1:22">
      <c r="A2988" s="34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14"/>
      <c r="U2988" s="14"/>
      <c r="V2988" s="14"/>
    </row>
    <row r="2989" spans="1:22">
      <c r="A2989" s="34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14"/>
      <c r="U2989" s="14"/>
      <c r="V2989" s="14"/>
    </row>
    <row r="2990" spans="1:22">
      <c r="A2990" s="34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14"/>
      <c r="U2990" s="14"/>
      <c r="V2990" s="14"/>
    </row>
    <row r="2991" spans="1:22">
      <c r="A2991" s="34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14"/>
      <c r="U2991" s="14"/>
      <c r="V2991" s="14"/>
    </row>
    <row r="2992" spans="1:22">
      <c r="A2992" s="34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14"/>
      <c r="U2992" s="14"/>
      <c r="V2992" s="14"/>
    </row>
    <row r="2993" spans="1:22">
      <c r="A2993" s="34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14"/>
      <c r="U2993" s="14"/>
      <c r="V2993" s="14"/>
    </row>
    <row r="2994" spans="1:22">
      <c r="A2994" s="34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14"/>
      <c r="U2994" s="14"/>
      <c r="V2994" s="14"/>
    </row>
    <row r="2995" spans="1:22">
      <c r="A2995" s="34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14"/>
      <c r="U2995" s="14"/>
      <c r="V2995" s="14"/>
    </row>
    <row r="2996" spans="1:22">
      <c r="A2996" s="34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14"/>
      <c r="U2996" s="14"/>
      <c r="V2996" s="14"/>
    </row>
    <row r="2997" spans="1:22">
      <c r="A2997" s="34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14"/>
      <c r="U2997" s="14"/>
      <c r="V2997" s="14"/>
    </row>
    <row r="2998" spans="1:22">
      <c r="A2998" s="34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14"/>
      <c r="U2998" s="14"/>
      <c r="V2998" s="14"/>
    </row>
    <row r="2999" spans="1:22">
      <c r="A2999" s="34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14"/>
      <c r="U2999" s="14"/>
      <c r="V2999" s="14"/>
    </row>
    <row r="3000" spans="1:22">
      <c r="A3000" s="34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14"/>
      <c r="U3000" s="14"/>
      <c r="V3000" s="14"/>
    </row>
    <row r="3001" spans="1:22">
      <c r="A3001" s="34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14"/>
      <c r="U3001" s="14"/>
      <c r="V3001" s="14"/>
    </row>
    <row r="3002" spans="1:22">
      <c r="A3002" s="34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14"/>
      <c r="U3002" s="14"/>
      <c r="V3002" s="14"/>
    </row>
    <row r="3003" spans="1:22">
      <c r="A3003" s="34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14"/>
      <c r="U3003" s="14"/>
      <c r="V3003" s="14"/>
    </row>
    <row r="3004" spans="1:22">
      <c r="A3004" s="34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14"/>
      <c r="U3004" s="14"/>
      <c r="V3004" s="14"/>
    </row>
    <row r="3005" spans="1:22">
      <c r="A3005" s="34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14"/>
      <c r="U3005" s="14"/>
      <c r="V3005" s="14"/>
    </row>
    <row r="3006" spans="1:22">
      <c r="A3006" s="34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14"/>
      <c r="U3006" s="14"/>
      <c r="V3006" s="14"/>
    </row>
    <row r="3007" spans="1:22">
      <c r="A3007" s="34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14"/>
      <c r="U3007" s="14"/>
      <c r="V3007" s="14"/>
    </row>
    <row r="3008" spans="1:22">
      <c r="A3008" s="34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14"/>
      <c r="U3008" s="14"/>
      <c r="V3008" s="14"/>
    </row>
    <row r="3009" spans="1:22">
      <c r="A3009" s="34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14"/>
      <c r="U3009" s="14"/>
      <c r="V3009" s="14"/>
    </row>
    <row r="3010" spans="1:22">
      <c r="A3010" s="34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14"/>
      <c r="U3010" s="14"/>
      <c r="V3010" s="14"/>
    </row>
    <row r="3011" spans="1:22">
      <c r="A3011" s="34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14"/>
      <c r="U3011" s="14"/>
      <c r="V3011" s="14"/>
    </row>
    <row r="3012" spans="1:22">
      <c r="A3012" s="34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14"/>
      <c r="U3012" s="14"/>
      <c r="V3012" s="14"/>
    </row>
    <row r="3013" spans="1:22">
      <c r="A3013" s="34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14"/>
      <c r="U3013" s="14"/>
      <c r="V3013" s="14"/>
    </row>
    <row r="3014" spans="1:22">
      <c r="A3014" s="34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14"/>
      <c r="U3014" s="14"/>
      <c r="V3014" s="14"/>
    </row>
    <row r="3015" spans="1:22">
      <c r="A3015" s="34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14"/>
      <c r="U3015" s="14"/>
      <c r="V3015" s="14"/>
    </row>
    <row r="3016" spans="1:22">
      <c r="A3016" s="34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14"/>
      <c r="U3016" s="14"/>
      <c r="V3016" s="14"/>
    </row>
    <row r="3017" spans="1:22">
      <c r="A3017" s="34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14"/>
      <c r="U3017" s="14"/>
      <c r="V3017" s="14"/>
    </row>
    <row r="3018" spans="1:22">
      <c r="A3018" s="34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14"/>
      <c r="U3018" s="14"/>
      <c r="V3018" s="14"/>
    </row>
    <row r="3019" spans="1:22">
      <c r="A3019" s="34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14"/>
      <c r="U3019" s="14"/>
      <c r="V3019" s="14"/>
    </row>
    <row r="3020" spans="1:22">
      <c r="A3020" s="34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14"/>
      <c r="U3020" s="14"/>
      <c r="V3020" s="14"/>
    </row>
    <row r="3021" spans="1:22">
      <c r="A3021" s="34"/>
      <c r="B3021" s="34"/>
      <c r="C3021" s="34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14"/>
      <c r="U3021" s="14"/>
      <c r="V3021" s="14"/>
    </row>
    <row r="3022" spans="1:22">
      <c r="A3022" s="34"/>
      <c r="B3022" s="34"/>
      <c r="C3022" s="34"/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14"/>
      <c r="U3022" s="14"/>
      <c r="V3022" s="14"/>
    </row>
    <row r="3023" spans="1:22">
      <c r="A3023" s="34"/>
      <c r="B3023" s="34"/>
      <c r="C3023" s="34"/>
      <c r="D3023" s="34"/>
      <c r="E3023" s="34"/>
      <c r="F3023" s="34"/>
      <c r="G3023" s="34"/>
      <c r="H3023" s="34"/>
      <c r="I3023" s="34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14"/>
      <c r="U3023" s="14"/>
      <c r="V3023" s="14"/>
    </row>
    <row r="3024" spans="1:22">
      <c r="A3024" s="34"/>
      <c r="B3024" s="34"/>
      <c r="C3024" s="34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14"/>
      <c r="U3024" s="14"/>
      <c r="V3024" s="14"/>
    </row>
    <row r="3025" spans="1:22">
      <c r="A3025" s="34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14"/>
      <c r="U3025" s="14"/>
      <c r="V3025" s="14"/>
    </row>
    <row r="3026" spans="1:22">
      <c r="A3026" s="34"/>
      <c r="B3026" s="34"/>
      <c r="C3026" s="34"/>
      <c r="D3026" s="34"/>
      <c r="E3026" s="34"/>
      <c r="F3026" s="34"/>
      <c r="G3026" s="34"/>
      <c r="H3026" s="34"/>
      <c r="I3026" s="34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14"/>
      <c r="U3026" s="14"/>
      <c r="V3026" s="14"/>
    </row>
    <row r="3027" spans="1:22">
      <c r="A3027" s="34"/>
      <c r="B3027" s="34"/>
      <c r="C3027" s="34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14"/>
      <c r="U3027" s="14"/>
      <c r="V3027" s="14"/>
    </row>
    <row r="3028" spans="1:22">
      <c r="A3028" s="34"/>
      <c r="B3028" s="34"/>
      <c r="C3028" s="34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14"/>
      <c r="U3028" s="14"/>
      <c r="V3028" s="14"/>
    </row>
    <row r="3029" spans="1:22">
      <c r="A3029" s="34"/>
      <c r="B3029" s="34"/>
      <c r="C3029" s="34"/>
      <c r="D3029" s="34"/>
      <c r="E3029" s="34"/>
      <c r="F3029" s="34"/>
      <c r="G3029" s="34"/>
      <c r="H3029" s="34"/>
      <c r="I3029" s="34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14"/>
      <c r="U3029" s="14"/>
      <c r="V3029" s="14"/>
    </row>
    <row r="3030" spans="1:22">
      <c r="A3030" s="34"/>
      <c r="B3030" s="34"/>
      <c r="C3030" s="34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14"/>
      <c r="U3030" s="14"/>
      <c r="V3030" s="14"/>
    </row>
    <row r="3031" spans="1:22">
      <c r="A3031" s="34"/>
      <c r="B3031" s="34"/>
      <c r="C3031" s="34"/>
      <c r="D3031" s="34"/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14"/>
      <c r="U3031" s="14"/>
      <c r="V3031" s="14"/>
    </row>
    <row r="3032" spans="1:22">
      <c r="A3032" s="34"/>
      <c r="B3032" s="34"/>
      <c r="C3032" s="34"/>
      <c r="D3032" s="34"/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14"/>
      <c r="U3032" s="14"/>
      <c r="V3032" s="14"/>
    </row>
    <row r="3033" spans="1:22">
      <c r="A3033" s="34"/>
      <c r="B3033" s="34"/>
      <c r="C3033" s="34"/>
      <c r="D3033" s="34"/>
      <c r="E3033" s="34"/>
      <c r="F3033" s="34"/>
      <c r="G3033" s="34"/>
      <c r="H3033" s="34"/>
      <c r="I3033" s="34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14"/>
      <c r="U3033" s="14"/>
      <c r="V3033" s="14"/>
    </row>
    <row r="3034" spans="1:22">
      <c r="A3034" s="34"/>
      <c r="B3034" s="34"/>
      <c r="C3034" s="34"/>
      <c r="D3034" s="34"/>
      <c r="E3034" s="34"/>
      <c r="F3034" s="34"/>
      <c r="G3034" s="34"/>
      <c r="H3034" s="34"/>
      <c r="I3034" s="34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14"/>
      <c r="U3034" s="14"/>
      <c r="V3034" s="14"/>
    </row>
    <row r="3035" spans="1:22">
      <c r="A3035" s="34"/>
      <c r="B3035" s="34"/>
      <c r="C3035" s="34"/>
      <c r="D3035" s="34"/>
      <c r="E3035" s="34"/>
      <c r="F3035" s="34"/>
      <c r="G3035" s="34"/>
      <c r="H3035" s="34"/>
      <c r="I3035" s="34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14"/>
      <c r="U3035" s="14"/>
      <c r="V3035" s="14"/>
    </row>
    <row r="3036" spans="1:22">
      <c r="A3036" s="34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14"/>
      <c r="U3036" s="14"/>
      <c r="V3036" s="14"/>
    </row>
    <row r="3037" spans="1:22">
      <c r="A3037" s="34"/>
      <c r="B3037" s="34"/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14"/>
      <c r="U3037" s="14"/>
      <c r="V3037" s="14"/>
    </row>
    <row r="3038" spans="1:22">
      <c r="A3038" s="34"/>
      <c r="B3038" s="34"/>
      <c r="C3038" s="34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14"/>
      <c r="U3038" s="14"/>
      <c r="V3038" s="14"/>
    </row>
    <row r="3039" spans="1:22">
      <c r="A3039" s="34"/>
      <c r="B3039" s="34"/>
      <c r="C3039" s="34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14"/>
      <c r="U3039" s="14"/>
      <c r="V3039" s="14"/>
    </row>
    <row r="3040" spans="1:22">
      <c r="A3040" s="34"/>
      <c r="B3040" s="34"/>
      <c r="C3040" s="34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14"/>
      <c r="U3040" s="14"/>
      <c r="V3040" s="14"/>
    </row>
    <row r="3041" spans="1:22">
      <c r="A3041" s="34"/>
      <c r="B3041" s="34"/>
      <c r="C3041" s="34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14"/>
      <c r="U3041" s="14"/>
      <c r="V3041" s="14"/>
    </row>
    <row r="3042" spans="1:22">
      <c r="A3042" s="34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14"/>
      <c r="U3042" s="14"/>
      <c r="V3042" s="14"/>
    </row>
    <row r="3043" spans="1:22">
      <c r="A3043" s="34"/>
      <c r="B3043" s="34"/>
      <c r="C3043" s="34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14"/>
      <c r="U3043" s="14"/>
      <c r="V3043" s="14"/>
    </row>
    <row r="3044" spans="1:22">
      <c r="A3044" s="34"/>
      <c r="B3044" s="34"/>
      <c r="C3044" s="34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14"/>
      <c r="U3044" s="14"/>
      <c r="V3044" s="14"/>
    </row>
    <row r="3045" spans="1:22">
      <c r="A3045" s="34"/>
      <c r="B3045" s="34"/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14"/>
      <c r="U3045" s="14"/>
      <c r="V3045" s="14"/>
    </row>
    <row r="3046" spans="1:22">
      <c r="A3046" s="34"/>
      <c r="B3046" s="34"/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14"/>
      <c r="U3046" s="14"/>
      <c r="V3046" s="14"/>
    </row>
    <row r="3047" spans="1:22">
      <c r="A3047" s="34"/>
      <c r="B3047" s="34"/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14"/>
      <c r="U3047" s="14"/>
      <c r="V3047" s="14"/>
    </row>
    <row r="3048" spans="1:22">
      <c r="A3048" s="34"/>
      <c r="B3048" s="34"/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14"/>
      <c r="U3048" s="14"/>
      <c r="V3048" s="14"/>
    </row>
    <row r="3049" spans="1:22">
      <c r="A3049" s="34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14"/>
      <c r="U3049" s="14"/>
      <c r="V3049" s="14"/>
    </row>
    <row r="3050" spans="1:22">
      <c r="A3050" s="34"/>
      <c r="B3050" s="34"/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14"/>
      <c r="U3050" s="14"/>
      <c r="V3050" s="14"/>
    </row>
    <row r="3051" spans="1:22">
      <c r="A3051" s="34"/>
      <c r="B3051" s="34"/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14"/>
      <c r="U3051" s="14"/>
      <c r="V3051" s="14"/>
    </row>
    <row r="3052" spans="1:22">
      <c r="A3052" s="34"/>
      <c r="B3052" s="34"/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14"/>
      <c r="U3052" s="14"/>
      <c r="V3052" s="14"/>
    </row>
    <row r="3053" spans="1:22">
      <c r="A3053" s="34"/>
      <c r="B3053" s="34"/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14"/>
      <c r="U3053" s="14"/>
      <c r="V3053" s="14"/>
    </row>
    <row r="3054" spans="1:22">
      <c r="A3054" s="34"/>
      <c r="B3054" s="34"/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14"/>
      <c r="U3054" s="14"/>
      <c r="V3054" s="14"/>
    </row>
    <row r="3055" spans="1:22">
      <c r="A3055" s="34"/>
      <c r="B3055" s="34"/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14"/>
      <c r="U3055" s="14"/>
      <c r="V3055" s="14"/>
    </row>
    <row r="3056" spans="1:22">
      <c r="A3056" s="34"/>
      <c r="B3056" s="34"/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14"/>
      <c r="U3056" s="14"/>
      <c r="V3056" s="14"/>
    </row>
    <row r="3057" spans="1:22">
      <c r="A3057" s="34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14"/>
      <c r="U3057" s="14"/>
      <c r="V3057" s="14"/>
    </row>
    <row r="3058" spans="1:22">
      <c r="A3058" s="34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14"/>
      <c r="U3058" s="14"/>
      <c r="V3058" s="14"/>
    </row>
    <row r="3059" spans="1:22">
      <c r="A3059" s="34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14"/>
      <c r="U3059" s="14"/>
      <c r="V3059" s="14"/>
    </row>
    <row r="3060" spans="1:22">
      <c r="A3060" s="34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14"/>
      <c r="U3060" s="14"/>
      <c r="V3060" s="14"/>
    </row>
    <row r="3061" spans="1:22">
      <c r="A3061" s="34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14"/>
      <c r="U3061" s="14"/>
      <c r="V3061" s="14"/>
    </row>
    <row r="3062" spans="1:22">
      <c r="A3062" s="34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14"/>
      <c r="U3062" s="14"/>
      <c r="V3062" s="14"/>
    </row>
    <row r="3063" spans="1:22">
      <c r="A3063" s="34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14"/>
      <c r="U3063" s="14"/>
      <c r="V3063" s="14"/>
    </row>
    <row r="3064" spans="1:22">
      <c r="A3064" s="34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14"/>
      <c r="U3064" s="14"/>
      <c r="V3064" s="14"/>
    </row>
    <row r="3065" spans="1:22">
      <c r="A3065" s="34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14"/>
      <c r="U3065" s="14"/>
      <c r="V3065" s="14"/>
    </row>
    <row r="3066" spans="1:22">
      <c r="A3066" s="34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14"/>
      <c r="U3066" s="14"/>
      <c r="V3066" s="14"/>
    </row>
    <row r="3067" spans="1:22">
      <c r="A3067" s="34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14"/>
      <c r="U3067" s="14"/>
      <c r="V3067" s="14"/>
    </row>
    <row r="3068" spans="1:22">
      <c r="A3068" s="34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14"/>
      <c r="U3068" s="14"/>
      <c r="V3068" s="14"/>
    </row>
    <row r="3069" spans="1:22">
      <c r="A3069" s="34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14"/>
      <c r="U3069" s="14"/>
      <c r="V3069" s="14"/>
    </row>
    <row r="3070" spans="1:22">
      <c r="A3070" s="34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14"/>
      <c r="U3070" s="14"/>
      <c r="V3070" s="14"/>
    </row>
    <row r="3071" spans="1:22">
      <c r="A3071" s="34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14"/>
      <c r="U3071" s="14"/>
      <c r="V3071" s="14"/>
    </row>
    <row r="3072" spans="1:22">
      <c r="A3072" s="34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14"/>
      <c r="U3072" s="14"/>
      <c r="V3072" s="14"/>
    </row>
    <row r="3073" spans="1:22">
      <c r="A3073" s="34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14"/>
      <c r="U3073" s="14"/>
      <c r="V3073" s="14"/>
    </row>
    <row r="3074" spans="1:22">
      <c r="A3074" s="34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14"/>
      <c r="U3074" s="14"/>
      <c r="V3074" s="14"/>
    </row>
    <row r="3075" spans="1:22">
      <c r="A3075" s="34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14"/>
      <c r="U3075" s="14"/>
      <c r="V3075" s="14"/>
    </row>
    <row r="3076" spans="1:22">
      <c r="A3076" s="34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14"/>
      <c r="U3076" s="14"/>
      <c r="V3076" s="14"/>
    </row>
    <row r="3077" spans="1:22">
      <c r="A3077" s="34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14"/>
      <c r="U3077" s="14"/>
      <c r="V3077" s="14"/>
    </row>
    <row r="3078" spans="1:22">
      <c r="A3078" s="34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14"/>
      <c r="U3078" s="14"/>
      <c r="V3078" s="14"/>
    </row>
    <row r="3079" spans="1:22">
      <c r="A3079" s="34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14"/>
      <c r="U3079" s="14"/>
      <c r="V3079" s="14"/>
    </row>
    <row r="3080" spans="1:22">
      <c r="A3080" s="34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14"/>
      <c r="U3080" s="14"/>
      <c r="V3080" s="14"/>
    </row>
    <row r="3081" spans="1:22">
      <c r="A3081" s="34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14"/>
      <c r="U3081" s="14"/>
      <c r="V3081" s="14"/>
    </row>
    <row r="3082" spans="1:22">
      <c r="A3082" s="34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14"/>
      <c r="U3082" s="14"/>
      <c r="V3082" s="14"/>
    </row>
    <row r="3083" spans="1:22">
      <c r="A3083" s="34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14"/>
      <c r="U3083" s="14"/>
      <c r="V3083" s="14"/>
    </row>
    <row r="3084" spans="1:22">
      <c r="A3084" s="34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14"/>
      <c r="U3084" s="14"/>
      <c r="V3084" s="14"/>
    </row>
    <row r="3085" spans="1:22">
      <c r="A3085" s="34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14"/>
      <c r="U3085" s="14"/>
      <c r="V3085" s="14"/>
    </row>
    <row r="3086" spans="1:22">
      <c r="A3086" s="34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14"/>
      <c r="U3086" s="14"/>
      <c r="V3086" s="14"/>
    </row>
    <row r="3087" spans="1:22">
      <c r="A3087" s="34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14"/>
      <c r="U3087" s="14"/>
      <c r="V3087" s="14"/>
    </row>
    <row r="3088" spans="1:22">
      <c r="A3088" s="34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14"/>
      <c r="U3088" s="14"/>
      <c r="V3088" s="14"/>
    </row>
    <row r="3089" spans="1:22">
      <c r="A3089" s="34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14"/>
      <c r="U3089" s="14"/>
      <c r="V3089" s="14"/>
    </row>
    <row r="3090" spans="1:22">
      <c r="A3090" s="34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14"/>
      <c r="U3090" s="14"/>
      <c r="V3090" s="14"/>
    </row>
    <row r="3091" spans="1:22">
      <c r="A3091" s="34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14"/>
      <c r="U3091" s="14"/>
      <c r="V3091" s="14"/>
    </row>
    <row r="3092" spans="1:22">
      <c r="A3092" s="34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14"/>
      <c r="U3092" s="14"/>
      <c r="V3092" s="14"/>
    </row>
    <row r="3093" spans="1:22">
      <c r="A3093" s="34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14"/>
      <c r="U3093" s="14"/>
      <c r="V3093" s="14"/>
    </row>
    <row r="3094" spans="1:22">
      <c r="A3094" s="34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14"/>
      <c r="U3094" s="14"/>
      <c r="V3094" s="14"/>
    </row>
    <row r="3095" spans="1:22">
      <c r="A3095" s="34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14"/>
      <c r="U3095" s="14"/>
      <c r="V3095" s="14"/>
    </row>
    <row r="3096" spans="1:22">
      <c r="A3096" s="34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14"/>
      <c r="U3096" s="14"/>
      <c r="V3096" s="14"/>
    </row>
    <row r="3097" spans="1:22">
      <c r="A3097" s="34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14"/>
      <c r="U3097" s="14"/>
      <c r="V3097" s="14"/>
    </row>
    <row r="3098" spans="1:22">
      <c r="A3098" s="34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14"/>
      <c r="U3098" s="14"/>
      <c r="V3098" s="14"/>
    </row>
    <row r="3099" spans="1:22">
      <c r="A3099" s="34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14"/>
      <c r="U3099" s="14"/>
      <c r="V3099" s="14"/>
    </row>
    <row r="3100" spans="1:22">
      <c r="A3100" s="34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14"/>
      <c r="U3100" s="14"/>
      <c r="V3100" s="14"/>
    </row>
    <row r="3101" spans="1:22">
      <c r="A3101" s="34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14"/>
      <c r="U3101" s="14"/>
      <c r="V3101" s="14"/>
    </row>
    <row r="3102" spans="1:22">
      <c r="A3102" s="34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14"/>
      <c r="U3102" s="14"/>
      <c r="V3102" s="14"/>
    </row>
    <row r="3103" spans="1:22">
      <c r="A3103" s="34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14"/>
      <c r="U3103" s="14"/>
      <c r="V3103" s="14"/>
    </row>
    <row r="3104" spans="1:22">
      <c r="A3104" s="34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14"/>
      <c r="U3104" s="14"/>
      <c r="V3104" s="14"/>
    </row>
    <row r="3105" spans="1:22">
      <c r="A3105" s="34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14"/>
      <c r="U3105" s="14"/>
      <c r="V3105" s="14"/>
    </row>
    <row r="3106" spans="1:22">
      <c r="A3106" s="34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14"/>
      <c r="U3106" s="14"/>
      <c r="V3106" s="14"/>
    </row>
    <row r="3107" spans="1:22">
      <c r="A3107" s="34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14"/>
      <c r="U3107" s="14"/>
      <c r="V3107" s="14"/>
    </row>
    <row r="3108" spans="1:22">
      <c r="A3108" s="34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14"/>
      <c r="U3108" s="14"/>
      <c r="V3108" s="14"/>
    </row>
    <row r="3109" spans="1:22">
      <c r="A3109" s="34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14"/>
      <c r="U3109" s="14"/>
      <c r="V3109" s="14"/>
    </row>
    <row r="3110" spans="1:22">
      <c r="A3110" s="34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14"/>
      <c r="U3110" s="14"/>
      <c r="V3110" s="14"/>
    </row>
    <row r="3111" spans="1:22">
      <c r="A3111" s="34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14"/>
      <c r="U3111" s="14"/>
      <c r="V3111" s="14"/>
    </row>
    <row r="3112" spans="1:22">
      <c r="A3112" s="34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14"/>
      <c r="U3112" s="14"/>
      <c r="V3112" s="14"/>
    </row>
    <row r="3113" spans="1:22">
      <c r="A3113" s="34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14"/>
      <c r="U3113" s="14"/>
      <c r="V3113" s="14"/>
    </row>
    <row r="3114" spans="1:22">
      <c r="A3114" s="34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14"/>
      <c r="U3114" s="14"/>
      <c r="V3114" s="14"/>
    </row>
    <row r="3115" spans="1:22">
      <c r="A3115" s="34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14"/>
      <c r="U3115" s="14"/>
      <c r="V3115" s="14"/>
    </row>
    <row r="3116" spans="1:22">
      <c r="A3116" s="34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14"/>
      <c r="U3116" s="14"/>
      <c r="V3116" s="14"/>
    </row>
    <row r="3117" spans="1:22">
      <c r="A3117" s="34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14"/>
      <c r="U3117" s="14"/>
      <c r="V3117" s="14"/>
    </row>
    <row r="3118" spans="1:22">
      <c r="A3118" s="34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14"/>
      <c r="U3118" s="14"/>
      <c r="V3118" s="14"/>
    </row>
    <row r="3119" spans="1:22">
      <c r="A3119" s="34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14"/>
      <c r="U3119" s="14"/>
      <c r="V3119" s="14"/>
    </row>
    <row r="3120" spans="1:22">
      <c r="A3120" s="34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14"/>
      <c r="U3120" s="14"/>
      <c r="V3120" s="14"/>
    </row>
    <row r="3121" spans="1:22">
      <c r="A3121" s="34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14"/>
      <c r="U3121" s="14"/>
      <c r="V3121" s="14"/>
    </row>
    <row r="3122" spans="1:22">
      <c r="A3122" s="34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14"/>
      <c r="U3122" s="14"/>
      <c r="V3122" s="14"/>
    </row>
    <row r="3123" spans="1:22">
      <c r="A3123" s="34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14"/>
      <c r="U3123" s="14"/>
      <c r="V3123" s="14"/>
    </row>
    <row r="3124" spans="1:22">
      <c r="A3124" s="34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14"/>
      <c r="U3124" s="14"/>
      <c r="V3124" s="14"/>
    </row>
    <row r="3125" spans="1:22">
      <c r="A3125" s="34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14"/>
      <c r="U3125" s="14"/>
      <c r="V3125" s="14"/>
    </row>
    <row r="3126" spans="1:22">
      <c r="A3126" s="34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14"/>
      <c r="U3126" s="14"/>
      <c r="V3126" s="14"/>
    </row>
    <row r="3127" spans="1:22">
      <c r="A3127" s="34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14"/>
      <c r="U3127" s="14"/>
      <c r="V3127" s="14"/>
    </row>
    <row r="3128" spans="1:22">
      <c r="A3128" s="34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14"/>
      <c r="U3128" s="14"/>
      <c r="V3128" s="14"/>
    </row>
    <row r="3129" spans="1:22">
      <c r="A3129" s="34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14"/>
      <c r="U3129" s="14"/>
      <c r="V3129" s="14"/>
    </row>
    <row r="3130" spans="1:22">
      <c r="A3130" s="34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14"/>
      <c r="U3130" s="14"/>
      <c r="V3130" s="14"/>
    </row>
    <row r="3131" spans="1:22">
      <c r="A3131" s="34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14"/>
      <c r="U3131" s="14"/>
      <c r="V3131" s="14"/>
    </row>
    <row r="3132" spans="1:22">
      <c r="A3132" s="34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14"/>
      <c r="U3132" s="14"/>
      <c r="V3132" s="14"/>
    </row>
    <row r="3133" spans="1:22">
      <c r="A3133" s="34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14"/>
      <c r="U3133" s="14"/>
      <c r="V3133" s="14"/>
    </row>
    <row r="3134" spans="1:22">
      <c r="A3134" s="34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14"/>
      <c r="U3134" s="14"/>
      <c r="V3134" s="14"/>
    </row>
    <row r="3135" spans="1:22">
      <c r="A3135" s="34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14"/>
      <c r="U3135" s="14"/>
      <c r="V3135" s="14"/>
    </row>
    <row r="3136" spans="1:22">
      <c r="A3136" s="34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14"/>
      <c r="U3136" s="14"/>
      <c r="V3136" s="14"/>
    </row>
    <row r="3137" spans="1:22">
      <c r="A3137" s="34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14"/>
      <c r="U3137" s="14"/>
      <c r="V3137" s="14"/>
    </row>
    <row r="3138" spans="1:22">
      <c r="A3138" s="34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14"/>
      <c r="U3138" s="14"/>
      <c r="V3138" s="14"/>
    </row>
    <row r="3139" spans="1:22">
      <c r="A3139" s="34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14"/>
      <c r="U3139" s="14"/>
      <c r="V3139" s="14"/>
    </row>
    <row r="3140" spans="1:22">
      <c r="A3140" s="34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14"/>
      <c r="U3140" s="14"/>
      <c r="V3140" s="14"/>
    </row>
    <row r="3141" spans="1:22">
      <c r="A3141" s="34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14"/>
      <c r="U3141" s="14"/>
      <c r="V3141" s="14"/>
    </row>
    <row r="3142" spans="1:22">
      <c r="A3142" s="34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14"/>
      <c r="U3142" s="14"/>
      <c r="V3142" s="14"/>
    </row>
    <row r="3143" spans="1:22">
      <c r="A3143" s="34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14"/>
      <c r="U3143" s="14"/>
      <c r="V3143" s="14"/>
    </row>
    <row r="3144" spans="1:22">
      <c r="A3144" s="34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14"/>
      <c r="U3144" s="14"/>
      <c r="V3144" s="14"/>
    </row>
    <row r="3145" spans="1:22">
      <c r="A3145" s="34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14"/>
      <c r="U3145" s="14"/>
      <c r="V3145" s="14"/>
    </row>
    <row r="3146" spans="1:22">
      <c r="A3146" s="34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14"/>
      <c r="U3146" s="14"/>
      <c r="V3146" s="14"/>
    </row>
    <row r="3147" spans="1:22">
      <c r="A3147" s="34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14"/>
      <c r="U3147" s="14"/>
      <c r="V3147" s="14"/>
    </row>
    <row r="3148" spans="1:22">
      <c r="A3148" s="34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14"/>
      <c r="U3148" s="14"/>
      <c r="V3148" s="14"/>
    </row>
    <row r="3149" spans="1:22">
      <c r="A3149" s="34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14"/>
      <c r="U3149" s="14"/>
      <c r="V3149" s="14"/>
    </row>
    <row r="3150" spans="1:22">
      <c r="A3150" s="34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14"/>
      <c r="U3150" s="14"/>
      <c r="V3150" s="14"/>
    </row>
    <row r="3151" spans="1:22">
      <c r="A3151" s="34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14"/>
      <c r="U3151" s="14"/>
      <c r="V3151" s="14"/>
    </row>
    <row r="3152" spans="1:22">
      <c r="A3152" s="34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14"/>
      <c r="U3152" s="14"/>
      <c r="V3152" s="14"/>
    </row>
    <row r="3153" spans="1:22">
      <c r="A3153" s="34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14"/>
      <c r="U3153" s="14"/>
      <c r="V3153" s="14"/>
    </row>
    <row r="3154" spans="1:22">
      <c r="A3154" s="34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14"/>
      <c r="U3154" s="14"/>
      <c r="V3154" s="14"/>
    </row>
    <row r="3155" spans="1:22">
      <c r="A3155" s="34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14"/>
      <c r="U3155" s="14"/>
      <c r="V3155" s="14"/>
    </row>
    <row r="3156" spans="1:22">
      <c r="A3156" s="34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14"/>
      <c r="U3156" s="14"/>
      <c r="V3156" s="14"/>
    </row>
    <row r="3157" spans="1:22">
      <c r="A3157" s="34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14"/>
      <c r="U3157" s="14"/>
      <c r="V3157" s="14"/>
    </row>
    <row r="3158" spans="1:22">
      <c r="A3158" s="34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14"/>
      <c r="U3158" s="14"/>
      <c r="V3158" s="14"/>
    </row>
    <row r="3159" spans="1:22">
      <c r="A3159" s="34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14"/>
      <c r="U3159" s="14"/>
      <c r="V3159" s="14"/>
    </row>
    <row r="3160" spans="1:22">
      <c r="A3160" s="34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14"/>
      <c r="U3160" s="14"/>
      <c r="V3160" s="14"/>
    </row>
    <row r="3161" spans="1:22">
      <c r="A3161" s="34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14"/>
      <c r="U3161" s="14"/>
      <c r="V3161" s="14"/>
    </row>
    <row r="3162" spans="1:22">
      <c r="A3162" s="34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14"/>
      <c r="U3162" s="14"/>
      <c r="V3162" s="14"/>
    </row>
    <row r="3163" spans="1:22">
      <c r="A3163" s="34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14"/>
      <c r="U3163" s="14"/>
      <c r="V3163" s="14"/>
    </row>
    <row r="3164" spans="1:22">
      <c r="A3164" s="34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14"/>
      <c r="U3164" s="14"/>
      <c r="V3164" s="14"/>
    </row>
    <row r="3165" spans="1:22">
      <c r="A3165" s="34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14"/>
      <c r="U3165" s="14"/>
      <c r="V3165" s="14"/>
    </row>
    <row r="3166" spans="1:22">
      <c r="A3166" s="34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14"/>
      <c r="U3166" s="14"/>
      <c r="V3166" s="14"/>
    </row>
    <row r="3167" spans="1:22">
      <c r="A3167" s="34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14"/>
      <c r="U3167" s="14"/>
      <c r="V3167" s="14"/>
    </row>
    <row r="3168" spans="1:22">
      <c r="A3168" s="34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14"/>
      <c r="U3168" s="14"/>
      <c r="V3168" s="14"/>
    </row>
    <row r="3169" spans="1:22">
      <c r="A3169" s="34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14"/>
      <c r="U3169" s="14"/>
      <c r="V3169" s="14"/>
    </row>
    <row r="3170" spans="1:22">
      <c r="A3170" s="34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14"/>
      <c r="U3170" s="14"/>
      <c r="V3170" s="14"/>
    </row>
    <row r="3171" spans="1:22">
      <c r="A3171" s="34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14"/>
      <c r="U3171" s="14"/>
      <c r="V3171" s="14"/>
    </row>
    <row r="3172" spans="1:22">
      <c r="A3172" s="34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14"/>
      <c r="U3172" s="14"/>
      <c r="V3172" s="14"/>
    </row>
    <row r="3173" spans="1:22">
      <c r="A3173" s="34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14"/>
      <c r="U3173" s="14"/>
      <c r="V3173" s="14"/>
    </row>
    <row r="3174" spans="1:22">
      <c r="A3174" s="34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14"/>
      <c r="U3174" s="14"/>
      <c r="V3174" s="14"/>
    </row>
    <row r="3175" spans="1:22">
      <c r="A3175" s="34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14"/>
      <c r="U3175" s="14"/>
      <c r="V3175" s="14"/>
    </row>
    <row r="3176" spans="1:22">
      <c r="A3176" s="34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14"/>
      <c r="U3176" s="14"/>
      <c r="V3176" s="14"/>
    </row>
    <row r="3177" spans="1:22">
      <c r="A3177" s="34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14"/>
      <c r="U3177" s="14"/>
      <c r="V3177" s="14"/>
    </row>
    <row r="3178" spans="1:22">
      <c r="A3178" s="34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14"/>
      <c r="U3178" s="14"/>
      <c r="V3178" s="14"/>
    </row>
    <row r="3179" spans="1:22">
      <c r="A3179" s="34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14"/>
      <c r="U3179" s="14"/>
      <c r="V3179" s="14"/>
    </row>
    <row r="3180" spans="1:22">
      <c r="A3180" s="34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14"/>
      <c r="U3180" s="14"/>
      <c r="V3180" s="14"/>
    </row>
    <row r="3181" spans="1:22">
      <c r="A3181" s="34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14"/>
      <c r="U3181" s="14"/>
      <c r="V3181" s="14"/>
    </row>
    <row r="3182" spans="1:22">
      <c r="A3182" s="34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14"/>
      <c r="U3182" s="14"/>
      <c r="V3182" s="14"/>
    </row>
    <row r="3183" spans="1:22">
      <c r="A3183" s="34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14"/>
      <c r="U3183" s="14"/>
      <c r="V3183" s="14"/>
    </row>
    <row r="3184" spans="1:22">
      <c r="A3184" s="34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14"/>
      <c r="U3184" s="14"/>
      <c r="V3184" s="14"/>
    </row>
    <row r="3185" spans="1:22">
      <c r="A3185" s="34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14"/>
      <c r="U3185" s="14"/>
      <c r="V3185" s="14"/>
    </row>
    <row r="3186" spans="1:22">
      <c r="A3186" s="34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14"/>
      <c r="U3186" s="14"/>
      <c r="V3186" s="14"/>
    </row>
    <row r="3187" spans="1:22">
      <c r="A3187" s="34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14"/>
      <c r="U3187" s="14"/>
      <c r="V3187" s="14"/>
    </row>
    <row r="3188" spans="1:22">
      <c r="A3188" s="34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14"/>
      <c r="U3188" s="14"/>
      <c r="V3188" s="14"/>
    </row>
    <row r="3189" spans="1:22">
      <c r="A3189" s="34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14"/>
      <c r="U3189" s="14"/>
      <c r="V3189" s="14"/>
    </row>
    <row r="3190" spans="1:22">
      <c r="A3190" s="34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14"/>
      <c r="U3190" s="14"/>
      <c r="V3190" s="14"/>
    </row>
    <row r="3191" spans="1:22">
      <c r="A3191" s="34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14"/>
      <c r="U3191" s="14"/>
      <c r="V3191" s="14"/>
    </row>
    <row r="3192" spans="1:22">
      <c r="A3192" s="34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14"/>
      <c r="U3192" s="14"/>
      <c r="V3192" s="14"/>
    </row>
    <row r="3193" spans="1:22">
      <c r="A3193" s="34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14"/>
      <c r="U3193" s="14"/>
      <c r="V3193" s="14"/>
    </row>
    <row r="3194" spans="1:22">
      <c r="A3194" s="34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14"/>
      <c r="U3194" s="14"/>
      <c r="V3194" s="14"/>
    </row>
    <row r="3195" spans="1:22">
      <c r="A3195" s="34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14"/>
      <c r="U3195" s="14"/>
      <c r="V3195" s="14"/>
    </row>
    <row r="3196" spans="1:22">
      <c r="A3196" s="34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14"/>
      <c r="U3196" s="14"/>
      <c r="V3196" s="14"/>
    </row>
    <row r="3197" spans="1:22">
      <c r="A3197" s="34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14"/>
      <c r="U3197" s="14"/>
      <c r="V3197" s="14"/>
    </row>
    <row r="3198" spans="1:22">
      <c r="A3198" s="34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14"/>
      <c r="U3198" s="14"/>
      <c r="V3198" s="14"/>
    </row>
    <row r="3199" spans="1:22">
      <c r="A3199" s="34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14"/>
      <c r="U3199" s="14"/>
      <c r="V3199" s="14"/>
    </row>
    <row r="3200" spans="1:22">
      <c r="A3200" s="34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14"/>
      <c r="U3200" s="14"/>
      <c r="V3200" s="14"/>
    </row>
    <row r="3201" spans="1:22">
      <c r="A3201" s="34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14"/>
      <c r="U3201" s="14"/>
      <c r="V3201" s="14"/>
    </row>
    <row r="3202" spans="1:22">
      <c r="A3202" s="34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14"/>
      <c r="U3202" s="14"/>
      <c r="V3202" s="14"/>
    </row>
    <row r="3203" spans="1:22">
      <c r="A3203" s="34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14"/>
      <c r="U3203" s="14"/>
      <c r="V3203" s="14"/>
    </row>
    <row r="3204" spans="1:22">
      <c r="A3204" s="34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14"/>
      <c r="U3204" s="14"/>
      <c r="V3204" s="14"/>
    </row>
    <row r="3205" spans="1:22">
      <c r="A3205" s="34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14"/>
      <c r="U3205" s="14"/>
      <c r="V3205" s="14"/>
    </row>
    <row r="3206" spans="1:22">
      <c r="A3206" s="34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14"/>
      <c r="U3206" s="14"/>
      <c r="V3206" s="14"/>
    </row>
    <row r="3207" spans="1:22">
      <c r="A3207" s="34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14"/>
      <c r="U3207" s="14"/>
      <c r="V3207" s="14"/>
    </row>
    <row r="3208" spans="1:22">
      <c r="A3208" s="34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14"/>
      <c r="U3208" s="14"/>
      <c r="V3208" s="14"/>
    </row>
    <row r="3209" spans="1:22">
      <c r="A3209" s="34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14"/>
      <c r="U3209" s="14"/>
      <c r="V3209" s="14"/>
    </row>
    <row r="3210" spans="1:22">
      <c r="A3210" s="34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14"/>
      <c r="U3210" s="14"/>
      <c r="V3210" s="14"/>
    </row>
    <row r="3211" spans="1:22">
      <c r="A3211" s="34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14"/>
      <c r="U3211" s="14"/>
      <c r="V3211" s="14"/>
    </row>
    <row r="3212" spans="1:22">
      <c r="A3212" s="34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14"/>
      <c r="U3212" s="14"/>
      <c r="V3212" s="14"/>
    </row>
    <row r="3213" spans="1:22">
      <c r="A3213" s="34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14"/>
      <c r="U3213" s="14"/>
      <c r="V3213" s="14"/>
    </row>
    <row r="3214" spans="1:22">
      <c r="A3214" s="34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14"/>
      <c r="U3214" s="14"/>
      <c r="V3214" s="14"/>
    </row>
    <row r="3215" spans="1:22">
      <c r="A3215" s="34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14"/>
      <c r="U3215" s="14"/>
      <c r="V3215" s="14"/>
    </row>
    <row r="3216" spans="1:22">
      <c r="A3216" s="34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14"/>
      <c r="U3216" s="14"/>
      <c r="V3216" s="14"/>
    </row>
    <row r="3217" spans="1:22">
      <c r="A3217" s="34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14"/>
      <c r="U3217" s="14"/>
      <c r="V3217" s="14"/>
    </row>
    <row r="3218" spans="1:22">
      <c r="A3218" s="34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14"/>
      <c r="U3218" s="14"/>
      <c r="V3218" s="14"/>
    </row>
    <row r="3219" spans="1:22">
      <c r="A3219" s="34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14"/>
      <c r="U3219" s="14"/>
      <c r="V3219" s="14"/>
    </row>
    <row r="3220" spans="1:22">
      <c r="A3220" s="34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14"/>
      <c r="U3220" s="14"/>
      <c r="V3220" s="14"/>
    </row>
    <row r="3221" spans="1:22">
      <c r="A3221" s="34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14"/>
      <c r="U3221" s="14"/>
      <c r="V3221" s="14"/>
    </row>
    <row r="3222" spans="1:22">
      <c r="A3222" s="34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14"/>
      <c r="U3222" s="14"/>
      <c r="V3222" s="14"/>
    </row>
    <row r="3223" spans="1:22">
      <c r="A3223" s="34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14"/>
      <c r="U3223" s="14"/>
      <c r="V3223" s="14"/>
    </row>
    <row r="3224" spans="1:22">
      <c r="A3224" s="34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14"/>
      <c r="U3224" s="14"/>
      <c r="V3224" s="14"/>
    </row>
    <row r="3225" spans="1:22">
      <c r="A3225" s="34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14"/>
      <c r="U3225" s="14"/>
      <c r="V3225" s="14"/>
    </row>
    <row r="3226" spans="1:22">
      <c r="A3226" s="34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14"/>
      <c r="U3226" s="14"/>
      <c r="V3226" s="14"/>
    </row>
    <row r="3227" spans="1:22">
      <c r="A3227" s="34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14"/>
      <c r="U3227" s="14"/>
      <c r="V3227" s="14"/>
    </row>
    <row r="3228" spans="1:22">
      <c r="A3228" s="34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14"/>
      <c r="U3228" s="14"/>
      <c r="V3228" s="14"/>
    </row>
    <row r="3229" spans="1:22">
      <c r="A3229" s="34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14"/>
      <c r="U3229" s="14"/>
      <c r="V3229" s="14"/>
    </row>
    <row r="3230" spans="1:22">
      <c r="A3230" s="34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14"/>
      <c r="U3230" s="14"/>
      <c r="V3230" s="14"/>
    </row>
    <row r="3231" spans="1:22">
      <c r="A3231" s="34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14"/>
      <c r="U3231" s="14"/>
      <c r="V3231" s="14"/>
    </row>
    <row r="3232" spans="1:22">
      <c r="A3232" s="34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14"/>
      <c r="U3232" s="14"/>
      <c r="V3232" s="14"/>
    </row>
    <row r="3233" spans="1:22">
      <c r="A3233" s="34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14"/>
      <c r="U3233" s="14"/>
      <c r="V3233" s="14"/>
    </row>
    <row r="3234" spans="1:22">
      <c r="A3234" s="34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14"/>
      <c r="U3234" s="14"/>
      <c r="V3234" s="14"/>
    </row>
    <row r="3235" spans="1:22">
      <c r="A3235" s="34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14"/>
      <c r="U3235" s="14"/>
      <c r="V3235" s="14"/>
    </row>
    <row r="3236" spans="1:22">
      <c r="A3236" s="34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14"/>
      <c r="U3236" s="14"/>
      <c r="V3236" s="14"/>
    </row>
    <row r="3237" spans="1:22">
      <c r="A3237" s="34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14"/>
      <c r="U3237" s="14"/>
      <c r="V3237" s="14"/>
    </row>
    <row r="3238" spans="1:22">
      <c r="A3238" s="34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14"/>
      <c r="U3238" s="14"/>
      <c r="V3238" s="14"/>
    </row>
    <row r="3239" spans="1:22">
      <c r="A3239" s="34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14"/>
      <c r="U3239" s="14"/>
      <c r="V3239" s="14"/>
    </row>
    <row r="3240" spans="1:22">
      <c r="A3240" s="34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14"/>
      <c r="U3240" s="14"/>
      <c r="V3240" s="14"/>
    </row>
    <row r="3241" spans="1:22">
      <c r="A3241" s="34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14"/>
      <c r="U3241" s="14"/>
      <c r="V3241" s="14"/>
    </row>
    <row r="3242" spans="1:22">
      <c r="A3242" s="34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14"/>
      <c r="U3242" s="14"/>
      <c r="V3242" s="14"/>
    </row>
    <row r="3243" spans="1:22">
      <c r="A3243" s="34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14"/>
      <c r="U3243" s="14"/>
      <c r="V3243" s="14"/>
    </row>
    <row r="3244" spans="1:22">
      <c r="A3244" s="34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14"/>
      <c r="U3244" s="14"/>
      <c r="V3244" s="14"/>
    </row>
    <row r="3245" spans="1:22">
      <c r="A3245" s="34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14"/>
      <c r="U3245" s="14"/>
      <c r="V3245" s="14"/>
    </row>
    <row r="3246" spans="1:22">
      <c r="A3246" s="34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14"/>
      <c r="U3246" s="14"/>
      <c r="V3246" s="14"/>
    </row>
    <row r="3247" spans="1:22">
      <c r="A3247" s="34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14"/>
      <c r="U3247" s="14"/>
      <c r="V3247" s="14"/>
    </row>
    <row r="3248" spans="1:22">
      <c r="A3248" s="34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14"/>
      <c r="U3248" s="14"/>
      <c r="V3248" s="14"/>
    </row>
    <row r="3249" spans="1:22">
      <c r="A3249" s="34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14"/>
      <c r="U3249" s="14"/>
      <c r="V3249" s="14"/>
    </row>
    <row r="3250" spans="1:22">
      <c r="A3250" s="34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14"/>
      <c r="U3250" s="14"/>
      <c r="V3250" s="14"/>
    </row>
    <row r="3251" spans="1:22">
      <c r="A3251" s="34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14"/>
      <c r="U3251" s="14"/>
      <c r="V3251" s="14"/>
    </row>
    <row r="3252" spans="1:22">
      <c r="A3252" s="34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14"/>
      <c r="U3252" s="14"/>
      <c r="V3252" s="14"/>
    </row>
    <row r="3253" spans="1:22">
      <c r="A3253" s="34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14"/>
      <c r="U3253" s="14"/>
      <c r="V3253" s="14"/>
    </row>
    <row r="3254" spans="1:22">
      <c r="A3254" s="34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14"/>
      <c r="U3254" s="14"/>
      <c r="V3254" s="14"/>
    </row>
    <row r="3255" spans="1:22">
      <c r="A3255" s="34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14"/>
      <c r="U3255" s="14"/>
      <c r="V3255" s="14"/>
    </row>
    <row r="3256" spans="1:22">
      <c r="A3256" s="34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14"/>
      <c r="U3256" s="14"/>
      <c r="V3256" s="14"/>
    </row>
    <row r="3257" spans="1:22">
      <c r="A3257" s="34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14"/>
      <c r="U3257" s="14"/>
      <c r="V3257" s="14"/>
    </row>
    <row r="3258" spans="1:22">
      <c r="A3258" s="34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14"/>
      <c r="U3258" s="14"/>
      <c r="V3258" s="14"/>
    </row>
    <row r="3259" spans="1:22">
      <c r="A3259" s="34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14"/>
      <c r="U3259" s="14"/>
      <c r="V3259" s="14"/>
    </row>
    <row r="3260" spans="1:22">
      <c r="A3260" s="34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14"/>
      <c r="U3260" s="14"/>
      <c r="V3260" s="14"/>
    </row>
    <row r="3261" spans="1:22">
      <c r="A3261" s="34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14"/>
      <c r="U3261" s="14"/>
      <c r="V3261" s="14"/>
    </row>
    <row r="3262" spans="1:22">
      <c r="A3262" s="34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14"/>
      <c r="U3262" s="14"/>
      <c r="V3262" s="14"/>
    </row>
    <row r="3263" spans="1:22">
      <c r="A3263" s="34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14"/>
      <c r="U3263" s="14"/>
      <c r="V3263" s="14"/>
    </row>
    <row r="3264" spans="1:22">
      <c r="A3264" s="34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14"/>
      <c r="U3264" s="14"/>
      <c r="V3264" s="14"/>
    </row>
    <row r="3265" spans="1:22">
      <c r="A3265" s="34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14"/>
      <c r="U3265" s="14"/>
      <c r="V3265" s="14"/>
    </row>
    <row r="3266" spans="1:22">
      <c r="A3266" s="34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14"/>
      <c r="U3266" s="14"/>
      <c r="V3266" s="14"/>
    </row>
    <row r="3267" spans="1:22">
      <c r="A3267" s="34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14"/>
      <c r="U3267" s="14"/>
      <c r="V3267" s="14"/>
    </row>
    <row r="3268" spans="1:22">
      <c r="A3268" s="34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14"/>
      <c r="U3268" s="14"/>
      <c r="V3268" s="14"/>
    </row>
    <row r="3269" spans="1:22">
      <c r="A3269" s="34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14"/>
      <c r="U3269" s="14"/>
      <c r="V3269" s="14"/>
    </row>
    <row r="3270" spans="1:22">
      <c r="A3270" s="34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14"/>
      <c r="U3270" s="14"/>
      <c r="V3270" s="14"/>
    </row>
    <row r="3271" spans="1:22">
      <c r="A3271" s="34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14"/>
      <c r="U3271" s="14"/>
      <c r="V3271" s="14"/>
    </row>
    <row r="3272" spans="1:22">
      <c r="A3272" s="34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14"/>
      <c r="U3272" s="14"/>
      <c r="V3272" s="14"/>
    </row>
    <row r="3273" spans="1:22">
      <c r="A3273" s="34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14"/>
      <c r="U3273" s="14"/>
      <c r="V3273" s="14"/>
    </row>
    <row r="3274" spans="1:22">
      <c r="A3274" s="34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14"/>
      <c r="U3274" s="14"/>
      <c r="V3274" s="14"/>
    </row>
    <row r="3275" spans="1:22">
      <c r="A3275" s="34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14"/>
      <c r="U3275" s="14"/>
      <c r="V3275" s="14"/>
    </row>
    <row r="3276" spans="1:22">
      <c r="A3276" s="34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14"/>
      <c r="U3276" s="14"/>
      <c r="V3276" s="14"/>
    </row>
    <row r="3277" spans="1:22">
      <c r="A3277" s="34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14"/>
      <c r="U3277" s="14"/>
      <c r="V3277" s="14"/>
    </row>
    <row r="3278" spans="1:22">
      <c r="A3278" s="34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14"/>
      <c r="U3278" s="14"/>
      <c r="V3278" s="14"/>
    </row>
    <row r="3279" spans="1:22">
      <c r="A3279" s="34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14"/>
      <c r="U3279" s="14"/>
      <c r="V3279" s="14"/>
    </row>
    <row r="3280" spans="1:22">
      <c r="A3280" s="34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14"/>
      <c r="U3280" s="14"/>
      <c r="V3280" s="14"/>
    </row>
    <row r="3281" spans="1:22">
      <c r="A3281" s="34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14"/>
      <c r="U3281" s="14"/>
      <c r="V3281" s="14"/>
    </row>
    <row r="3282" spans="1:22">
      <c r="A3282" s="34"/>
      <c r="B3282" s="34"/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14"/>
      <c r="U3282" s="14"/>
      <c r="V3282" s="14"/>
    </row>
    <row r="3283" spans="1:22">
      <c r="A3283" s="34"/>
      <c r="B3283" s="34"/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14"/>
      <c r="U3283" s="14"/>
      <c r="V3283" s="14"/>
    </row>
    <row r="3284" spans="1:22">
      <c r="A3284" s="34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14"/>
      <c r="U3284" s="14"/>
      <c r="V3284" s="14"/>
    </row>
    <row r="3285" spans="1:22">
      <c r="A3285" s="34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14"/>
      <c r="U3285" s="14"/>
      <c r="V3285" s="14"/>
    </row>
    <row r="3286" spans="1:22">
      <c r="A3286" s="34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14"/>
      <c r="U3286" s="14"/>
      <c r="V3286" s="14"/>
    </row>
    <row r="3287" spans="1:22">
      <c r="A3287" s="34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14"/>
      <c r="U3287" s="14"/>
      <c r="V3287" s="14"/>
    </row>
    <row r="3288" spans="1:22">
      <c r="A3288" s="34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14"/>
      <c r="U3288" s="14"/>
      <c r="V3288" s="14"/>
    </row>
    <row r="3289" spans="1:22">
      <c r="A3289" s="34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14"/>
      <c r="U3289" s="14"/>
      <c r="V3289" s="14"/>
    </row>
    <row r="3290" spans="1:22">
      <c r="A3290" s="34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14"/>
      <c r="U3290" s="14"/>
      <c r="V3290" s="14"/>
    </row>
    <row r="3291" spans="1:22">
      <c r="A3291" s="34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14"/>
      <c r="U3291" s="14"/>
      <c r="V3291" s="14"/>
    </row>
    <row r="3292" spans="1:22">
      <c r="A3292" s="34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14"/>
      <c r="U3292" s="14"/>
      <c r="V3292" s="14"/>
    </row>
    <row r="3293" spans="1:22">
      <c r="A3293" s="34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14"/>
      <c r="U3293" s="14"/>
      <c r="V3293" s="14"/>
    </row>
    <row r="3294" spans="1:22">
      <c r="A3294" s="34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14"/>
      <c r="U3294" s="14"/>
      <c r="V3294" s="14"/>
    </row>
    <row r="3295" spans="1:22">
      <c r="A3295" s="34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14"/>
      <c r="U3295" s="14"/>
      <c r="V3295" s="14"/>
    </row>
    <row r="3296" spans="1:22">
      <c r="A3296" s="34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14"/>
      <c r="U3296" s="14"/>
      <c r="V3296" s="14"/>
    </row>
    <row r="3297" spans="1:22">
      <c r="A3297" s="34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14"/>
      <c r="U3297" s="14"/>
      <c r="V3297" s="14"/>
    </row>
    <row r="3298" spans="1:22">
      <c r="A3298" s="34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14"/>
      <c r="U3298" s="14"/>
      <c r="V3298" s="14"/>
    </row>
    <row r="3299" spans="1:22">
      <c r="A3299" s="34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14"/>
      <c r="U3299" s="14"/>
      <c r="V3299" s="14"/>
    </row>
    <row r="3300" spans="1:22">
      <c r="A3300" s="34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14"/>
      <c r="U3300" s="14"/>
      <c r="V3300" s="14"/>
    </row>
    <row r="3301" spans="1:22">
      <c r="A3301" s="34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14"/>
      <c r="U3301" s="14"/>
      <c r="V3301" s="14"/>
    </row>
    <row r="3302" spans="1:22">
      <c r="A3302" s="34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14"/>
      <c r="U3302" s="14"/>
      <c r="V3302" s="14"/>
    </row>
    <row r="3303" spans="1:22">
      <c r="A3303" s="34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14"/>
      <c r="U3303" s="14"/>
      <c r="V3303" s="14"/>
    </row>
    <row r="3304" spans="1:22">
      <c r="A3304" s="34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14"/>
      <c r="U3304" s="14"/>
      <c r="V3304" s="14"/>
    </row>
    <row r="3305" spans="1:22">
      <c r="A3305" s="34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14"/>
      <c r="U3305" s="14"/>
      <c r="V3305" s="14"/>
    </row>
    <row r="3306" spans="1:22">
      <c r="A3306" s="34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14"/>
      <c r="U3306" s="14"/>
      <c r="V3306" s="14"/>
    </row>
    <row r="3307" spans="1:22">
      <c r="A3307" s="34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14"/>
      <c r="U3307" s="14"/>
      <c r="V3307" s="14"/>
    </row>
    <row r="3308" spans="1:22">
      <c r="A3308" s="34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14"/>
      <c r="U3308" s="14"/>
      <c r="V3308" s="14"/>
    </row>
    <row r="3309" spans="1:22">
      <c r="A3309" s="34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14"/>
      <c r="U3309" s="14"/>
      <c r="V3309" s="14"/>
    </row>
    <row r="3310" spans="1:22">
      <c r="A3310" s="34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14"/>
      <c r="U3310" s="14"/>
      <c r="V3310" s="14"/>
    </row>
    <row r="3311" spans="1:22">
      <c r="A3311" s="34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14"/>
      <c r="U3311" s="14"/>
      <c r="V3311" s="14"/>
    </row>
    <row r="3312" spans="1:22">
      <c r="A3312" s="34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14"/>
      <c r="U3312" s="14"/>
      <c r="V3312" s="14"/>
    </row>
    <row r="3313" spans="1:22">
      <c r="A3313" s="34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14"/>
      <c r="U3313" s="14"/>
      <c r="V3313" s="14"/>
    </row>
    <row r="3314" spans="1:22">
      <c r="A3314" s="34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14"/>
      <c r="U3314" s="14"/>
      <c r="V3314" s="14"/>
    </row>
    <row r="3315" spans="1:22">
      <c r="A3315" s="34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14"/>
      <c r="U3315" s="14"/>
      <c r="V3315" s="14"/>
    </row>
    <row r="3316" spans="1:22">
      <c r="A3316" s="34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14"/>
      <c r="U3316" s="14"/>
      <c r="V3316" s="14"/>
    </row>
    <row r="3317" spans="1:22">
      <c r="A3317" s="34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14"/>
      <c r="U3317" s="14"/>
      <c r="V3317" s="14"/>
    </row>
    <row r="3318" spans="1:22">
      <c r="A3318" s="34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14"/>
      <c r="U3318" s="14"/>
      <c r="V3318" s="14"/>
    </row>
    <row r="3319" spans="1:22">
      <c r="A3319" s="34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14"/>
      <c r="U3319" s="14"/>
      <c r="V3319" s="14"/>
    </row>
    <row r="3320" spans="1:22">
      <c r="A3320" s="34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14"/>
      <c r="U3320" s="14"/>
      <c r="V3320" s="14"/>
    </row>
    <row r="3321" spans="1:22">
      <c r="A3321" s="34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14"/>
      <c r="U3321" s="14"/>
      <c r="V3321" s="14"/>
    </row>
    <row r="3322" spans="1:22">
      <c r="A3322" s="34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14"/>
      <c r="U3322" s="14"/>
      <c r="V3322" s="14"/>
    </row>
    <row r="3323" spans="1:22">
      <c r="A3323" s="34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14"/>
      <c r="U3323" s="14"/>
      <c r="V3323" s="14"/>
    </row>
    <row r="3324" spans="1:22">
      <c r="A3324" s="34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14"/>
      <c r="U3324" s="14"/>
      <c r="V3324" s="14"/>
    </row>
    <row r="3325" spans="1:22">
      <c r="A3325" s="34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14"/>
      <c r="U3325" s="14"/>
      <c r="V3325" s="14"/>
    </row>
    <row r="3326" spans="1:22">
      <c r="A3326" s="34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14"/>
      <c r="U3326" s="14"/>
      <c r="V3326" s="14"/>
    </row>
    <row r="3327" spans="1:22">
      <c r="A3327" s="34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14"/>
      <c r="U3327" s="14"/>
      <c r="V3327" s="14"/>
    </row>
    <row r="3328" spans="1:22">
      <c r="A3328" s="34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14"/>
      <c r="U3328" s="14"/>
      <c r="V3328" s="14"/>
    </row>
    <row r="3329" spans="1:22">
      <c r="A3329" s="34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14"/>
      <c r="U3329" s="14"/>
      <c r="V3329" s="14"/>
    </row>
    <row r="3330" spans="1:22">
      <c r="A3330" s="34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14"/>
      <c r="U3330" s="14"/>
      <c r="V3330" s="14"/>
    </row>
    <row r="3331" spans="1:22">
      <c r="A3331" s="34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14"/>
      <c r="U3331" s="14"/>
      <c r="V3331" s="14"/>
    </row>
    <row r="3332" spans="1:22">
      <c r="A3332" s="34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14"/>
      <c r="U3332" s="14"/>
      <c r="V3332" s="14"/>
    </row>
    <row r="3333" spans="1:22">
      <c r="A3333" s="34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14"/>
      <c r="U3333" s="14"/>
      <c r="V3333" s="14"/>
    </row>
    <row r="3334" spans="1:22">
      <c r="A3334" s="34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14"/>
      <c r="U3334" s="14"/>
      <c r="V3334" s="14"/>
    </row>
    <row r="3335" spans="1:22">
      <c r="A3335" s="34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14"/>
      <c r="U3335" s="14"/>
      <c r="V3335" s="14"/>
    </row>
    <row r="3336" spans="1:22">
      <c r="A3336" s="34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14"/>
      <c r="U3336" s="14"/>
      <c r="V3336" s="14"/>
    </row>
    <row r="3337" spans="1:22">
      <c r="A3337" s="34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14"/>
      <c r="U3337" s="14"/>
      <c r="V3337" s="14"/>
    </row>
    <row r="3338" spans="1:22">
      <c r="A3338" s="34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14"/>
      <c r="U3338" s="14"/>
      <c r="V3338" s="14"/>
    </row>
    <row r="3339" spans="1:22">
      <c r="A3339" s="34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14"/>
      <c r="U3339" s="14"/>
      <c r="V3339" s="14"/>
    </row>
    <row r="3340" spans="1:22">
      <c r="A3340" s="34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14"/>
      <c r="U3340" s="14"/>
      <c r="V3340" s="14"/>
    </row>
    <row r="3341" spans="1:22">
      <c r="A3341" s="34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14"/>
      <c r="U3341" s="14"/>
      <c r="V3341" s="14"/>
    </row>
    <row r="3342" spans="1:22">
      <c r="A3342" s="34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14"/>
      <c r="U3342" s="14"/>
      <c r="V3342" s="14"/>
    </row>
    <row r="3343" spans="1:22">
      <c r="A3343" s="34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14"/>
      <c r="U3343" s="14"/>
      <c r="V3343" s="14"/>
    </row>
    <row r="3344" spans="1:22">
      <c r="A3344" s="34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14"/>
      <c r="U3344" s="14"/>
      <c r="V3344" s="14"/>
    </row>
    <row r="3345" spans="1:22">
      <c r="A3345" s="34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14"/>
      <c r="U3345" s="14"/>
      <c r="V3345" s="14"/>
    </row>
    <row r="3346" spans="1:22">
      <c r="A3346" s="34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14"/>
      <c r="U3346" s="14"/>
      <c r="V3346" s="14"/>
    </row>
    <row r="3347" spans="1:22">
      <c r="A3347" s="34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14"/>
      <c r="U3347" s="14"/>
      <c r="V3347" s="14"/>
    </row>
    <row r="3348" spans="1:22">
      <c r="A3348" s="34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14"/>
      <c r="U3348" s="14"/>
      <c r="V3348" s="14"/>
    </row>
    <row r="3349" spans="1:22">
      <c r="A3349" s="34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14"/>
      <c r="U3349" s="14"/>
      <c r="V3349" s="14"/>
    </row>
    <row r="3350" spans="1:22">
      <c r="A3350" s="34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14"/>
      <c r="U3350" s="14"/>
      <c r="V3350" s="14"/>
    </row>
    <row r="3351" spans="1:22">
      <c r="A3351" s="34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14"/>
      <c r="U3351" s="14"/>
      <c r="V3351" s="14"/>
    </row>
    <row r="3352" spans="1:22">
      <c r="A3352" s="34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14"/>
      <c r="U3352" s="14"/>
      <c r="V3352" s="14"/>
    </row>
    <row r="3353" spans="1:22">
      <c r="A3353" s="34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14"/>
      <c r="U3353" s="14"/>
      <c r="V3353" s="14"/>
    </row>
    <row r="3354" spans="1:22">
      <c r="A3354" s="34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14"/>
      <c r="U3354" s="14"/>
      <c r="V3354" s="14"/>
    </row>
    <row r="3355" spans="1:22">
      <c r="A3355" s="34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14"/>
      <c r="U3355" s="14"/>
      <c r="V3355" s="14"/>
    </row>
    <row r="3356" spans="1:22">
      <c r="A3356" s="34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14"/>
      <c r="U3356" s="14"/>
      <c r="V3356" s="14"/>
    </row>
    <row r="3357" spans="1:22">
      <c r="A3357" s="34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14"/>
      <c r="U3357" s="14"/>
      <c r="V3357" s="14"/>
    </row>
    <row r="3358" spans="1:22">
      <c r="A3358" s="34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14"/>
      <c r="U3358" s="14"/>
      <c r="V3358" s="14"/>
    </row>
    <row r="3359" spans="1:22">
      <c r="A3359" s="34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14"/>
      <c r="U3359" s="14"/>
      <c r="V3359" s="14"/>
    </row>
    <row r="3360" spans="1:22">
      <c r="A3360" s="34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14"/>
      <c r="U3360" s="14"/>
      <c r="V3360" s="14"/>
    </row>
    <row r="3361" spans="1:22">
      <c r="A3361" s="34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14"/>
      <c r="U3361" s="14"/>
      <c r="V3361" s="14"/>
    </row>
    <row r="3362" spans="1:22">
      <c r="A3362" s="34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14"/>
      <c r="U3362" s="14"/>
      <c r="V3362" s="14"/>
    </row>
    <row r="3363" spans="1:22">
      <c r="A3363" s="34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14"/>
      <c r="U3363" s="14"/>
      <c r="V3363" s="14"/>
    </row>
    <row r="3364" spans="1:22">
      <c r="A3364" s="34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14"/>
      <c r="U3364" s="14"/>
      <c r="V3364" s="14"/>
    </row>
    <row r="3365" spans="1:22">
      <c r="A3365" s="34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14"/>
      <c r="U3365" s="14"/>
      <c r="V3365" s="14"/>
    </row>
    <row r="3366" spans="1:22">
      <c r="A3366" s="34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14"/>
      <c r="U3366" s="14"/>
      <c r="V3366" s="14"/>
    </row>
    <row r="3367" spans="1:22">
      <c r="A3367" s="34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14"/>
      <c r="U3367" s="14"/>
      <c r="V3367" s="14"/>
    </row>
    <row r="3368" spans="1:22">
      <c r="A3368" s="34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14"/>
      <c r="U3368" s="14"/>
      <c r="V3368" s="14"/>
    </row>
    <row r="3369" spans="1:22">
      <c r="A3369" s="34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14"/>
      <c r="U3369" s="14"/>
      <c r="V3369" s="14"/>
    </row>
    <row r="3370" spans="1:22">
      <c r="A3370" s="34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14"/>
      <c r="U3370" s="14"/>
      <c r="V3370" s="14"/>
    </row>
    <row r="3371" spans="1:22">
      <c r="A3371" s="34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14"/>
      <c r="U3371" s="14"/>
      <c r="V3371" s="14"/>
    </row>
    <row r="3372" spans="1:22">
      <c r="A3372" s="34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14"/>
      <c r="U3372" s="14"/>
      <c r="V3372" s="14"/>
    </row>
    <row r="3373" spans="1:22">
      <c r="A3373" s="34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14"/>
      <c r="U3373" s="14"/>
      <c r="V3373" s="14"/>
    </row>
    <row r="3374" spans="1:22">
      <c r="A3374" s="34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14"/>
      <c r="U3374" s="14"/>
      <c r="V3374" s="14"/>
    </row>
    <row r="3375" spans="1:22">
      <c r="A3375" s="34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14"/>
      <c r="U3375" s="14"/>
      <c r="V3375" s="14"/>
    </row>
    <row r="3376" spans="1:22">
      <c r="A3376" s="34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14"/>
      <c r="U3376" s="14"/>
      <c r="V3376" s="14"/>
    </row>
    <row r="3377" spans="1:22">
      <c r="A3377" s="34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14"/>
      <c r="U3377" s="14"/>
      <c r="V3377" s="14"/>
    </row>
    <row r="3378" spans="1:22">
      <c r="A3378" s="34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14"/>
      <c r="U3378" s="14"/>
      <c r="V3378" s="14"/>
    </row>
    <row r="3379" spans="1:22">
      <c r="A3379" s="34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14"/>
      <c r="U3379" s="14"/>
      <c r="V3379" s="14"/>
    </row>
    <row r="3380" spans="1:22">
      <c r="A3380" s="34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14"/>
      <c r="U3380" s="14"/>
      <c r="V3380" s="14"/>
    </row>
    <row r="3381" spans="1:22">
      <c r="A3381" s="34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14"/>
      <c r="U3381" s="14"/>
      <c r="V3381" s="14"/>
    </row>
    <row r="3382" spans="1:22">
      <c r="A3382" s="34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14"/>
      <c r="U3382" s="14"/>
      <c r="V3382" s="14"/>
    </row>
    <row r="3383" spans="1:22">
      <c r="A3383" s="34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14"/>
      <c r="U3383" s="14"/>
      <c r="V3383" s="14"/>
    </row>
    <row r="3384" spans="1:22">
      <c r="A3384" s="34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14"/>
      <c r="U3384" s="14"/>
      <c r="V3384" s="14"/>
    </row>
    <row r="3385" spans="1:22">
      <c r="A3385" s="34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14"/>
      <c r="U3385" s="14"/>
      <c r="V3385" s="14"/>
    </row>
    <row r="3386" spans="1:22">
      <c r="A3386" s="34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14"/>
      <c r="U3386" s="14"/>
      <c r="V3386" s="14"/>
    </row>
    <row r="3387" spans="1:22">
      <c r="A3387" s="34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14"/>
      <c r="U3387" s="14"/>
      <c r="V3387" s="14"/>
    </row>
    <row r="3388" spans="1:22">
      <c r="A3388" s="34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14"/>
      <c r="U3388" s="14"/>
      <c r="V3388" s="14"/>
    </row>
    <row r="3389" spans="1:22">
      <c r="A3389" s="34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14"/>
      <c r="U3389" s="14"/>
      <c r="V3389" s="14"/>
    </row>
    <row r="3390" spans="1:22">
      <c r="A3390" s="34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14"/>
      <c r="U3390" s="14"/>
      <c r="V3390" s="14"/>
    </row>
    <row r="3391" spans="1:22">
      <c r="A3391" s="34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14"/>
      <c r="U3391" s="14"/>
      <c r="V3391" s="14"/>
    </row>
    <row r="3392" spans="1:22">
      <c r="A3392" s="34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14"/>
      <c r="U3392" s="14"/>
      <c r="V3392" s="14"/>
    </row>
    <row r="3393" spans="1:22">
      <c r="A3393" s="34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14"/>
      <c r="U3393" s="14"/>
      <c r="V3393" s="14"/>
    </row>
    <row r="3394" spans="1:22">
      <c r="A3394" s="34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14"/>
      <c r="U3394" s="14"/>
      <c r="V3394" s="14"/>
    </row>
    <row r="3395" spans="1:22">
      <c r="A3395" s="34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14"/>
      <c r="U3395" s="14"/>
      <c r="V3395" s="14"/>
    </row>
    <row r="3396" spans="1:22">
      <c r="A3396" s="34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14"/>
      <c r="U3396" s="14"/>
      <c r="V3396" s="14"/>
    </row>
    <row r="3397" spans="1:22">
      <c r="A3397" s="34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14"/>
      <c r="U3397" s="14"/>
      <c r="V3397" s="14"/>
    </row>
    <row r="3398" spans="1:22">
      <c r="A3398" s="34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14"/>
      <c r="U3398" s="14"/>
      <c r="V3398" s="14"/>
    </row>
    <row r="3399" spans="1:22">
      <c r="A3399" s="34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14"/>
      <c r="U3399" s="14"/>
      <c r="V3399" s="14"/>
    </row>
    <row r="3400" spans="1:22">
      <c r="A3400" s="34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14"/>
      <c r="U3400" s="14"/>
      <c r="V3400" s="14"/>
    </row>
    <row r="3401" spans="1:22">
      <c r="A3401" s="34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14"/>
      <c r="U3401" s="14"/>
      <c r="V3401" s="14"/>
    </row>
    <row r="3402" spans="1:22">
      <c r="A3402" s="34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14"/>
      <c r="U3402" s="14"/>
      <c r="V3402" s="14"/>
    </row>
    <row r="3403" spans="1:22">
      <c r="A3403" s="34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14"/>
      <c r="U3403" s="14"/>
      <c r="V3403" s="14"/>
    </row>
    <row r="3404" spans="1:22">
      <c r="A3404" s="34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14"/>
      <c r="U3404" s="14"/>
      <c r="V3404" s="14"/>
    </row>
    <row r="3405" spans="1:22">
      <c r="A3405" s="34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14"/>
      <c r="U3405" s="14"/>
      <c r="V3405" s="14"/>
    </row>
    <row r="3406" spans="1:22">
      <c r="A3406" s="34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14"/>
      <c r="U3406" s="14"/>
      <c r="V3406" s="14"/>
    </row>
    <row r="3407" spans="1:22">
      <c r="A3407" s="34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14"/>
      <c r="U3407" s="14"/>
      <c r="V3407" s="14"/>
    </row>
    <row r="3408" spans="1:22">
      <c r="A3408" s="34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14"/>
      <c r="U3408" s="14"/>
      <c r="V3408" s="14"/>
    </row>
    <row r="3409" spans="1:22">
      <c r="A3409" s="34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14"/>
      <c r="U3409" s="14"/>
      <c r="V3409" s="14"/>
    </row>
    <row r="3410" spans="1:22">
      <c r="A3410" s="34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14"/>
      <c r="U3410" s="14"/>
      <c r="V3410" s="14"/>
    </row>
    <row r="3411" spans="1:22">
      <c r="A3411" s="34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14"/>
      <c r="U3411" s="14"/>
      <c r="V3411" s="14"/>
    </row>
    <row r="3412" spans="1:22">
      <c r="A3412" s="34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14"/>
      <c r="U3412" s="14"/>
      <c r="V3412" s="14"/>
    </row>
    <row r="3413" spans="1:22">
      <c r="A3413" s="34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14"/>
      <c r="U3413" s="14"/>
      <c r="V3413" s="14"/>
    </row>
    <row r="3414" spans="1:22">
      <c r="A3414" s="34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14"/>
      <c r="U3414" s="14"/>
      <c r="V3414" s="14"/>
    </row>
    <row r="3415" spans="1:22">
      <c r="A3415" s="34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14"/>
      <c r="U3415" s="14"/>
      <c r="V3415" s="14"/>
    </row>
    <row r="3416" spans="1:22">
      <c r="A3416" s="34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14"/>
      <c r="U3416" s="14"/>
      <c r="V3416" s="14"/>
    </row>
    <row r="3417" spans="1:22">
      <c r="A3417" s="34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14"/>
      <c r="U3417" s="14"/>
      <c r="V3417" s="14"/>
    </row>
    <row r="3418" spans="1:22">
      <c r="A3418" s="34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14"/>
      <c r="U3418" s="14"/>
      <c r="V3418" s="14"/>
    </row>
    <row r="3419" spans="1:22">
      <c r="A3419" s="34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14"/>
      <c r="U3419" s="14"/>
      <c r="V3419" s="14"/>
    </row>
    <row r="3420" spans="1:22">
      <c r="A3420" s="34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14"/>
      <c r="U3420" s="14"/>
      <c r="V3420" s="14"/>
    </row>
    <row r="3421" spans="1:22">
      <c r="A3421" s="34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14"/>
      <c r="U3421" s="14"/>
      <c r="V3421" s="14"/>
    </row>
    <row r="3422" spans="1:22">
      <c r="A3422" s="34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14"/>
      <c r="U3422" s="14"/>
      <c r="V3422" s="14"/>
    </row>
    <row r="3423" spans="1:22">
      <c r="A3423" s="34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14"/>
      <c r="U3423" s="14"/>
      <c r="V3423" s="14"/>
    </row>
    <row r="3424" spans="1:22">
      <c r="A3424" s="34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14"/>
      <c r="U3424" s="14"/>
      <c r="V3424" s="14"/>
    </row>
    <row r="3425" spans="1:22">
      <c r="A3425" s="34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14"/>
      <c r="U3425" s="14"/>
      <c r="V3425" s="14"/>
    </row>
    <row r="3426" spans="1:22">
      <c r="A3426" s="34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14"/>
      <c r="U3426" s="14"/>
      <c r="V3426" s="14"/>
    </row>
    <row r="3427" spans="1:22">
      <c r="A3427" s="34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14"/>
      <c r="U3427" s="14"/>
      <c r="V3427" s="14"/>
    </row>
    <row r="3428" spans="1:22">
      <c r="A3428" s="34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14"/>
      <c r="U3428" s="14"/>
      <c r="V3428" s="14"/>
    </row>
    <row r="3429" spans="1:22">
      <c r="A3429" s="34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14"/>
      <c r="U3429" s="14"/>
      <c r="V3429" s="14"/>
    </row>
    <row r="3430" spans="1:22">
      <c r="A3430" s="34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14"/>
      <c r="U3430" s="14"/>
      <c r="V3430" s="14"/>
    </row>
    <row r="3431" spans="1:22">
      <c r="A3431" s="34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14"/>
      <c r="U3431" s="14"/>
      <c r="V3431" s="14"/>
    </row>
    <row r="3432" spans="1:22">
      <c r="A3432" s="34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14"/>
      <c r="U3432" s="14"/>
      <c r="V3432" s="14"/>
    </row>
    <row r="3433" spans="1:22">
      <c r="A3433" s="34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14"/>
      <c r="U3433" s="14"/>
      <c r="V3433" s="14"/>
    </row>
    <row r="3434" spans="1:22">
      <c r="A3434" s="34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14"/>
      <c r="U3434" s="14"/>
      <c r="V3434" s="14"/>
    </row>
    <row r="3435" spans="1:22">
      <c r="A3435" s="34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14"/>
      <c r="U3435" s="14"/>
      <c r="V3435" s="14"/>
    </row>
    <row r="3436" spans="1:22">
      <c r="A3436" s="34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14"/>
      <c r="U3436" s="14"/>
      <c r="V3436" s="14"/>
    </row>
    <row r="3437" spans="1:22">
      <c r="A3437" s="34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14"/>
      <c r="U3437" s="14"/>
      <c r="V3437" s="14"/>
    </row>
    <row r="3438" spans="1:22">
      <c r="A3438" s="34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14"/>
      <c r="U3438" s="14"/>
      <c r="V3438" s="14"/>
    </row>
    <row r="3439" spans="1:22">
      <c r="A3439" s="34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14"/>
      <c r="U3439" s="14"/>
      <c r="V3439" s="14"/>
    </row>
    <row r="3440" spans="1:22">
      <c r="A3440" s="34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14"/>
      <c r="U3440" s="14"/>
      <c r="V3440" s="14"/>
    </row>
    <row r="3441" spans="1:22">
      <c r="A3441" s="34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14"/>
      <c r="U3441" s="14"/>
      <c r="V3441" s="14"/>
    </row>
    <row r="3442" spans="1:22">
      <c r="A3442" s="34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14"/>
      <c r="U3442" s="14"/>
      <c r="V3442" s="14"/>
    </row>
    <row r="3443" spans="1:22">
      <c r="A3443" s="34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14"/>
      <c r="U3443" s="14"/>
      <c r="V3443" s="14"/>
    </row>
    <row r="3444" spans="1:22">
      <c r="A3444" s="34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14"/>
      <c r="U3444" s="14"/>
      <c r="V3444" s="14"/>
    </row>
    <row r="3445" spans="1:22">
      <c r="A3445" s="34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14"/>
      <c r="U3445" s="14"/>
      <c r="V3445" s="14"/>
    </row>
    <row r="3446" spans="1:22">
      <c r="A3446" s="34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14"/>
      <c r="U3446" s="14"/>
      <c r="V3446" s="14"/>
    </row>
    <row r="3447" spans="1:22">
      <c r="A3447" s="34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14"/>
      <c r="U3447" s="14"/>
      <c r="V3447" s="14"/>
    </row>
    <row r="3448" spans="1:22">
      <c r="A3448" s="34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14"/>
      <c r="U3448" s="14"/>
      <c r="V3448" s="14"/>
    </row>
    <row r="3449" spans="1:22">
      <c r="A3449" s="34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14"/>
      <c r="U3449" s="14"/>
      <c r="V3449" s="14"/>
    </row>
    <row r="3450" spans="1:22">
      <c r="A3450" s="34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14"/>
      <c r="U3450" s="14"/>
      <c r="V3450" s="14"/>
    </row>
    <row r="3451" spans="1:22">
      <c r="A3451" s="34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14"/>
      <c r="U3451" s="14"/>
      <c r="V3451" s="14"/>
    </row>
    <row r="3452" spans="1:22">
      <c r="A3452" s="34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14"/>
      <c r="U3452" s="14"/>
      <c r="V3452" s="14"/>
    </row>
    <row r="3453" spans="1:22">
      <c r="A3453" s="34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14"/>
      <c r="U3453" s="14"/>
      <c r="V3453" s="14"/>
    </row>
    <row r="3454" spans="1:22">
      <c r="A3454" s="34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14"/>
      <c r="U3454" s="14"/>
      <c r="V3454" s="14"/>
    </row>
    <row r="3455" spans="1:22">
      <c r="A3455" s="34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14"/>
      <c r="U3455" s="14"/>
      <c r="V3455" s="14"/>
    </row>
    <row r="3456" spans="1:22">
      <c r="A3456" s="34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14"/>
      <c r="U3456" s="14"/>
      <c r="V3456" s="14"/>
    </row>
    <row r="3457" spans="1:22">
      <c r="A3457" s="34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14"/>
      <c r="U3457" s="14"/>
      <c r="V3457" s="14"/>
    </row>
    <row r="3458" spans="1:22">
      <c r="A3458" s="34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14"/>
      <c r="U3458" s="14"/>
      <c r="V3458" s="14"/>
    </row>
    <row r="3459" spans="1:22">
      <c r="A3459" s="34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14"/>
      <c r="U3459" s="14"/>
      <c r="V3459" s="14"/>
    </row>
    <row r="3460" spans="1:22">
      <c r="A3460" s="34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14"/>
      <c r="U3460" s="14"/>
      <c r="V3460" s="14"/>
    </row>
    <row r="3461" spans="1:22">
      <c r="A3461" s="34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14"/>
      <c r="U3461" s="14"/>
      <c r="V3461" s="14"/>
    </row>
    <row r="3462" spans="1:22">
      <c r="A3462" s="34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14"/>
      <c r="U3462" s="14"/>
      <c r="V3462" s="14"/>
    </row>
    <row r="3463" spans="1:22">
      <c r="A3463" s="34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14"/>
      <c r="U3463" s="14"/>
      <c r="V3463" s="14"/>
    </row>
    <row r="3464" spans="1:22">
      <c r="A3464" s="34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14"/>
      <c r="U3464" s="14"/>
      <c r="V3464" s="14"/>
    </row>
    <row r="3465" spans="1:22">
      <c r="A3465" s="34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14"/>
      <c r="U3465" s="14"/>
      <c r="V3465" s="14"/>
    </row>
    <row r="3466" spans="1:22">
      <c r="A3466" s="34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14"/>
      <c r="U3466" s="14"/>
      <c r="V3466" s="14"/>
    </row>
    <row r="3467" spans="1:22">
      <c r="A3467" s="34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14"/>
      <c r="U3467" s="14"/>
      <c r="V3467" s="14"/>
    </row>
    <row r="3468" spans="1:22">
      <c r="A3468" s="34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14"/>
      <c r="U3468" s="14"/>
      <c r="V3468" s="14"/>
    </row>
    <row r="3469" spans="1:22">
      <c r="A3469" s="34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14"/>
      <c r="U3469" s="14"/>
      <c r="V3469" s="14"/>
    </row>
    <row r="3470" spans="1:22">
      <c r="A3470" s="34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14"/>
      <c r="U3470" s="14"/>
      <c r="V3470" s="14"/>
    </row>
    <row r="3471" spans="1:22">
      <c r="A3471" s="34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14"/>
      <c r="U3471" s="14"/>
      <c r="V3471" s="14"/>
    </row>
    <row r="3472" spans="1:22">
      <c r="A3472" s="34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14"/>
      <c r="U3472" s="14"/>
      <c r="V3472" s="14"/>
    </row>
    <row r="3473" spans="1:22">
      <c r="A3473" s="34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14"/>
      <c r="U3473" s="14"/>
      <c r="V3473" s="14"/>
    </row>
    <row r="3474" spans="1:22">
      <c r="A3474" s="34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14"/>
      <c r="U3474" s="14"/>
      <c r="V3474" s="14"/>
    </row>
    <row r="3475" spans="1:22">
      <c r="A3475" s="34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14"/>
      <c r="U3475" s="14"/>
      <c r="V3475" s="14"/>
    </row>
    <row r="3476" spans="1:22">
      <c r="A3476" s="34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14"/>
      <c r="U3476" s="14"/>
      <c r="V3476" s="14"/>
    </row>
    <row r="3477" spans="1:22">
      <c r="A3477" s="34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14"/>
      <c r="U3477" s="14"/>
      <c r="V3477" s="14"/>
    </row>
    <row r="3478" spans="1:22">
      <c r="A3478" s="34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14"/>
      <c r="U3478" s="14"/>
      <c r="V3478" s="14"/>
    </row>
    <row r="3479" spans="1:22">
      <c r="A3479" s="34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14"/>
      <c r="U3479" s="14"/>
      <c r="V3479" s="14"/>
    </row>
    <row r="3480" spans="1:22">
      <c r="A3480" s="34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14"/>
      <c r="U3480" s="14"/>
      <c r="V3480" s="14"/>
    </row>
    <row r="3481" spans="1:22">
      <c r="A3481" s="34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14"/>
      <c r="U3481" s="14"/>
      <c r="V3481" s="14"/>
    </row>
    <row r="3482" spans="1:22">
      <c r="A3482" s="34"/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14"/>
      <c r="U3482" s="14"/>
      <c r="V3482" s="14"/>
    </row>
    <row r="3483" spans="1:22">
      <c r="A3483" s="34"/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14"/>
      <c r="U3483" s="14"/>
      <c r="V3483" s="14"/>
    </row>
    <row r="3484" spans="1:22">
      <c r="A3484" s="34"/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14"/>
      <c r="U3484" s="14"/>
      <c r="V3484" s="14"/>
    </row>
    <row r="3485" spans="1:22">
      <c r="A3485" s="34"/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14"/>
      <c r="U3485" s="14"/>
      <c r="V3485" s="14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86"/>
  <sheetViews>
    <sheetView workbookViewId="0">
      <selection activeCell="A2" sqref="A2:XFD2"/>
    </sheetView>
  </sheetViews>
  <sheetFormatPr baseColWidth="10" defaultColWidth="8.83203125" defaultRowHeight="14" outlineLevelRow="1" x14ac:dyDescent="0"/>
  <cols>
    <col min="1" max="1" width="13.6640625" style="29" customWidth="1"/>
    <col min="2" max="2" width="4.6640625" style="6" customWidth="1"/>
    <col min="3" max="3" width="11" style="6" customWidth="1"/>
    <col min="4" max="4" width="5.6640625" style="6" customWidth="1"/>
    <col min="5" max="5" width="9.83203125" style="6" customWidth="1"/>
    <col min="6" max="6" width="10.83203125" style="29" customWidth="1"/>
    <col min="7" max="7" width="10.6640625" style="29" customWidth="1"/>
    <col min="8" max="8" width="9" style="6" customWidth="1"/>
    <col min="9" max="9" width="10.1640625" style="6" customWidth="1"/>
    <col min="10" max="10" width="11.5" style="29" customWidth="1"/>
    <col min="11" max="12" width="10.5" style="6" customWidth="1"/>
    <col min="13" max="14" width="13.1640625" style="6" customWidth="1"/>
    <col min="15" max="16" width="10.5" style="6" customWidth="1"/>
    <col min="17" max="17" width="10.5" style="29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ht="25">
      <c r="A1" s="59" t="s">
        <v>105</v>
      </c>
      <c r="B1" s="60" t="s">
        <v>5</v>
      </c>
      <c r="C1" s="60" t="s">
        <v>6</v>
      </c>
      <c r="D1" s="60" t="s">
        <v>7</v>
      </c>
      <c r="E1" s="60" t="s">
        <v>8</v>
      </c>
      <c r="F1" s="60" t="s">
        <v>9</v>
      </c>
      <c r="G1" s="60" t="s">
        <v>84</v>
      </c>
      <c r="H1" s="63" t="s">
        <v>11</v>
      </c>
      <c r="I1" s="63" t="s">
        <v>12</v>
      </c>
      <c r="J1" s="61" t="s">
        <v>13</v>
      </c>
      <c r="K1" s="64" t="s">
        <v>109</v>
      </c>
      <c r="L1" s="64" t="s">
        <v>115</v>
      </c>
      <c r="M1" s="64" t="s">
        <v>85</v>
      </c>
      <c r="N1" s="64" t="s">
        <v>114</v>
      </c>
      <c r="O1" s="64" t="s">
        <v>15</v>
      </c>
      <c r="P1" s="64" t="s">
        <v>16</v>
      </c>
      <c r="Q1" s="62" t="s">
        <v>17</v>
      </c>
      <c r="R1" s="65" t="s">
        <v>18</v>
      </c>
      <c r="S1" s="64" t="s">
        <v>19</v>
      </c>
      <c r="T1" s="247" t="str">
        <f>Master!D2</f>
        <v>FY2012</v>
      </c>
      <c r="U1" s="248">
        <f>Master!B2</f>
        <v>41305</v>
      </c>
      <c r="V1" s="8"/>
    </row>
    <row r="2" spans="1:22" s="107" customFormat="1" ht="15">
      <c r="A2" s="192"/>
      <c r="B2" s="192"/>
      <c r="C2" s="192"/>
      <c r="D2" s="192"/>
      <c r="E2" s="192"/>
      <c r="F2" s="193"/>
      <c r="G2" s="193"/>
      <c r="H2" s="249"/>
      <c r="I2" s="249"/>
      <c r="J2" s="194"/>
      <c r="K2" s="250"/>
      <c r="L2" s="250"/>
      <c r="M2" s="251"/>
      <c r="N2" s="251"/>
      <c r="O2" s="250"/>
      <c r="P2" s="250"/>
      <c r="Q2" s="192"/>
      <c r="R2" s="252"/>
      <c r="S2" s="250"/>
      <c r="T2" s="197"/>
      <c r="U2" s="198"/>
      <c r="V2" s="199"/>
    </row>
    <row r="3" spans="1:22" s="107" customFormat="1" ht="15">
      <c r="A3" s="192"/>
      <c r="B3" s="192"/>
      <c r="C3" s="200"/>
      <c r="D3" s="192"/>
      <c r="E3" s="192"/>
      <c r="F3" s="193"/>
      <c r="G3" s="193"/>
      <c r="H3" s="249"/>
      <c r="I3" s="249"/>
      <c r="J3" s="201"/>
      <c r="K3" s="250"/>
      <c r="L3" s="195"/>
      <c r="M3" s="251"/>
      <c r="N3" s="251"/>
      <c r="O3" s="250"/>
      <c r="P3" s="195"/>
      <c r="Q3" s="192"/>
      <c r="R3" s="252"/>
      <c r="S3" s="250"/>
      <c r="T3" s="197"/>
      <c r="U3" s="198"/>
      <c r="V3" s="199"/>
    </row>
    <row r="4" spans="1:22" s="107" customFormat="1" ht="15">
      <c r="A4" s="192"/>
      <c r="B4" s="192"/>
      <c r="C4" s="200"/>
      <c r="D4" s="192"/>
      <c r="E4" s="192"/>
      <c r="F4" s="193"/>
      <c r="G4" s="193"/>
      <c r="H4" s="249"/>
      <c r="I4" s="249"/>
      <c r="J4" s="201"/>
      <c r="K4" s="250"/>
      <c r="L4" s="250"/>
      <c r="M4" s="196"/>
      <c r="N4" s="196"/>
      <c r="O4" s="195"/>
      <c r="P4" s="250"/>
      <c r="Q4" s="192"/>
      <c r="R4" s="252"/>
      <c r="S4" s="195"/>
      <c r="T4" s="197"/>
      <c r="U4" s="198"/>
      <c r="V4" s="199"/>
    </row>
    <row r="5" spans="1:22" s="107" customFormat="1" ht="15">
      <c r="A5" s="192"/>
      <c r="B5" s="192"/>
      <c r="C5" s="192"/>
      <c r="D5" s="192"/>
      <c r="E5" s="192"/>
      <c r="F5" s="193"/>
      <c r="G5" s="193"/>
      <c r="H5" s="249"/>
      <c r="I5" s="249"/>
      <c r="J5" s="194"/>
      <c r="K5" s="250"/>
      <c r="L5" s="250"/>
      <c r="M5" s="251"/>
      <c r="N5" s="251"/>
      <c r="O5" s="250"/>
      <c r="P5" s="250"/>
      <c r="Q5" s="192"/>
      <c r="R5" s="252"/>
      <c r="S5" s="250"/>
      <c r="T5" s="197"/>
      <c r="U5" s="198"/>
      <c r="V5" s="199"/>
    </row>
    <row r="6" spans="1:22" s="107" customFormat="1" ht="15">
      <c r="A6" s="192"/>
      <c r="B6" s="192"/>
      <c r="C6" s="192"/>
      <c r="D6" s="192"/>
      <c r="E6" s="192"/>
      <c r="F6" s="193"/>
      <c r="G6" s="193"/>
      <c r="H6" s="249"/>
      <c r="I6" s="249"/>
      <c r="J6" s="194"/>
      <c r="K6" s="250"/>
      <c r="L6" s="250"/>
      <c r="M6" s="251"/>
      <c r="N6" s="251"/>
      <c r="O6" s="250"/>
      <c r="P6" s="250"/>
      <c r="Q6" s="192"/>
      <c r="R6" s="252"/>
      <c r="S6" s="250"/>
      <c r="T6" s="197"/>
      <c r="U6" s="198"/>
      <c r="V6" s="199"/>
    </row>
    <row r="7" spans="1:22" s="107" customFormat="1" ht="15">
      <c r="A7" s="192"/>
      <c r="B7" s="192"/>
      <c r="C7" s="192"/>
      <c r="D7" s="192"/>
      <c r="E7" s="192"/>
      <c r="F7" s="193"/>
      <c r="G7" s="193"/>
      <c r="H7" s="249"/>
      <c r="I7" s="249"/>
      <c r="J7" s="194"/>
      <c r="K7" s="250"/>
      <c r="L7" s="250"/>
      <c r="M7" s="251"/>
      <c r="N7" s="251"/>
      <c r="O7" s="250"/>
      <c r="P7" s="250"/>
      <c r="Q7" s="192"/>
      <c r="R7" s="252"/>
      <c r="S7" s="250"/>
      <c r="T7" s="197"/>
      <c r="U7" s="198"/>
      <c r="V7" s="199"/>
    </row>
    <row r="8" spans="1:22" s="107" customFormat="1" ht="15">
      <c r="A8" s="192"/>
      <c r="B8" s="192"/>
      <c r="C8" s="192"/>
      <c r="D8" s="192"/>
      <c r="E8" s="192"/>
      <c r="F8" s="193"/>
      <c r="G8" s="193"/>
      <c r="H8" s="249"/>
      <c r="I8" s="249"/>
      <c r="J8" s="194"/>
      <c r="K8" s="250"/>
      <c r="L8" s="250"/>
      <c r="M8" s="251"/>
      <c r="N8" s="251"/>
      <c r="O8" s="250"/>
      <c r="P8" s="250"/>
      <c r="Q8" s="192"/>
      <c r="R8" s="252"/>
      <c r="S8" s="250"/>
      <c r="T8" s="197"/>
      <c r="U8" s="198"/>
      <c r="V8" s="199"/>
    </row>
    <row r="9" spans="1:22" s="107" customFormat="1" ht="15">
      <c r="A9" s="192"/>
      <c r="B9" s="192"/>
      <c r="C9" s="192"/>
      <c r="D9" s="192"/>
      <c r="E9" s="192"/>
      <c r="F9" s="193"/>
      <c r="G9" s="193"/>
      <c r="H9" s="249"/>
      <c r="I9" s="249"/>
      <c r="J9" s="194"/>
      <c r="K9" s="250"/>
      <c r="L9" s="250"/>
      <c r="M9" s="251"/>
      <c r="N9" s="251"/>
      <c r="O9" s="250"/>
      <c r="P9" s="250"/>
      <c r="Q9" s="192"/>
      <c r="R9" s="252"/>
      <c r="S9" s="250"/>
      <c r="T9" s="197"/>
      <c r="U9" s="198"/>
      <c r="V9" s="199"/>
    </row>
    <row r="10" spans="1:22" s="107" customFormat="1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7"/>
      <c r="U10" s="197"/>
      <c r="V10" s="199"/>
    </row>
    <row r="11" spans="1:22" s="107" customFormat="1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7"/>
      <c r="U11" s="197"/>
      <c r="V11" s="199"/>
    </row>
    <row r="12" spans="1:22" s="107" customFormat="1">
      <c r="A12" s="192"/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7"/>
      <c r="U12" s="197"/>
      <c r="V12" s="199"/>
    </row>
    <row r="13" spans="1:22" s="107" customFormat="1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7"/>
      <c r="U13" s="197"/>
      <c r="V13" s="199"/>
    </row>
    <row r="14" spans="1:22" s="107" customFormat="1">
      <c r="A14" s="192"/>
      <c r="B14" s="192"/>
      <c r="C14" s="192"/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7"/>
      <c r="U14" s="197"/>
      <c r="V14" s="199"/>
    </row>
    <row r="15" spans="1:22" s="78" customFormat="1" hidden="1" outlineLevel="1">
      <c r="A15" s="174"/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89"/>
      <c r="U15" s="189"/>
      <c r="V15" s="80"/>
    </row>
    <row r="16" spans="1:22" s="78" customFormat="1" hidden="1" outlineLevel="1">
      <c r="A16" s="174"/>
      <c r="B16" s="174"/>
      <c r="C16" s="174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89"/>
      <c r="U16" s="189"/>
      <c r="V16" s="80"/>
    </row>
    <row r="17" spans="1:22" s="78" customFormat="1" hidden="1" outlineLevel="1">
      <c r="A17" s="174"/>
      <c r="B17" s="174"/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89"/>
      <c r="U17" s="189"/>
      <c r="V17" s="80"/>
    </row>
    <row r="18" spans="1:22" s="78" customFormat="1" hidden="1" outlineLevel="1">
      <c r="A18" s="174"/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89"/>
      <c r="U18" s="189"/>
      <c r="V18" s="80"/>
    </row>
    <row r="19" spans="1:22" s="78" customFormat="1" hidden="1" outlineLevel="1">
      <c r="A19" s="174"/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89"/>
      <c r="U19" s="189"/>
      <c r="V19" s="80"/>
    </row>
    <row r="20" spans="1:22" s="78" customFormat="1" hidden="1" outlineLevel="1">
      <c r="A20" s="174"/>
      <c r="B20" s="174"/>
      <c r="C20" s="174"/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89"/>
      <c r="U20" s="189"/>
      <c r="V20" s="80"/>
    </row>
    <row r="21" spans="1:22" s="78" customFormat="1" hidden="1" outlineLevel="1">
      <c r="A21" s="174"/>
      <c r="B21" s="174"/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89"/>
      <c r="U21" s="189"/>
      <c r="V21" s="80"/>
    </row>
    <row r="22" spans="1:22" s="78" customFormat="1" hidden="1" outlineLevel="1">
      <c r="A22" s="174"/>
      <c r="B22" s="174"/>
      <c r="C22" s="174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89"/>
      <c r="U22" s="189"/>
      <c r="V22" s="80"/>
    </row>
    <row r="23" spans="1:22" s="78" customFormat="1" hidden="1" outlineLevel="1">
      <c r="A23" s="174"/>
      <c r="B23" s="174"/>
      <c r="C23" s="174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89"/>
      <c r="U23" s="189"/>
      <c r="V23" s="80"/>
    </row>
    <row r="24" spans="1:22" s="78" customFormat="1" hidden="1" outlineLevel="1">
      <c r="A24" s="174"/>
      <c r="B24" s="174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89"/>
      <c r="U24" s="189"/>
      <c r="V24" s="80"/>
    </row>
    <row r="25" spans="1:22" s="78" customFormat="1" hidden="1" outlineLevel="1">
      <c r="A25" s="174"/>
      <c r="B25" s="174"/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89"/>
      <c r="U25" s="189"/>
      <c r="V25" s="80"/>
    </row>
    <row r="26" spans="1:22" s="78" customFormat="1" hidden="1" outlineLevel="1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89"/>
      <c r="U26" s="189"/>
      <c r="V26" s="80"/>
    </row>
    <row r="27" spans="1:22" s="78" customFormat="1" hidden="1" outlineLevel="1">
      <c r="A27" s="174"/>
      <c r="B27" s="174"/>
      <c r="C27" s="174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89"/>
      <c r="U27" s="189"/>
      <c r="V27" s="80"/>
    </row>
    <row r="28" spans="1:22" s="78" customFormat="1" hidden="1" outlineLevel="1">
      <c r="A28" s="174"/>
      <c r="B28" s="174"/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89"/>
      <c r="U28" s="189"/>
      <c r="V28" s="80"/>
    </row>
    <row r="29" spans="1:22" s="78" customFormat="1" hidden="1" outlineLevel="1">
      <c r="A29" s="174"/>
      <c r="B29" s="174"/>
      <c r="C29" s="174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89"/>
      <c r="U29" s="189"/>
      <c r="V29" s="80"/>
    </row>
    <row r="30" spans="1:22" s="78" customFormat="1" hidden="1" outlineLevel="1">
      <c r="A30" s="174"/>
      <c r="B30" s="174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89"/>
      <c r="U30" s="189"/>
      <c r="V30" s="80"/>
    </row>
    <row r="31" spans="1:22" s="78" customFormat="1" hidden="1" outlineLevel="1">
      <c r="A31" s="174"/>
      <c r="B31" s="174"/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89"/>
      <c r="U31" s="189"/>
      <c r="V31" s="80"/>
    </row>
    <row r="32" spans="1:22" s="78" customFormat="1" hidden="1" outlineLevel="1">
      <c r="A32" s="174"/>
      <c r="B32" s="174"/>
      <c r="C32" s="174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89"/>
      <c r="U32" s="189"/>
      <c r="V32" s="80"/>
    </row>
    <row r="33" spans="1:22" s="78" customFormat="1" hidden="1" outlineLevel="1">
      <c r="A33" s="174"/>
      <c r="B33" s="174"/>
      <c r="C33" s="174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89"/>
      <c r="U33" s="189"/>
      <c r="V33" s="80"/>
    </row>
    <row r="34" spans="1:22" s="78" customFormat="1" hidden="1" outlineLevel="1">
      <c r="A34" s="174"/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89"/>
      <c r="U34" s="189"/>
      <c r="V34" s="80"/>
    </row>
    <row r="35" spans="1:22" s="78" customFormat="1" hidden="1" outlineLevel="1">
      <c r="A35" s="174"/>
      <c r="B35" s="174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89"/>
      <c r="U35" s="189"/>
      <c r="V35" s="80"/>
    </row>
    <row r="36" spans="1:22" s="78" customFormat="1" hidden="1" outlineLevel="1">
      <c r="A36" s="174"/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89"/>
      <c r="U36" s="189"/>
      <c r="V36" s="80"/>
    </row>
    <row r="37" spans="1:22" s="78" customFormat="1" hidden="1" outlineLevel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89"/>
      <c r="U37" s="189"/>
      <c r="V37" s="80"/>
    </row>
    <row r="38" spans="1:22" s="78" customFormat="1" hidden="1" outlineLevel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89"/>
      <c r="U38" s="189"/>
      <c r="V38" s="80"/>
    </row>
    <row r="39" spans="1:22" s="78" customFormat="1" hidden="1" outlineLevel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89"/>
      <c r="U39" s="189"/>
      <c r="V39" s="80"/>
    </row>
    <row r="40" spans="1:22" s="78" customFormat="1" hidden="1" outlineLevel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89"/>
      <c r="U40" s="189"/>
      <c r="V40" s="190"/>
    </row>
    <row r="41" spans="1:22" s="78" customFormat="1" hidden="1" outlineLevel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89"/>
      <c r="U41" s="189"/>
      <c r="V41" s="190"/>
    </row>
    <row r="42" spans="1:22" s="78" customFormat="1" hidden="1" outlineLevel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89"/>
      <c r="U42" s="189"/>
      <c r="V42" s="190"/>
    </row>
    <row r="43" spans="1:22" s="78" customFormat="1" hidden="1" outlineLevel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89"/>
      <c r="U43" s="189"/>
      <c r="V43" s="190"/>
    </row>
    <row r="44" spans="1:22" s="78" customFormat="1" hidden="1" outlineLevel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89"/>
      <c r="U44" s="189"/>
      <c r="V44" s="190"/>
    </row>
    <row r="45" spans="1:22" s="78" customFormat="1" hidden="1" outlineLevel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89"/>
      <c r="U45" s="189"/>
      <c r="V45" s="190"/>
    </row>
    <row r="46" spans="1:22" s="78" customFormat="1" hidden="1" outlineLevel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89"/>
      <c r="U46" s="189"/>
      <c r="V46" s="190"/>
    </row>
    <row r="47" spans="1:22" s="78" customFormat="1" hidden="1" outlineLevel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89"/>
      <c r="U47" s="189"/>
      <c r="V47" s="190"/>
    </row>
    <row r="48" spans="1:22" s="78" customFormat="1" hidden="1" outlineLevel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89"/>
      <c r="U48" s="189"/>
      <c r="V48" s="190"/>
    </row>
    <row r="49" spans="1:22" s="78" customFormat="1" hidden="1" outlineLevel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89"/>
      <c r="U49" s="189"/>
      <c r="V49" s="190"/>
    </row>
    <row r="50" spans="1:22" s="78" customFormat="1" hidden="1" outlineLevel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89"/>
      <c r="U50" s="189"/>
      <c r="V50" s="190"/>
    </row>
    <row r="51" spans="1:22" s="78" customFormat="1" hidden="1" outlineLevel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89"/>
      <c r="U51" s="189"/>
      <c r="V51" s="190"/>
    </row>
    <row r="52" spans="1:22" s="78" customFormat="1" hidden="1" outlineLevel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89"/>
      <c r="U52" s="189"/>
      <c r="V52" s="190"/>
    </row>
    <row r="53" spans="1:22" s="78" customFormat="1" hidden="1" outlineLevel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89"/>
      <c r="U53" s="189"/>
      <c r="V53" s="190"/>
    </row>
    <row r="54" spans="1:22" s="78" customFormat="1" hidden="1" outlineLevel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89"/>
      <c r="U54" s="189"/>
      <c r="V54" s="190"/>
    </row>
    <row r="55" spans="1:22" s="78" customFormat="1" hidden="1" outlineLevel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89"/>
      <c r="U55" s="189"/>
      <c r="V55" s="190"/>
    </row>
    <row r="56" spans="1:22" s="78" customFormat="1" hidden="1" outlineLevel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89"/>
      <c r="U56" s="189"/>
      <c r="V56" s="190"/>
    </row>
    <row r="57" spans="1:22" s="78" customFormat="1" hidden="1" outlineLevel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89"/>
      <c r="U57" s="189"/>
      <c r="V57" s="190"/>
    </row>
    <row r="58" spans="1:22" s="78" customFormat="1" hidden="1" outlineLevel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89"/>
      <c r="U58" s="189"/>
      <c r="V58" s="190"/>
    </row>
    <row r="59" spans="1:22" s="78" customFormat="1" hidden="1" outlineLevel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89"/>
      <c r="U59" s="189"/>
      <c r="V59" s="189"/>
    </row>
    <row r="60" spans="1:22" s="78" customFormat="1" hidden="1" outlineLevel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89"/>
      <c r="U60" s="189"/>
      <c r="V60" s="189"/>
    </row>
    <row r="61" spans="1:22" s="78" customFormat="1" hidden="1" outlineLevel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89"/>
      <c r="U61" s="189"/>
      <c r="V61" s="189"/>
    </row>
    <row r="62" spans="1:22" s="78" customFormat="1" hidden="1" outlineLevel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89"/>
      <c r="U62" s="189"/>
      <c r="V62" s="189"/>
    </row>
    <row r="63" spans="1:22" s="78" customFormat="1" hidden="1" outlineLevel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89"/>
      <c r="U63" s="189"/>
      <c r="V63" s="189"/>
    </row>
    <row r="64" spans="1:22" s="78" customFormat="1" hidden="1" outlineLevel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89"/>
      <c r="U64" s="189"/>
      <c r="V64" s="189"/>
    </row>
    <row r="65" spans="1:22" s="78" customFormat="1" hidden="1" outlineLevel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89"/>
      <c r="U65" s="189"/>
      <c r="V65" s="189"/>
    </row>
    <row r="66" spans="1:22" s="78" customFormat="1" hidden="1" outlineLevel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89"/>
      <c r="U66" s="189"/>
      <c r="V66" s="189"/>
    </row>
    <row r="67" spans="1:22" s="78" customFormat="1" hidden="1" outlineLevel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89"/>
      <c r="U67" s="189"/>
      <c r="V67" s="189"/>
    </row>
    <row r="68" spans="1:22" s="78" customFormat="1" hidden="1" outlineLevel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89"/>
      <c r="U68" s="189"/>
      <c r="V68" s="189"/>
    </row>
    <row r="69" spans="1:22" s="78" customFormat="1" hidden="1" outlineLevel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89"/>
      <c r="U69" s="189"/>
      <c r="V69" s="189"/>
    </row>
    <row r="70" spans="1:22" s="78" customFormat="1" hidden="1" outlineLevel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89"/>
      <c r="U70" s="189"/>
      <c r="V70" s="189"/>
    </row>
    <row r="71" spans="1:22" s="78" customFormat="1" hidden="1" outlineLevel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89"/>
      <c r="U71" s="189"/>
      <c r="V71" s="189"/>
    </row>
    <row r="72" spans="1:22" s="78" customFormat="1" hidden="1" outlineLevel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89"/>
      <c r="U72" s="189"/>
      <c r="V72" s="189"/>
    </row>
    <row r="73" spans="1:22" s="78" customFormat="1" hidden="1" outlineLevel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89"/>
      <c r="U73" s="189"/>
      <c r="V73" s="189"/>
    </row>
    <row r="74" spans="1:22" s="78" customFormat="1" hidden="1" outlineLevel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89"/>
      <c r="U74" s="189"/>
      <c r="V74" s="189"/>
    </row>
    <row r="75" spans="1:22" s="78" customFormat="1" hidden="1" outlineLevel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89"/>
      <c r="U75" s="189"/>
      <c r="V75" s="189"/>
    </row>
    <row r="76" spans="1:22" s="78" customFormat="1" hidden="1" outlineLevel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89"/>
      <c r="U76" s="189"/>
      <c r="V76" s="189"/>
    </row>
    <row r="77" spans="1:22" s="78" customFormat="1" hidden="1" outlineLevel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89"/>
      <c r="U77" s="189"/>
      <c r="V77" s="189"/>
    </row>
    <row r="78" spans="1:22" s="78" customFormat="1" hidden="1" outlineLevel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89"/>
      <c r="U78" s="189"/>
      <c r="V78" s="189"/>
    </row>
    <row r="79" spans="1:22" s="78" customFormat="1" hidden="1" outlineLevel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89"/>
      <c r="U79" s="189"/>
      <c r="V79" s="189"/>
    </row>
    <row r="80" spans="1:22" s="78" customFormat="1" hidden="1" outlineLevel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89"/>
      <c r="U80" s="189"/>
      <c r="V80" s="189"/>
    </row>
    <row r="81" spans="1:22" s="78" customFormat="1" hidden="1" outlineLevel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89"/>
      <c r="U81" s="189"/>
      <c r="V81" s="189"/>
    </row>
    <row r="82" spans="1:22" s="78" customFormat="1" hidden="1" outlineLevel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89"/>
      <c r="U82" s="189"/>
      <c r="V82" s="189"/>
    </row>
    <row r="83" spans="1:22" s="78" customFormat="1" hidden="1" outlineLevel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89"/>
      <c r="U83" s="189"/>
      <c r="V83" s="189"/>
    </row>
    <row r="84" spans="1:22" s="78" customFormat="1" hidden="1" outlineLevel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89"/>
      <c r="U84" s="189"/>
      <c r="V84" s="189"/>
    </row>
    <row r="85" spans="1:22" s="78" customFormat="1" ht="15" collapsed="1">
      <c r="A85" s="191" t="s">
        <v>107</v>
      </c>
      <c r="B85" s="174"/>
      <c r="C85" s="174"/>
      <c r="D85" s="174"/>
      <c r="E85" s="174"/>
      <c r="F85" s="202"/>
      <c r="G85" s="202"/>
      <c r="H85" s="174"/>
      <c r="I85" s="174"/>
      <c r="J85" s="253">
        <f t="shared" ref="J85:P85" si="0">SUBTOTAL(9,J2:J9)</f>
        <v>0</v>
      </c>
      <c r="K85" s="250">
        <f t="shared" si="0"/>
        <v>0</v>
      </c>
      <c r="L85" s="250">
        <f t="shared" si="0"/>
        <v>0</v>
      </c>
      <c r="M85" s="254">
        <f t="shared" si="0"/>
        <v>0</v>
      </c>
      <c r="N85" s="251">
        <f t="shared" si="0"/>
        <v>0</v>
      </c>
      <c r="O85" s="250">
        <f t="shared" si="0"/>
        <v>0</v>
      </c>
      <c r="P85" s="250">
        <f t="shared" si="0"/>
        <v>0</v>
      </c>
      <c r="Q85" s="174"/>
      <c r="R85" s="66"/>
      <c r="S85" s="255">
        <f>SUBTOTAL(9,S2:S9)</f>
        <v>0</v>
      </c>
      <c r="T85" s="189"/>
      <c r="U85" s="203"/>
      <c r="V85" s="80"/>
    </row>
    <row r="86" spans="1:22" s="78" customFormat="1" ht="15">
      <c r="A86" s="191" t="s">
        <v>99</v>
      </c>
      <c r="B86" s="174"/>
      <c r="C86" s="174"/>
      <c r="D86" s="174"/>
      <c r="E86" s="174"/>
      <c r="F86" s="202"/>
      <c r="G86" s="202"/>
      <c r="H86" s="174"/>
      <c r="I86" s="174"/>
      <c r="J86" s="253">
        <f t="shared" ref="J86:P86" si="1">SUBTOTAL(9,J2:J9)</f>
        <v>0</v>
      </c>
      <c r="K86" s="250">
        <f t="shared" si="1"/>
        <v>0</v>
      </c>
      <c r="L86" s="250">
        <f t="shared" si="1"/>
        <v>0</v>
      </c>
      <c r="M86" s="254">
        <f t="shared" si="1"/>
        <v>0</v>
      </c>
      <c r="N86" s="251">
        <f t="shared" si="1"/>
        <v>0</v>
      </c>
      <c r="O86" s="250">
        <f t="shared" si="1"/>
        <v>0</v>
      </c>
      <c r="P86" s="250">
        <f t="shared" si="1"/>
        <v>0</v>
      </c>
      <c r="Q86" s="174"/>
      <c r="R86" s="66"/>
      <c r="S86" s="255">
        <f>SUBTOTAL(9,S2:S9)</f>
        <v>0</v>
      </c>
      <c r="T86" s="189"/>
      <c r="U86" s="203"/>
      <c r="V86" s="80"/>
    </row>
    <row r="87" spans="1:22" s="78" customForma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89"/>
      <c r="U87" s="189"/>
      <c r="V87" s="189"/>
    </row>
    <row r="88" spans="1:22" s="78" customForma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89"/>
      <c r="U88" s="189"/>
      <c r="V88" s="189"/>
    </row>
    <row r="89" spans="1:22" s="78" customForma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89"/>
      <c r="U89" s="189"/>
      <c r="V89" s="189"/>
    </row>
    <row r="90" spans="1:22" s="78" customFormat="1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89"/>
      <c r="U90" s="189"/>
      <c r="V90" s="189"/>
    </row>
    <row r="91" spans="1:22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14"/>
      <c r="U91" s="14"/>
      <c r="V91" s="14"/>
    </row>
    <row r="92" spans="1:2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14"/>
      <c r="U92" s="14"/>
      <c r="V92" s="14"/>
    </row>
    <row r="93" spans="1:22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14"/>
      <c r="U93" s="14"/>
      <c r="V93" s="14"/>
    </row>
    <row r="94" spans="1:22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14"/>
      <c r="U94" s="14"/>
      <c r="V94" s="14"/>
    </row>
    <row r="95" spans="1:22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14"/>
      <c r="U95" s="14"/>
      <c r="V95" s="14"/>
    </row>
    <row r="96" spans="1:22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14"/>
      <c r="U96" s="14"/>
      <c r="V96" s="14"/>
    </row>
    <row r="97" spans="1:2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14"/>
      <c r="U97" s="14"/>
      <c r="V97" s="14"/>
    </row>
    <row r="98" spans="1:22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14"/>
      <c r="U98" s="14"/>
      <c r="V98" s="14"/>
    </row>
    <row r="99" spans="1:22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14"/>
      <c r="U99" s="14"/>
      <c r="V99" s="14"/>
    </row>
    <row r="100" spans="1:22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14"/>
      <c r="U100" s="14"/>
      <c r="V100" s="14"/>
    </row>
    <row r="101" spans="1:22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14"/>
      <c r="U101" s="14"/>
      <c r="V101" s="14"/>
    </row>
    <row r="102" spans="1:2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14"/>
      <c r="U102" s="14"/>
      <c r="V102" s="14"/>
    </row>
    <row r="103" spans="1:22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14"/>
      <c r="U103" s="14"/>
      <c r="V103" s="14"/>
    </row>
    <row r="104" spans="1:22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14"/>
      <c r="U104" s="14"/>
      <c r="V104" s="14"/>
    </row>
    <row r="105" spans="1:22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14"/>
      <c r="U105" s="14"/>
      <c r="V105" s="14"/>
    </row>
    <row r="106" spans="1:22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14"/>
      <c r="U106" s="14"/>
      <c r="V106" s="14"/>
    </row>
    <row r="107" spans="1:22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14"/>
      <c r="U107" s="14"/>
      <c r="V107" s="14"/>
    </row>
    <row r="108" spans="1:22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14"/>
      <c r="U108" s="14"/>
      <c r="V108" s="14"/>
    </row>
    <row r="109" spans="1:22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14"/>
      <c r="U109" s="14"/>
      <c r="V109" s="14"/>
    </row>
    <row r="110" spans="1:22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14"/>
      <c r="U110" s="14"/>
      <c r="V110" s="14"/>
    </row>
    <row r="111" spans="1:2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14"/>
      <c r="U111" s="14"/>
      <c r="V111" s="14"/>
    </row>
    <row r="112" spans="1:2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14"/>
      <c r="U112" s="14"/>
      <c r="V112" s="14"/>
    </row>
    <row r="113" spans="1:22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14"/>
      <c r="U113" s="14"/>
      <c r="V113" s="14"/>
    </row>
    <row r="114" spans="1:22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14"/>
      <c r="U114" s="14"/>
      <c r="V114" s="14"/>
    </row>
    <row r="115" spans="1:22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14"/>
      <c r="U115" s="14"/>
      <c r="V115" s="14"/>
    </row>
    <row r="116" spans="1:22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14"/>
      <c r="U116" s="14"/>
      <c r="V116" s="14"/>
    </row>
    <row r="117" spans="1:22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14"/>
      <c r="U117" s="14"/>
      <c r="V117" s="14"/>
    </row>
    <row r="118" spans="1:22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14"/>
      <c r="U118" s="14"/>
      <c r="V118" s="14"/>
    </row>
    <row r="119" spans="1:22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14"/>
      <c r="U119" s="14"/>
      <c r="V119" s="14"/>
    </row>
    <row r="120" spans="1:2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14"/>
      <c r="U120" s="14"/>
      <c r="V120" s="14"/>
    </row>
    <row r="121" spans="1:2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14"/>
      <c r="U121" s="14"/>
      <c r="V121" s="14"/>
    </row>
    <row r="122" spans="1: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14"/>
      <c r="U122" s="14"/>
      <c r="V122" s="14"/>
    </row>
    <row r="123" spans="1:2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14"/>
      <c r="U123" s="14"/>
      <c r="V123" s="14"/>
    </row>
    <row r="124" spans="1:2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14"/>
      <c r="U124" s="14"/>
      <c r="V124" s="14"/>
    </row>
    <row r="125" spans="1:2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14"/>
      <c r="U125" s="14"/>
      <c r="V125" s="14"/>
    </row>
    <row r="126" spans="1:2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14"/>
      <c r="U126" s="14"/>
      <c r="V126" s="14"/>
    </row>
    <row r="127" spans="1:2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14"/>
      <c r="U127" s="14"/>
      <c r="V127" s="14"/>
    </row>
    <row r="128" spans="1:2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14"/>
      <c r="U128" s="14"/>
      <c r="V128" s="14"/>
    </row>
    <row r="129" spans="1:2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14"/>
      <c r="U129" s="14"/>
      <c r="V129" s="14"/>
    </row>
    <row r="130" spans="1:2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14"/>
      <c r="U130" s="14"/>
      <c r="V130" s="14"/>
    </row>
    <row r="131" spans="1:2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14"/>
      <c r="U131" s="14"/>
      <c r="V131" s="14"/>
    </row>
    <row r="132" spans="1:2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14"/>
      <c r="U132" s="14"/>
      <c r="V132" s="14"/>
    </row>
    <row r="133" spans="1:2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14"/>
      <c r="U133" s="14"/>
      <c r="V133" s="14"/>
    </row>
    <row r="134" spans="1:2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14"/>
      <c r="U134" s="14"/>
      <c r="V134" s="14"/>
    </row>
    <row r="135" spans="1:2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14"/>
      <c r="U135" s="14"/>
      <c r="V135" s="14"/>
    </row>
    <row r="136" spans="1:2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14"/>
      <c r="U136" s="14"/>
      <c r="V136" s="14"/>
    </row>
    <row r="137" spans="1:2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14"/>
      <c r="U137" s="14"/>
      <c r="V137" s="14"/>
    </row>
    <row r="138" spans="1:2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14"/>
      <c r="U138" s="14"/>
      <c r="V138" s="14"/>
    </row>
    <row r="139" spans="1:2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14"/>
      <c r="U139" s="14"/>
      <c r="V139" s="14"/>
    </row>
    <row r="140" spans="1:2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14"/>
      <c r="U140" s="14"/>
      <c r="V140" s="14"/>
    </row>
    <row r="141" spans="1:2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14"/>
      <c r="U141" s="14"/>
      <c r="V141" s="14"/>
    </row>
    <row r="142" spans="1:2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14"/>
      <c r="U142" s="14"/>
      <c r="V142" s="14"/>
    </row>
    <row r="143" spans="1:2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14"/>
      <c r="U143" s="14"/>
      <c r="V143" s="14"/>
    </row>
    <row r="144" spans="1:2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14"/>
      <c r="U144" s="14"/>
      <c r="V144" s="14"/>
    </row>
    <row r="145" spans="1:2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14"/>
      <c r="U145" s="14"/>
      <c r="V145" s="14"/>
    </row>
    <row r="146" spans="1:2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14"/>
      <c r="U146" s="14"/>
      <c r="V146" s="14"/>
    </row>
    <row r="147" spans="1:2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14"/>
      <c r="U147" s="14"/>
      <c r="V147" s="14"/>
    </row>
    <row r="148" spans="1:2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14"/>
      <c r="U148" s="14"/>
      <c r="V148" s="14"/>
    </row>
    <row r="149" spans="1:2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14"/>
      <c r="U149" s="14"/>
      <c r="V149" s="14"/>
    </row>
    <row r="150" spans="1:2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14"/>
      <c r="U150" s="14"/>
      <c r="V150" s="14"/>
    </row>
    <row r="151" spans="1:2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14"/>
      <c r="U151" s="14"/>
      <c r="V151" s="14"/>
    </row>
    <row r="152" spans="1:2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14"/>
      <c r="U152" s="14"/>
      <c r="V152" s="14"/>
    </row>
    <row r="153" spans="1:2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14"/>
      <c r="U153" s="14"/>
      <c r="V153" s="14"/>
    </row>
    <row r="154" spans="1:2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14"/>
      <c r="U154" s="14"/>
      <c r="V154" s="14"/>
    </row>
    <row r="155" spans="1:2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14"/>
      <c r="U155" s="14"/>
      <c r="V155" s="14"/>
    </row>
    <row r="156" spans="1:2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14"/>
      <c r="U156" s="14"/>
      <c r="V156" s="14"/>
    </row>
    <row r="157" spans="1:2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14"/>
      <c r="U157" s="14"/>
      <c r="V157" s="14"/>
    </row>
    <row r="158" spans="1:2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14"/>
      <c r="U158" s="14"/>
      <c r="V158" s="14"/>
    </row>
    <row r="159" spans="1:22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14"/>
      <c r="U159" s="14"/>
      <c r="V159" s="14"/>
    </row>
    <row r="160" spans="1:22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14"/>
      <c r="U160" s="14"/>
      <c r="V160" s="14"/>
    </row>
    <row r="161" spans="1:22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14"/>
      <c r="U161" s="14"/>
      <c r="V161" s="14"/>
    </row>
    <row r="162" spans="1:2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14"/>
      <c r="U162" s="14"/>
      <c r="V162" s="14"/>
    </row>
    <row r="163" spans="1:22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14"/>
      <c r="U163" s="14"/>
      <c r="V163" s="14"/>
    </row>
    <row r="164" spans="1:2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14"/>
      <c r="U164" s="14"/>
      <c r="V164" s="14"/>
    </row>
    <row r="165" spans="1:22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14"/>
      <c r="U165" s="14"/>
      <c r="V165" s="14"/>
    </row>
    <row r="166" spans="1:22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14"/>
      <c r="U166" s="14"/>
      <c r="V166" s="14"/>
    </row>
    <row r="167" spans="1:22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14"/>
      <c r="U167" s="14"/>
      <c r="V167" s="14"/>
    </row>
    <row r="168" spans="1:22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14"/>
      <c r="U168" s="14"/>
      <c r="V168" s="14"/>
    </row>
    <row r="169" spans="1:22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14"/>
      <c r="U169" s="14"/>
      <c r="V169" s="14"/>
    </row>
    <row r="170" spans="1:22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14"/>
      <c r="U170" s="14"/>
      <c r="V170" s="14"/>
    </row>
    <row r="171" spans="1:22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14"/>
      <c r="U171" s="14"/>
      <c r="V171" s="14"/>
    </row>
    <row r="172" spans="1:2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14"/>
      <c r="U172" s="14"/>
      <c r="V172" s="14"/>
    </row>
    <row r="173" spans="1:22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14"/>
      <c r="U173" s="14"/>
      <c r="V173" s="14"/>
    </row>
    <row r="174" spans="1:22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14"/>
      <c r="U174" s="14"/>
      <c r="V174" s="14"/>
    </row>
    <row r="175" spans="1:22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14"/>
      <c r="U175" s="14"/>
      <c r="V175" s="14"/>
    </row>
    <row r="176" spans="1:22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14"/>
      <c r="U176" s="14"/>
      <c r="V176" s="14"/>
    </row>
    <row r="177" spans="1:22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14"/>
      <c r="U177" s="14"/>
      <c r="V177" s="14"/>
    </row>
    <row r="178" spans="1:22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14"/>
      <c r="U178" s="14"/>
      <c r="V178" s="14"/>
    </row>
    <row r="179" spans="1:22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14"/>
      <c r="U179" s="14"/>
      <c r="V179" s="14"/>
    </row>
    <row r="180" spans="1:22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14"/>
      <c r="U180" s="14"/>
      <c r="V180" s="14"/>
    </row>
    <row r="181" spans="1:22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14"/>
      <c r="U181" s="14"/>
      <c r="V181" s="14"/>
    </row>
    <row r="182" spans="1:2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14"/>
      <c r="U182" s="14"/>
      <c r="V182" s="14"/>
    </row>
    <row r="183" spans="1:22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14"/>
      <c r="U183" s="14"/>
      <c r="V183" s="14"/>
    </row>
    <row r="184" spans="1:22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14"/>
      <c r="U184" s="14"/>
      <c r="V184" s="14"/>
    </row>
    <row r="185" spans="1:22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14"/>
      <c r="U185" s="14"/>
      <c r="V185" s="14"/>
    </row>
    <row r="186" spans="1:2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14"/>
      <c r="U186" s="14"/>
      <c r="V186" s="14"/>
    </row>
    <row r="187" spans="1:22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14"/>
      <c r="U187" s="14"/>
      <c r="V187" s="14"/>
    </row>
    <row r="188" spans="1:22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14"/>
      <c r="U188" s="14"/>
      <c r="V188" s="14"/>
    </row>
    <row r="189" spans="1:22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14"/>
      <c r="U189" s="14"/>
      <c r="V189" s="14"/>
    </row>
    <row r="190" spans="1:22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14"/>
      <c r="U190" s="14"/>
      <c r="V190" s="14"/>
    </row>
    <row r="191" spans="1:22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14"/>
      <c r="U191" s="14"/>
      <c r="V191" s="14"/>
    </row>
    <row r="192" spans="1:2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14"/>
      <c r="U192" s="14"/>
      <c r="V192" s="14"/>
    </row>
    <row r="193" spans="1:22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14"/>
      <c r="U193" s="14"/>
      <c r="V193" s="14"/>
    </row>
    <row r="194" spans="1:22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14"/>
      <c r="U194" s="14"/>
      <c r="V194" s="14"/>
    </row>
    <row r="195" spans="1:22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14"/>
      <c r="U195" s="14"/>
      <c r="V195" s="14"/>
    </row>
    <row r="196" spans="1:22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14"/>
      <c r="U196" s="14"/>
      <c r="V196" s="14"/>
    </row>
    <row r="197" spans="1:22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14"/>
      <c r="U197" s="14"/>
      <c r="V197" s="14"/>
    </row>
    <row r="198" spans="1:22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14"/>
      <c r="U198" s="14"/>
      <c r="V198" s="14"/>
    </row>
    <row r="199" spans="1:22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14"/>
      <c r="U199" s="14"/>
      <c r="V199" s="14"/>
    </row>
    <row r="200" spans="1:22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14"/>
      <c r="U200" s="14"/>
      <c r="V200" s="14"/>
    </row>
    <row r="201" spans="1:22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14"/>
      <c r="U201" s="14"/>
      <c r="V201" s="14"/>
    </row>
    <row r="202" spans="1:2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14"/>
      <c r="U202" s="14"/>
      <c r="V202" s="14"/>
    </row>
    <row r="203" spans="1:22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14"/>
      <c r="U203" s="14"/>
      <c r="V203" s="14"/>
    </row>
    <row r="204" spans="1:22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14"/>
      <c r="U204" s="14"/>
      <c r="V204" s="14"/>
    </row>
    <row r="205" spans="1:22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14"/>
      <c r="U205" s="14"/>
      <c r="V205" s="14"/>
    </row>
    <row r="206" spans="1:22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14"/>
      <c r="U206" s="14"/>
      <c r="V206" s="14"/>
    </row>
    <row r="207" spans="1:22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14"/>
      <c r="U207" s="14"/>
      <c r="V207" s="14"/>
    </row>
    <row r="208" spans="1:2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14"/>
      <c r="U208" s="14"/>
      <c r="V208" s="14"/>
    </row>
    <row r="209" spans="1:22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14"/>
      <c r="U209" s="14"/>
      <c r="V209" s="14"/>
    </row>
    <row r="210" spans="1:22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14"/>
      <c r="U210" s="14"/>
      <c r="V210" s="14"/>
    </row>
    <row r="211" spans="1:22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14"/>
      <c r="U211" s="14"/>
      <c r="V211" s="14"/>
    </row>
    <row r="212" spans="1:2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14"/>
      <c r="U212" s="14"/>
      <c r="V212" s="14"/>
    </row>
    <row r="213" spans="1:22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14"/>
      <c r="U213" s="14"/>
      <c r="V213" s="14"/>
    </row>
    <row r="214" spans="1:22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14"/>
      <c r="U214" s="14"/>
      <c r="V214" s="14"/>
    </row>
    <row r="215" spans="1:22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14"/>
      <c r="U215" s="14"/>
      <c r="V215" s="14"/>
    </row>
    <row r="216" spans="1:22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14"/>
      <c r="U216" s="14"/>
      <c r="V216" s="14"/>
    </row>
    <row r="217" spans="1:22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14"/>
      <c r="U217" s="14"/>
      <c r="V217" s="14"/>
    </row>
    <row r="218" spans="1:22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14"/>
      <c r="U218" s="14"/>
      <c r="V218" s="14"/>
    </row>
    <row r="219" spans="1:22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14"/>
      <c r="U219" s="14"/>
      <c r="V219" s="14"/>
    </row>
    <row r="220" spans="1:22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14"/>
      <c r="U220" s="14"/>
      <c r="V220" s="14"/>
    </row>
    <row r="221" spans="1:22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14"/>
      <c r="U221" s="14"/>
      <c r="V221" s="14"/>
    </row>
    <row r="222" spans="1: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14"/>
      <c r="U222" s="14"/>
      <c r="V222" s="14"/>
    </row>
    <row r="223" spans="1:22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14"/>
      <c r="U223" s="14"/>
      <c r="V223" s="14"/>
    </row>
    <row r="224" spans="1:22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14"/>
      <c r="U224" s="14"/>
      <c r="V224" s="14"/>
    </row>
    <row r="225" spans="1:22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14"/>
      <c r="U225" s="14"/>
      <c r="V225" s="14"/>
    </row>
    <row r="226" spans="1:22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14"/>
      <c r="U226" s="14"/>
      <c r="V226" s="14"/>
    </row>
    <row r="227" spans="1:22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14"/>
      <c r="U227" s="14"/>
      <c r="V227" s="14"/>
    </row>
    <row r="228" spans="1:22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14"/>
      <c r="U228" s="14"/>
      <c r="V228" s="14"/>
    </row>
    <row r="229" spans="1:22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14"/>
      <c r="U229" s="14"/>
      <c r="V229" s="14"/>
    </row>
    <row r="230" spans="1:2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14"/>
      <c r="U230" s="14"/>
      <c r="V230" s="14"/>
    </row>
    <row r="231" spans="1:22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14"/>
      <c r="U231" s="14"/>
      <c r="V231" s="14"/>
    </row>
    <row r="232" spans="1:2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14"/>
      <c r="U232" s="14"/>
      <c r="V232" s="14"/>
    </row>
    <row r="233" spans="1:22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14"/>
      <c r="U233" s="14"/>
      <c r="V233" s="14"/>
    </row>
    <row r="234" spans="1:22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14"/>
      <c r="U234" s="14"/>
      <c r="V234" s="14"/>
    </row>
    <row r="235" spans="1:22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14"/>
      <c r="U235" s="14"/>
      <c r="V235" s="14"/>
    </row>
    <row r="236" spans="1:22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14"/>
      <c r="U236" s="14"/>
      <c r="V236" s="14"/>
    </row>
    <row r="237" spans="1:22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14"/>
      <c r="U237" s="14"/>
      <c r="V237" s="14"/>
    </row>
    <row r="238" spans="1:22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14"/>
      <c r="U238" s="14"/>
      <c r="V238" s="14"/>
    </row>
    <row r="239" spans="1:22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14"/>
      <c r="U239" s="14"/>
      <c r="V239" s="14"/>
    </row>
    <row r="240" spans="1:22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14"/>
      <c r="U240" s="14"/>
      <c r="V240" s="14"/>
    </row>
    <row r="241" spans="1:22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14"/>
      <c r="U241" s="14"/>
      <c r="V241" s="14"/>
    </row>
    <row r="242" spans="1:2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14"/>
      <c r="U242" s="14"/>
      <c r="V242" s="14"/>
    </row>
    <row r="243" spans="1:22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14"/>
      <c r="U243" s="14"/>
      <c r="V243" s="14"/>
    </row>
    <row r="244" spans="1:22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14"/>
      <c r="U244" s="14"/>
      <c r="V244" s="14"/>
    </row>
    <row r="245" spans="1:22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14"/>
      <c r="U245" s="14"/>
      <c r="V245" s="14"/>
    </row>
    <row r="246" spans="1:22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14"/>
      <c r="U246" s="14"/>
      <c r="V246" s="14"/>
    </row>
    <row r="247" spans="1:22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14"/>
      <c r="U247" s="14"/>
      <c r="V247" s="14"/>
    </row>
    <row r="248" spans="1:22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14"/>
      <c r="U248" s="14"/>
      <c r="V248" s="14"/>
    </row>
    <row r="249" spans="1:22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14"/>
      <c r="U249" s="14"/>
      <c r="V249" s="14"/>
    </row>
    <row r="250" spans="1:22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14"/>
      <c r="U250" s="14"/>
      <c r="V250" s="14"/>
    </row>
    <row r="251" spans="1:22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14"/>
      <c r="U251" s="14"/>
      <c r="V251" s="14"/>
    </row>
    <row r="252" spans="1:2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14"/>
      <c r="U252" s="14"/>
      <c r="V252" s="14"/>
    </row>
    <row r="253" spans="1:22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14"/>
      <c r="U253" s="14"/>
      <c r="V253" s="14"/>
    </row>
    <row r="254" spans="1:22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14"/>
      <c r="U254" s="14"/>
      <c r="V254" s="14"/>
    </row>
    <row r="255" spans="1:22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14"/>
      <c r="U255" s="14"/>
      <c r="V255" s="14"/>
    </row>
    <row r="256" spans="1:2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14"/>
      <c r="U256" s="14"/>
      <c r="V256" s="14"/>
    </row>
    <row r="257" spans="1:22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14"/>
      <c r="U257" s="14"/>
      <c r="V257" s="14"/>
    </row>
    <row r="258" spans="1:22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14"/>
      <c r="U258" s="14"/>
      <c r="V258" s="14"/>
    </row>
    <row r="259" spans="1:22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14"/>
      <c r="U259" s="14"/>
      <c r="V259" s="14"/>
    </row>
    <row r="260" spans="1:22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14"/>
      <c r="U260" s="14"/>
      <c r="V260" s="14"/>
    </row>
    <row r="261" spans="1:22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14"/>
      <c r="U261" s="14"/>
      <c r="V261" s="14"/>
    </row>
    <row r="262" spans="1:2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14"/>
      <c r="U262" s="14"/>
      <c r="V262" s="14"/>
    </row>
    <row r="263" spans="1:22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14"/>
      <c r="U263" s="14"/>
      <c r="V263" s="14"/>
    </row>
    <row r="264" spans="1:22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14"/>
      <c r="U264" s="14"/>
      <c r="V264" s="14"/>
    </row>
    <row r="265" spans="1:22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14"/>
      <c r="U265" s="14"/>
      <c r="V265" s="14"/>
    </row>
    <row r="266" spans="1:22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14"/>
      <c r="U266" s="14"/>
      <c r="V266" s="14"/>
    </row>
    <row r="267" spans="1:22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14"/>
      <c r="U267" s="14"/>
      <c r="V267" s="14"/>
    </row>
    <row r="268" spans="1:22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14"/>
      <c r="U268" s="14"/>
      <c r="V268" s="14"/>
    </row>
    <row r="269" spans="1:22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14"/>
      <c r="U269" s="14"/>
      <c r="V269" s="14"/>
    </row>
    <row r="270" spans="1:22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14"/>
      <c r="U270" s="14"/>
      <c r="V270" s="14"/>
    </row>
    <row r="271" spans="1:22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14"/>
      <c r="U271" s="14"/>
      <c r="V271" s="14"/>
    </row>
    <row r="272" spans="1:2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14"/>
      <c r="U272" s="14"/>
      <c r="V272" s="14"/>
    </row>
    <row r="273" spans="1:22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14"/>
      <c r="U273" s="14"/>
      <c r="V273" s="14"/>
    </row>
    <row r="274" spans="1:22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14"/>
      <c r="U274" s="14"/>
      <c r="V274" s="14"/>
    </row>
    <row r="275" spans="1:22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14"/>
      <c r="U275" s="14"/>
      <c r="V275" s="14"/>
    </row>
    <row r="276" spans="1:22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14"/>
      <c r="U276" s="14"/>
      <c r="V276" s="14"/>
    </row>
    <row r="277" spans="1:22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14"/>
      <c r="U277" s="14"/>
      <c r="V277" s="14"/>
    </row>
    <row r="278" spans="1:22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14"/>
      <c r="U278" s="14"/>
      <c r="V278" s="14"/>
    </row>
    <row r="279" spans="1:22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14"/>
      <c r="U279" s="14"/>
      <c r="V279" s="14"/>
    </row>
    <row r="280" spans="1:22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14"/>
      <c r="U280" s="14"/>
      <c r="V280" s="14"/>
    </row>
    <row r="281" spans="1:2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14"/>
      <c r="U281" s="14"/>
      <c r="V281" s="14"/>
    </row>
    <row r="282" spans="1:2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14"/>
      <c r="U282" s="14"/>
      <c r="V282" s="14"/>
    </row>
    <row r="283" spans="1:22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14"/>
      <c r="U283" s="14"/>
      <c r="V283" s="14"/>
    </row>
    <row r="284" spans="1:22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14"/>
      <c r="U284" s="14"/>
      <c r="V284" s="14"/>
    </row>
    <row r="285" spans="1:22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14"/>
      <c r="U285" s="14"/>
      <c r="V285" s="14"/>
    </row>
    <row r="286" spans="1:22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14"/>
      <c r="U286" s="14"/>
      <c r="V286" s="14"/>
    </row>
    <row r="287" spans="1:22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14"/>
      <c r="U287" s="14"/>
      <c r="V287" s="14"/>
    </row>
    <row r="288" spans="1:22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14"/>
      <c r="U288" s="14"/>
      <c r="V288" s="14"/>
    </row>
    <row r="289" spans="1:22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14"/>
      <c r="U289" s="14"/>
      <c r="V289" s="14"/>
    </row>
    <row r="290" spans="1:22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14"/>
      <c r="U290" s="14"/>
      <c r="V290" s="14"/>
    </row>
    <row r="291" spans="1:22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14"/>
      <c r="U291" s="14"/>
      <c r="V291" s="14"/>
    </row>
    <row r="292" spans="1:2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14"/>
      <c r="U292" s="14"/>
      <c r="V292" s="14"/>
    </row>
    <row r="293" spans="1:22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14"/>
      <c r="U293" s="14"/>
      <c r="V293" s="14"/>
    </row>
    <row r="294" spans="1:22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14"/>
      <c r="U294" s="14"/>
      <c r="V294" s="14"/>
    </row>
    <row r="295" spans="1:22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14"/>
      <c r="U295" s="14"/>
      <c r="V295" s="14"/>
    </row>
    <row r="296" spans="1:22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14"/>
      <c r="U296" s="14"/>
      <c r="V296" s="14"/>
    </row>
    <row r="297" spans="1:22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14"/>
      <c r="U297" s="14"/>
      <c r="V297" s="14"/>
    </row>
    <row r="298" spans="1:22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14"/>
      <c r="U298" s="14"/>
      <c r="V298" s="14"/>
    </row>
    <row r="299" spans="1:22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14"/>
      <c r="U299" s="14"/>
      <c r="V299" s="14"/>
    </row>
    <row r="300" spans="1:22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14"/>
      <c r="U300" s="14"/>
      <c r="V300" s="14"/>
    </row>
    <row r="301" spans="1:22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14"/>
      <c r="U301" s="14"/>
      <c r="V301" s="14"/>
    </row>
    <row r="302" spans="1:2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14"/>
      <c r="U302" s="14"/>
      <c r="V302" s="14"/>
    </row>
    <row r="303" spans="1:22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14"/>
      <c r="U303" s="14"/>
      <c r="V303" s="14"/>
    </row>
    <row r="304" spans="1:22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14"/>
      <c r="U304" s="14"/>
      <c r="V304" s="14"/>
    </row>
    <row r="305" spans="1:22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14"/>
      <c r="U305" s="14"/>
      <c r="V305" s="14"/>
    </row>
    <row r="306" spans="1:22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14"/>
      <c r="U306" s="14"/>
      <c r="V306" s="14"/>
    </row>
    <row r="307" spans="1:2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14"/>
      <c r="U307" s="14"/>
      <c r="V307" s="14"/>
    </row>
    <row r="308" spans="1:22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14"/>
      <c r="U308" s="14"/>
      <c r="V308" s="14"/>
    </row>
    <row r="309" spans="1:22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14"/>
      <c r="U309" s="14"/>
      <c r="V309" s="14"/>
    </row>
    <row r="310" spans="1:22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14"/>
      <c r="U310" s="14"/>
      <c r="V310" s="14"/>
    </row>
    <row r="311" spans="1:22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14"/>
      <c r="U311" s="14"/>
      <c r="V311" s="14"/>
    </row>
    <row r="312" spans="1:2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14"/>
      <c r="U312" s="14"/>
      <c r="V312" s="14"/>
    </row>
    <row r="313" spans="1:22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14"/>
      <c r="U313" s="14"/>
      <c r="V313" s="14"/>
    </row>
    <row r="314" spans="1:22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14"/>
      <c r="U314" s="14"/>
      <c r="V314" s="14"/>
    </row>
    <row r="315" spans="1:22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14"/>
      <c r="U315" s="14"/>
      <c r="V315" s="14"/>
    </row>
    <row r="316" spans="1:22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14"/>
      <c r="U316" s="14"/>
      <c r="V316" s="14"/>
    </row>
    <row r="317" spans="1:22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14"/>
      <c r="U317" s="14"/>
      <c r="V317" s="14"/>
    </row>
    <row r="318" spans="1:22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14"/>
      <c r="U318" s="14"/>
      <c r="V318" s="14"/>
    </row>
    <row r="319" spans="1:22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14"/>
      <c r="U319" s="14"/>
      <c r="V319" s="14"/>
    </row>
    <row r="320" spans="1:22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14"/>
      <c r="U320" s="14"/>
      <c r="V320" s="14"/>
    </row>
    <row r="321" spans="1:22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14"/>
      <c r="U321" s="14"/>
      <c r="V321" s="14"/>
    </row>
    <row r="322" spans="1: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14"/>
      <c r="U322" s="14"/>
      <c r="V322" s="14"/>
    </row>
    <row r="323" spans="1:22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14"/>
      <c r="U323" s="14"/>
      <c r="V323" s="14"/>
    </row>
    <row r="324" spans="1:22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14"/>
      <c r="U324" s="14"/>
      <c r="V324" s="14"/>
    </row>
    <row r="325" spans="1:22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14"/>
      <c r="U325" s="14"/>
      <c r="V325" s="14"/>
    </row>
    <row r="326" spans="1:22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14"/>
      <c r="U326" s="14"/>
      <c r="V326" s="14"/>
    </row>
    <row r="327" spans="1:22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14"/>
      <c r="U327" s="14"/>
      <c r="V327" s="14"/>
    </row>
    <row r="328" spans="1:22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14"/>
      <c r="U328" s="14"/>
      <c r="V328" s="14"/>
    </row>
    <row r="329" spans="1:2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14"/>
      <c r="U329" s="14"/>
      <c r="V329" s="14"/>
    </row>
    <row r="330" spans="1:22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14"/>
      <c r="U330" s="14"/>
      <c r="V330" s="14"/>
    </row>
    <row r="331" spans="1:22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14"/>
      <c r="U331" s="14"/>
      <c r="V331" s="14"/>
    </row>
    <row r="332" spans="1:2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14"/>
      <c r="U332" s="14"/>
      <c r="V332" s="14"/>
    </row>
    <row r="333" spans="1:22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14"/>
      <c r="U333" s="14"/>
      <c r="V333" s="14"/>
    </row>
    <row r="334" spans="1:22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14"/>
      <c r="U334" s="14"/>
      <c r="V334" s="14"/>
    </row>
    <row r="335" spans="1:22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14"/>
      <c r="U335" s="14"/>
      <c r="V335" s="14"/>
    </row>
    <row r="336" spans="1:22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14"/>
      <c r="U336" s="14"/>
      <c r="V336" s="14"/>
    </row>
    <row r="337" spans="1:22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14"/>
      <c r="U337" s="14"/>
      <c r="V337" s="14"/>
    </row>
    <row r="338" spans="1:22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14"/>
      <c r="U338" s="14"/>
      <c r="V338" s="14"/>
    </row>
    <row r="339" spans="1:22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14"/>
      <c r="U339" s="14"/>
      <c r="V339" s="14"/>
    </row>
    <row r="340" spans="1:22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14"/>
      <c r="U340" s="14"/>
      <c r="V340" s="14"/>
    </row>
    <row r="341" spans="1:22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14"/>
      <c r="U341" s="14"/>
      <c r="V341" s="14"/>
    </row>
    <row r="342" spans="1:2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14"/>
      <c r="U342" s="14"/>
      <c r="V342" s="14"/>
    </row>
    <row r="343" spans="1:22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14"/>
      <c r="U343" s="14"/>
      <c r="V343" s="14"/>
    </row>
    <row r="344" spans="1:22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14"/>
      <c r="U344" s="14"/>
      <c r="V344" s="14"/>
    </row>
    <row r="345" spans="1:22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14"/>
      <c r="U345" s="14"/>
      <c r="V345" s="14"/>
    </row>
    <row r="346" spans="1:22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14"/>
      <c r="U346" s="14"/>
      <c r="V346" s="14"/>
    </row>
    <row r="347" spans="1:22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14"/>
      <c r="U347" s="14"/>
      <c r="V347" s="14"/>
    </row>
    <row r="348" spans="1:22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14"/>
      <c r="U348" s="14"/>
      <c r="V348" s="14"/>
    </row>
    <row r="349" spans="1:22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14"/>
      <c r="U349" s="14"/>
      <c r="V349" s="14"/>
    </row>
    <row r="350" spans="1:22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14"/>
      <c r="U350" s="14"/>
      <c r="V350" s="14"/>
    </row>
    <row r="351" spans="1:2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14"/>
      <c r="U351" s="14"/>
      <c r="V351" s="14"/>
    </row>
    <row r="352" spans="1:2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14"/>
      <c r="U352" s="14"/>
      <c r="V352" s="14"/>
    </row>
    <row r="353" spans="1:22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14"/>
      <c r="U353" s="14"/>
      <c r="V353" s="14"/>
    </row>
    <row r="354" spans="1:22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14"/>
      <c r="U354" s="14"/>
      <c r="V354" s="14"/>
    </row>
    <row r="355" spans="1:22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14"/>
      <c r="U355" s="14"/>
      <c r="V355" s="14"/>
    </row>
    <row r="356" spans="1:22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14"/>
      <c r="U356" s="14"/>
      <c r="V356" s="14"/>
    </row>
    <row r="357" spans="1:22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14"/>
      <c r="U357" s="14"/>
      <c r="V357" s="14"/>
    </row>
    <row r="358" spans="1:22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14"/>
      <c r="U358" s="14"/>
      <c r="V358" s="14"/>
    </row>
    <row r="359" spans="1:22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14"/>
      <c r="U359" s="14"/>
      <c r="V359" s="14"/>
    </row>
    <row r="360" spans="1:22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14"/>
      <c r="U360" s="14"/>
      <c r="V360" s="14"/>
    </row>
    <row r="361" spans="1:22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14"/>
      <c r="U361" s="14"/>
      <c r="V361" s="14"/>
    </row>
    <row r="362" spans="1:2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14"/>
      <c r="U362" s="14"/>
      <c r="V362" s="14"/>
    </row>
    <row r="363" spans="1:22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14"/>
      <c r="U363" s="14"/>
      <c r="V363" s="14"/>
    </row>
    <row r="364" spans="1:22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14"/>
      <c r="U364" s="14"/>
      <c r="V364" s="14"/>
    </row>
    <row r="365" spans="1:22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14"/>
      <c r="U365" s="14"/>
      <c r="V365" s="14"/>
    </row>
    <row r="366" spans="1:22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14"/>
      <c r="U366" s="14"/>
      <c r="V366" s="14"/>
    </row>
    <row r="367" spans="1:22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14"/>
      <c r="U367" s="14"/>
      <c r="V367" s="14"/>
    </row>
    <row r="368" spans="1:22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14"/>
      <c r="U368" s="14"/>
      <c r="V368" s="14"/>
    </row>
    <row r="369" spans="1:22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14"/>
      <c r="U369" s="14"/>
      <c r="V369" s="14"/>
    </row>
    <row r="370" spans="1:22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14"/>
      <c r="U370" s="14"/>
      <c r="V370" s="14"/>
    </row>
    <row r="371" spans="1:22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14"/>
      <c r="U371" s="14"/>
      <c r="V371" s="14"/>
    </row>
    <row r="372" spans="1:2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14"/>
      <c r="U372" s="14"/>
      <c r="V372" s="14"/>
    </row>
    <row r="373" spans="1:2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14"/>
      <c r="U373" s="14"/>
      <c r="V373" s="14"/>
    </row>
    <row r="374" spans="1:22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14"/>
      <c r="U374" s="14"/>
      <c r="V374" s="14"/>
    </row>
    <row r="375" spans="1:22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14"/>
      <c r="U375" s="14"/>
      <c r="V375" s="14"/>
    </row>
    <row r="376" spans="1:22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14"/>
      <c r="U376" s="14"/>
      <c r="V376" s="14"/>
    </row>
    <row r="377" spans="1:22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14"/>
      <c r="U377" s="14"/>
      <c r="V377" s="14"/>
    </row>
    <row r="378" spans="1:22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14"/>
      <c r="U378" s="14"/>
      <c r="V378" s="14"/>
    </row>
    <row r="379" spans="1:22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14"/>
      <c r="U379" s="14"/>
      <c r="V379" s="14"/>
    </row>
    <row r="380" spans="1:22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14"/>
      <c r="U380" s="14"/>
      <c r="V380" s="14"/>
    </row>
    <row r="381" spans="1:22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14"/>
      <c r="U381" s="14"/>
      <c r="V381" s="14"/>
    </row>
    <row r="382" spans="1:2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14"/>
      <c r="U382" s="14"/>
      <c r="V382" s="14"/>
    </row>
    <row r="383" spans="1:22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14"/>
      <c r="U383" s="14"/>
      <c r="V383" s="14"/>
    </row>
    <row r="384" spans="1:22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14"/>
      <c r="U384" s="14"/>
      <c r="V384" s="14"/>
    </row>
    <row r="385" spans="1:22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14"/>
      <c r="U385" s="14"/>
      <c r="V385" s="14"/>
    </row>
    <row r="386" spans="1:22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14"/>
      <c r="U386" s="14"/>
      <c r="V386" s="14"/>
    </row>
    <row r="387" spans="1:22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14"/>
      <c r="U387" s="14"/>
      <c r="V387" s="14"/>
    </row>
    <row r="388" spans="1:22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14"/>
      <c r="U388" s="14"/>
      <c r="V388" s="14"/>
    </row>
    <row r="389" spans="1:22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14"/>
      <c r="U389" s="14"/>
      <c r="V389" s="14"/>
    </row>
    <row r="390" spans="1:22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14"/>
      <c r="U390" s="14"/>
      <c r="V390" s="14"/>
    </row>
    <row r="391" spans="1:22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14"/>
      <c r="U391" s="14"/>
      <c r="V391" s="14"/>
    </row>
    <row r="392" spans="1:2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14"/>
      <c r="U392" s="14"/>
      <c r="V392" s="14"/>
    </row>
    <row r="393" spans="1:22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14"/>
      <c r="U393" s="14"/>
      <c r="V393" s="14"/>
    </row>
    <row r="394" spans="1:22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14"/>
      <c r="U394" s="14"/>
      <c r="V394" s="14"/>
    </row>
    <row r="395" spans="1:2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14"/>
      <c r="U395" s="14"/>
      <c r="V395" s="14"/>
    </row>
    <row r="396" spans="1:22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14"/>
      <c r="U396" s="14"/>
      <c r="V396" s="14"/>
    </row>
    <row r="397" spans="1:22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14"/>
      <c r="U397" s="14"/>
      <c r="V397" s="14"/>
    </row>
    <row r="398" spans="1:22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14"/>
      <c r="U398" s="14"/>
      <c r="V398" s="14"/>
    </row>
    <row r="399" spans="1:22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14"/>
      <c r="U399" s="14"/>
      <c r="V399" s="14"/>
    </row>
    <row r="400" spans="1:22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14"/>
      <c r="U400" s="14"/>
      <c r="V400" s="14"/>
    </row>
    <row r="401" spans="1:22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14"/>
      <c r="U401" s="14"/>
      <c r="V401" s="14"/>
    </row>
    <row r="402" spans="1:2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14"/>
      <c r="U402" s="14"/>
      <c r="V402" s="14"/>
    </row>
    <row r="403" spans="1:22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14"/>
      <c r="U403" s="14"/>
      <c r="V403" s="14"/>
    </row>
    <row r="404" spans="1:22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14"/>
      <c r="U404" s="14"/>
      <c r="V404" s="14"/>
    </row>
    <row r="405" spans="1:22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14"/>
      <c r="U405" s="14"/>
      <c r="V405" s="14"/>
    </row>
    <row r="406" spans="1:22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14"/>
      <c r="U406" s="14"/>
      <c r="V406" s="14"/>
    </row>
    <row r="407" spans="1:22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14"/>
      <c r="U407" s="14"/>
      <c r="V407" s="14"/>
    </row>
    <row r="408" spans="1:22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14"/>
      <c r="U408" s="14"/>
      <c r="V408" s="14"/>
    </row>
    <row r="409" spans="1:22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14"/>
      <c r="U409" s="14"/>
      <c r="V409" s="14"/>
    </row>
    <row r="410" spans="1:22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14"/>
      <c r="U410" s="14"/>
      <c r="V410" s="14"/>
    </row>
    <row r="411" spans="1:22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14"/>
      <c r="U411" s="14"/>
      <c r="V411" s="14"/>
    </row>
    <row r="412" spans="1:2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14"/>
      <c r="U412" s="14"/>
      <c r="V412" s="14"/>
    </row>
    <row r="413" spans="1:22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14"/>
      <c r="U413" s="14"/>
      <c r="V413" s="14"/>
    </row>
    <row r="414" spans="1:22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14"/>
      <c r="U414" s="14"/>
      <c r="V414" s="14"/>
    </row>
    <row r="415" spans="1:22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14"/>
      <c r="U415" s="14"/>
      <c r="V415" s="14"/>
    </row>
    <row r="416" spans="1:22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14"/>
      <c r="U416" s="14"/>
      <c r="V416" s="14"/>
    </row>
    <row r="417" spans="1:2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14"/>
      <c r="U417" s="14"/>
      <c r="V417" s="14"/>
    </row>
    <row r="418" spans="1:22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14"/>
      <c r="U418" s="14"/>
      <c r="V418" s="14"/>
    </row>
    <row r="419" spans="1:22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14"/>
      <c r="U419" s="14"/>
      <c r="V419" s="14"/>
    </row>
    <row r="420" spans="1:22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14"/>
      <c r="U420" s="14"/>
      <c r="V420" s="14"/>
    </row>
    <row r="421" spans="1:22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14"/>
      <c r="U421" s="14"/>
      <c r="V421" s="14"/>
    </row>
    <row r="422" spans="1: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14"/>
      <c r="U422" s="14"/>
      <c r="V422" s="14"/>
    </row>
    <row r="423" spans="1:22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14"/>
      <c r="U423" s="14"/>
      <c r="V423" s="14"/>
    </row>
    <row r="424" spans="1:22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14"/>
      <c r="U424" s="14"/>
      <c r="V424" s="14"/>
    </row>
    <row r="425" spans="1:22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14"/>
      <c r="U425" s="14"/>
      <c r="V425" s="14"/>
    </row>
    <row r="426" spans="1:22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14"/>
      <c r="U426" s="14"/>
      <c r="V426" s="14"/>
    </row>
    <row r="427" spans="1:22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14"/>
      <c r="U427" s="14"/>
      <c r="V427" s="14"/>
    </row>
    <row r="428" spans="1:22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14"/>
      <c r="U428" s="14"/>
      <c r="V428" s="14"/>
    </row>
    <row r="429" spans="1:22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14"/>
      <c r="U429" s="14"/>
      <c r="V429" s="14"/>
    </row>
    <row r="430" spans="1:22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14"/>
      <c r="U430" s="14"/>
      <c r="V430" s="14"/>
    </row>
    <row r="431" spans="1:2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14"/>
      <c r="U431" s="14"/>
      <c r="V431" s="14"/>
    </row>
    <row r="432" spans="1:2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14"/>
      <c r="U432" s="14"/>
      <c r="V432" s="14"/>
    </row>
    <row r="433" spans="1:22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14"/>
      <c r="U433" s="14"/>
      <c r="V433" s="14"/>
    </row>
    <row r="434" spans="1:22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14"/>
      <c r="U434" s="14"/>
      <c r="V434" s="14"/>
    </row>
    <row r="435" spans="1:22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14"/>
      <c r="U435" s="14"/>
      <c r="V435" s="14"/>
    </row>
    <row r="436" spans="1:22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14"/>
      <c r="U436" s="14"/>
      <c r="V436" s="14"/>
    </row>
    <row r="437" spans="1:22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14"/>
      <c r="U437" s="14"/>
      <c r="V437" s="14"/>
    </row>
    <row r="438" spans="1:22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14"/>
      <c r="U438" s="14"/>
      <c r="V438" s="14"/>
    </row>
    <row r="439" spans="1:2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14"/>
      <c r="U439" s="14"/>
      <c r="V439" s="14"/>
    </row>
    <row r="440" spans="1:22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14"/>
      <c r="U440" s="14"/>
      <c r="V440" s="14"/>
    </row>
    <row r="441" spans="1:22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14"/>
      <c r="U441" s="14"/>
      <c r="V441" s="14"/>
    </row>
    <row r="442" spans="1:2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14"/>
      <c r="U442" s="14"/>
      <c r="V442" s="14"/>
    </row>
    <row r="443" spans="1:22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14"/>
      <c r="U443" s="14"/>
      <c r="V443" s="14"/>
    </row>
    <row r="444" spans="1:22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14"/>
      <c r="U444" s="14"/>
      <c r="V444" s="14"/>
    </row>
    <row r="445" spans="1:22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14"/>
      <c r="U445" s="14"/>
      <c r="V445" s="14"/>
    </row>
    <row r="446" spans="1:22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14"/>
      <c r="U446" s="14"/>
      <c r="V446" s="14"/>
    </row>
    <row r="447" spans="1:22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14"/>
      <c r="U447" s="14"/>
      <c r="V447" s="14"/>
    </row>
    <row r="448" spans="1:22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14"/>
      <c r="U448" s="14"/>
      <c r="V448" s="14"/>
    </row>
    <row r="449" spans="1:22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14"/>
      <c r="U449" s="14"/>
      <c r="V449" s="14"/>
    </row>
    <row r="450" spans="1:22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14"/>
      <c r="U450" s="14"/>
      <c r="V450" s="14"/>
    </row>
    <row r="451" spans="1:22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14"/>
      <c r="U451" s="14"/>
      <c r="V451" s="14"/>
    </row>
    <row r="452" spans="1:2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14"/>
      <c r="U452" s="14"/>
      <c r="V452" s="14"/>
    </row>
    <row r="453" spans="1:22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14"/>
      <c r="U453" s="14"/>
      <c r="V453" s="14"/>
    </row>
    <row r="454" spans="1:22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14"/>
      <c r="U454" s="14"/>
      <c r="V454" s="14"/>
    </row>
    <row r="455" spans="1:22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14"/>
      <c r="U455" s="14"/>
      <c r="V455" s="14"/>
    </row>
    <row r="456" spans="1:22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14"/>
      <c r="U456" s="14"/>
      <c r="V456" s="14"/>
    </row>
    <row r="457" spans="1:22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14"/>
      <c r="U457" s="14"/>
      <c r="V457" s="14"/>
    </row>
    <row r="458" spans="1:22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14"/>
      <c r="U458" s="14"/>
      <c r="V458" s="14"/>
    </row>
    <row r="459" spans="1:22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14"/>
      <c r="U459" s="14"/>
      <c r="V459" s="14"/>
    </row>
    <row r="460" spans="1:22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14"/>
      <c r="U460" s="14"/>
      <c r="V460" s="14"/>
    </row>
    <row r="461" spans="1:22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14"/>
      <c r="U461" s="14"/>
      <c r="V461" s="14"/>
    </row>
    <row r="462" spans="1:2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14"/>
      <c r="U462" s="14"/>
      <c r="V462" s="14"/>
    </row>
    <row r="463" spans="1:22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14"/>
      <c r="U463" s="14"/>
      <c r="V463" s="14"/>
    </row>
    <row r="464" spans="1:22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14"/>
      <c r="U464" s="14"/>
      <c r="V464" s="14"/>
    </row>
    <row r="465" spans="1:2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14"/>
      <c r="U465" s="14"/>
      <c r="V465" s="14"/>
    </row>
    <row r="466" spans="1:22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14"/>
      <c r="U466" s="14"/>
      <c r="V466" s="14"/>
    </row>
    <row r="467" spans="1:22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14"/>
      <c r="U467" s="14"/>
      <c r="V467" s="14"/>
    </row>
    <row r="468" spans="1:22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14"/>
      <c r="U468" s="14"/>
      <c r="V468" s="14"/>
    </row>
    <row r="469" spans="1:22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14"/>
      <c r="U469" s="14"/>
      <c r="V469" s="14"/>
    </row>
    <row r="470" spans="1:22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14"/>
      <c r="U470" s="14"/>
      <c r="V470" s="14"/>
    </row>
    <row r="471" spans="1:22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14"/>
      <c r="U471" s="14"/>
      <c r="V471" s="14"/>
    </row>
    <row r="472" spans="1:2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14"/>
      <c r="U472" s="14"/>
      <c r="V472" s="14"/>
    </row>
    <row r="473" spans="1:22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14"/>
      <c r="U473" s="14"/>
      <c r="V473" s="14"/>
    </row>
    <row r="474" spans="1:22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14"/>
      <c r="U474" s="14"/>
      <c r="V474" s="14"/>
    </row>
    <row r="475" spans="1:22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14"/>
      <c r="U475" s="14"/>
      <c r="V475" s="14"/>
    </row>
    <row r="476" spans="1:22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14"/>
      <c r="U476" s="14"/>
      <c r="V476" s="14"/>
    </row>
    <row r="477" spans="1:22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14"/>
      <c r="U477" s="14"/>
      <c r="V477" s="14"/>
    </row>
    <row r="478" spans="1:22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14"/>
      <c r="U478" s="14"/>
      <c r="V478" s="14"/>
    </row>
    <row r="479" spans="1:22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14"/>
      <c r="U479" s="14"/>
      <c r="V479" s="14"/>
    </row>
    <row r="480" spans="1:22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14"/>
      <c r="U480" s="14"/>
      <c r="V480" s="14"/>
    </row>
    <row r="481" spans="1:22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14"/>
      <c r="U481" s="14"/>
      <c r="V481" s="14"/>
    </row>
    <row r="482" spans="1:2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14"/>
      <c r="U482" s="14"/>
      <c r="V482" s="14"/>
    </row>
    <row r="483" spans="1:22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14"/>
      <c r="U483" s="14"/>
      <c r="V483" s="14"/>
    </row>
    <row r="484" spans="1:22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14"/>
      <c r="U484" s="14"/>
      <c r="V484" s="14"/>
    </row>
    <row r="485" spans="1:22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14"/>
      <c r="U485" s="14"/>
      <c r="V485" s="14"/>
    </row>
    <row r="486" spans="1:22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14"/>
      <c r="U486" s="14"/>
      <c r="V486" s="14"/>
    </row>
    <row r="487" spans="1:22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14"/>
      <c r="U487" s="14"/>
      <c r="V487" s="14"/>
    </row>
    <row r="488" spans="1:2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14"/>
      <c r="U488" s="14"/>
      <c r="V488" s="14"/>
    </row>
    <row r="489" spans="1:22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14"/>
      <c r="U489" s="14"/>
      <c r="V489" s="14"/>
    </row>
    <row r="490" spans="1:22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14"/>
      <c r="U490" s="14"/>
      <c r="V490" s="14"/>
    </row>
    <row r="491" spans="1:22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14"/>
      <c r="U491" s="14"/>
      <c r="V491" s="14"/>
    </row>
    <row r="492" spans="1:2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14"/>
      <c r="U492" s="14"/>
      <c r="V492" s="14"/>
    </row>
    <row r="493" spans="1:22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14"/>
      <c r="U493" s="14"/>
      <c r="V493" s="14"/>
    </row>
    <row r="494" spans="1:22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14"/>
      <c r="U494" s="14"/>
      <c r="V494" s="14"/>
    </row>
    <row r="495" spans="1:22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14"/>
      <c r="U495" s="14"/>
      <c r="V495" s="14"/>
    </row>
    <row r="496" spans="1:22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14"/>
      <c r="U496" s="14"/>
      <c r="V496" s="14"/>
    </row>
    <row r="497" spans="1:22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14"/>
      <c r="U497" s="14"/>
      <c r="V497" s="14"/>
    </row>
    <row r="498" spans="1:22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14"/>
      <c r="U498" s="14"/>
      <c r="V498" s="14"/>
    </row>
    <row r="499" spans="1:22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14"/>
      <c r="U499" s="14"/>
      <c r="V499" s="14"/>
    </row>
    <row r="500" spans="1:22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14"/>
      <c r="U500" s="14"/>
      <c r="V500" s="14"/>
    </row>
    <row r="501" spans="1:22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14"/>
      <c r="U501" s="14"/>
      <c r="V501" s="14"/>
    </row>
    <row r="502" spans="1:2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14"/>
      <c r="U502" s="14"/>
      <c r="V502" s="14"/>
    </row>
    <row r="503" spans="1:22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14"/>
      <c r="U503" s="14"/>
      <c r="V503" s="14"/>
    </row>
    <row r="504" spans="1:22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14"/>
      <c r="U504" s="14"/>
      <c r="V504" s="14"/>
    </row>
    <row r="505" spans="1:22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14"/>
      <c r="U505" s="14"/>
      <c r="V505" s="14"/>
    </row>
    <row r="506" spans="1:22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14"/>
      <c r="U506" s="14"/>
      <c r="V506" s="14"/>
    </row>
    <row r="507" spans="1:22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14"/>
      <c r="U507" s="14"/>
      <c r="V507" s="14"/>
    </row>
    <row r="508" spans="1:22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14"/>
      <c r="U508" s="14"/>
      <c r="V508" s="14"/>
    </row>
    <row r="509" spans="1:2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14"/>
      <c r="U509" s="14"/>
      <c r="V509" s="14"/>
    </row>
    <row r="510" spans="1:22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14"/>
      <c r="U510" s="14"/>
      <c r="V510" s="14"/>
    </row>
    <row r="511" spans="1:22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14"/>
      <c r="U511" s="14"/>
      <c r="V511" s="14"/>
    </row>
    <row r="512" spans="1:2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14"/>
      <c r="U512" s="14"/>
      <c r="V512" s="14"/>
    </row>
    <row r="513" spans="1:22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14"/>
      <c r="U513" s="14"/>
      <c r="V513" s="14"/>
    </row>
    <row r="514" spans="1:22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14"/>
      <c r="U514" s="14"/>
      <c r="V514" s="14"/>
    </row>
    <row r="515" spans="1:22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14"/>
      <c r="U515" s="14"/>
      <c r="V515" s="14"/>
    </row>
    <row r="516" spans="1:22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14"/>
      <c r="U516" s="14"/>
      <c r="V516" s="14"/>
    </row>
    <row r="517" spans="1:22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14"/>
      <c r="U517" s="14"/>
      <c r="V517" s="14"/>
    </row>
    <row r="518" spans="1:22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14"/>
      <c r="U518" s="14"/>
      <c r="V518" s="14"/>
    </row>
    <row r="519" spans="1:22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14"/>
      <c r="U519" s="14"/>
      <c r="V519" s="14"/>
    </row>
    <row r="520" spans="1:22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14"/>
      <c r="U520" s="14"/>
      <c r="V520" s="14"/>
    </row>
    <row r="521" spans="1:22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14"/>
      <c r="U521" s="14"/>
      <c r="V521" s="14"/>
    </row>
    <row r="522" spans="1: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14"/>
      <c r="U522" s="14"/>
      <c r="V522" s="14"/>
    </row>
    <row r="523" spans="1:22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14"/>
      <c r="U523" s="14"/>
      <c r="V523" s="14"/>
    </row>
    <row r="524" spans="1:22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14"/>
      <c r="U524" s="14"/>
      <c r="V524" s="14"/>
    </row>
    <row r="525" spans="1:22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14"/>
      <c r="U525" s="14"/>
      <c r="V525" s="14"/>
    </row>
    <row r="526" spans="1:22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14"/>
      <c r="U526" s="14"/>
      <c r="V526" s="14"/>
    </row>
    <row r="527" spans="1:22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14"/>
      <c r="U527" s="14"/>
      <c r="V527" s="14"/>
    </row>
    <row r="528" spans="1:22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14"/>
      <c r="U528" s="14"/>
      <c r="V528" s="14"/>
    </row>
    <row r="529" spans="1:22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14"/>
      <c r="U529" s="14"/>
      <c r="V529" s="14"/>
    </row>
    <row r="530" spans="1:22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14"/>
      <c r="U530" s="14"/>
      <c r="V530" s="14"/>
    </row>
    <row r="531" spans="1:22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14"/>
      <c r="U531" s="14"/>
      <c r="V531" s="14"/>
    </row>
    <row r="532" spans="1:2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14"/>
      <c r="U532" s="14"/>
      <c r="V532" s="14"/>
    </row>
    <row r="533" spans="1:2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14"/>
      <c r="U533" s="14"/>
      <c r="V533" s="14"/>
    </row>
    <row r="534" spans="1:22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14"/>
      <c r="U534" s="14"/>
      <c r="V534" s="14"/>
    </row>
    <row r="535" spans="1:22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14"/>
      <c r="U535" s="14"/>
      <c r="V535" s="14"/>
    </row>
    <row r="536" spans="1:22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14"/>
      <c r="U536" s="14"/>
      <c r="V536" s="14"/>
    </row>
    <row r="537" spans="1:22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14"/>
      <c r="U537" s="14"/>
      <c r="V537" s="14"/>
    </row>
    <row r="538" spans="1:22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14"/>
      <c r="U538" s="14"/>
      <c r="V538" s="14"/>
    </row>
    <row r="539" spans="1:22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14"/>
      <c r="U539" s="14"/>
      <c r="V539" s="14"/>
    </row>
    <row r="540" spans="1:22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14"/>
      <c r="U540" s="14"/>
      <c r="V540" s="14"/>
    </row>
    <row r="541" spans="1:22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14"/>
      <c r="U541" s="14"/>
      <c r="V541" s="14"/>
    </row>
    <row r="542" spans="1:2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14"/>
      <c r="U542" s="14"/>
      <c r="V542" s="14"/>
    </row>
    <row r="543" spans="1:22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14"/>
      <c r="U543" s="14"/>
      <c r="V543" s="14"/>
    </row>
    <row r="544" spans="1:22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14"/>
      <c r="U544" s="14"/>
      <c r="V544" s="14"/>
    </row>
    <row r="545" spans="1:22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14"/>
      <c r="U545" s="14"/>
      <c r="V545" s="14"/>
    </row>
    <row r="546" spans="1:22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14"/>
      <c r="U546" s="14"/>
      <c r="V546" s="14"/>
    </row>
    <row r="547" spans="1:22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14"/>
      <c r="U547" s="14"/>
      <c r="V547" s="14"/>
    </row>
    <row r="548" spans="1:22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14"/>
      <c r="U548" s="14"/>
      <c r="V548" s="14"/>
    </row>
    <row r="549" spans="1:22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14"/>
      <c r="U549" s="14"/>
      <c r="V549" s="14"/>
    </row>
    <row r="550" spans="1:22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14"/>
      <c r="U550" s="14"/>
      <c r="V550" s="14"/>
    </row>
    <row r="551" spans="1:22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14"/>
      <c r="U551" s="14"/>
      <c r="V551" s="14"/>
    </row>
    <row r="552" spans="1:2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14"/>
      <c r="U552" s="14"/>
      <c r="V552" s="14"/>
    </row>
    <row r="553" spans="1:22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14"/>
      <c r="U553" s="14"/>
      <c r="V553" s="14"/>
    </row>
    <row r="554" spans="1:22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14"/>
      <c r="U554" s="14"/>
      <c r="V554" s="14"/>
    </row>
    <row r="555" spans="1:2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14"/>
      <c r="U555" s="14"/>
      <c r="V555" s="14"/>
    </row>
    <row r="556" spans="1:22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14"/>
      <c r="U556" s="14"/>
      <c r="V556" s="14"/>
    </row>
    <row r="557" spans="1:22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14"/>
      <c r="U557" s="14"/>
      <c r="V557" s="14"/>
    </row>
    <row r="558" spans="1:22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14"/>
      <c r="U558" s="14"/>
      <c r="V558" s="14"/>
    </row>
    <row r="559" spans="1:22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14"/>
      <c r="U559" s="14"/>
      <c r="V559" s="14"/>
    </row>
    <row r="560" spans="1:22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14"/>
      <c r="U560" s="14"/>
      <c r="V560" s="14"/>
    </row>
    <row r="561" spans="1:22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14"/>
      <c r="U561" s="14"/>
      <c r="V561" s="14"/>
    </row>
    <row r="562" spans="1:2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14"/>
      <c r="U562" s="14"/>
      <c r="V562" s="14"/>
    </row>
    <row r="563" spans="1:22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14"/>
      <c r="U563" s="14"/>
      <c r="V563" s="14"/>
    </row>
    <row r="564" spans="1:22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14"/>
      <c r="U564" s="14"/>
      <c r="V564" s="14"/>
    </row>
    <row r="565" spans="1:22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14"/>
      <c r="U565" s="14"/>
      <c r="V565" s="14"/>
    </row>
    <row r="566" spans="1:22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14"/>
      <c r="U566" s="14"/>
      <c r="V566" s="14"/>
    </row>
    <row r="567" spans="1:22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14"/>
      <c r="U567" s="14"/>
      <c r="V567" s="14"/>
    </row>
    <row r="568" spans="1:22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14"/>
      <c r="U568" s="14"/>
      <c r="V568" s="14"/>
    </row>
    <row r="569" spans="1:22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14"/>
      <c r="U569" s="14"/>
      <c r="V569" s="14"/>
    </row>
    <row r="570" spans="1:22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14"/>
      <c r="U570" s="14"/>
      <c r="V570" s="14"/>
    </row>
    <row r="571" spans="1:22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14"/>
      <c r="U571" s="14"/>
      <c r="V571" s="14"/>
    </row>
    <row r="572" spans="1:2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14"/>
      <c r="U572" s="14"/>
      <c r="V572" s="14"/>
    </row>
    <row r="573" spans="1:22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14"/>
      <c r="U573" s="14"/>
      <c r="V573" s="14"/>
    </row>
    <row r="574" spans="1:22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14"/>
      <c r="U574" s="14"/>
      <c r="V574" s="14"/>
    </row>
    <row r="575" spans="1:22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14"/>
      <c r="U575" s="14"/>
      <c r="V575" s="14"/>
    </row>
    <row r="576" spans="1:22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14"/>
      <c r="U576" s="14"/>
      <c r="V576" s="14"/>
    </row>
    <row r="577" spans="1:2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14"/>
      <c r="U577" s="14"/>
      <c r="V577" s="14"/>
    </row>
    <row r="578" spans="1:22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14"/>
      <c r="U578" s="14"/>
      <c r="V578" s="14"/>
    </row>
    <row r="579" spans="1:22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14"/>
      <c r="U579" s="14"/>
      <c r="V579" s="14"/>
    </row>
    <row r="580" spans="1:22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14"/>
      <c r="U580" s="14"/>
      <c r="V580" s="14"/>
    </row>
    <row r="581" spans="1:22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14"/>
      <c r="U581" s="14"/>
      <c r="V581" s="14"/>
    </row>
    <row r="582" spans="1:2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14"/>
      <c r="U582" s="14"/>
      <c r="V582" s="14"/>
    </row>
    <row r="583" spans="1:22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14"/>
      <c r="U583" s="14"/>
      <c r="V583" s="14"/>
    </row>
    <row r="584" spans="1:22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14"/>
      <c r="U584" s="14"/>
      <c r="V584" s="14"/>
    </row>
    <row r="585" spans="1:22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14"/>
      <c r="U585" s="14"/>
      <c r="V585" s="14"/>
    </row>
    <row r="586" spans="1:22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14"/>
      <c r="U586" s="14"/>
      <c r="V586" s="14"/>
    </row>
    <row r="587" spans="1:22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14"/>
      <c r="U587" s="14"/>
      <c r="V587" s="14"/>
    </row>
    <row r="588" spans="1:22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14"/>
      <c r="U588" s="14"/>
      <c r="V588" s="14"/>
    </row>
    <row r="589" spans="1:22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14"/>
      <c r="U589" s="14"/>
      <c r="V589" s="14"/>
    </row>
    <row r="590" spans="1:22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14"/>
      <c r="U590" s="14"/>
      <c r="V590" s="14"/>
    </row>
    <row r="591" spans="1:22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14"/>
      <c r="U591" s="14"/>
      <c r="V591" s="14"/>
    </row>
    <row r="592" spans="1:2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14"/>
      <c r="U592" s="14"/>
      <c r="V592" s="14"/>
    </row>
    <row r="593" spans="1:22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14"/>
      <c r="U593" s="14"/>
      <c r="V593" s="14"/>
    </row>
    <row r="594" spans="1:22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14"/>
      <c r="U594" s="14"/>
      <c r="V594" s="14"/>
    </row>
    <row r="595" spans="1:22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14"/>
      <c r="U595" s="14"/>
      <c r="V595" s="14"/>
    </row>
    <row r="596" spans="1:22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14"/>
      <c r="U596" s="14"/>
      <c r="V596" s="14"/>
    </row>
    <row r="597" spans="1:22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14"/>
      <c r="U597" s="14"/>
      <c r="V597" s="14"/>
    </row>
    <row r="598" spans="1:22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14"/>
      <c r="U598" s="14"/>
      <c r="V598" s="14"/>
    </row>
    <row r="599" spans="1:2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14"/>
      <c r="U599" s="14"/>
      <c r="V599" s="14"/>
    </row>
    <row r="600" spans="1:22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14"/>
      <c r="U600" s="14"/>
      <c r="V600" s="14"/>
    </row>
    <row r="601" spans="1:22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14"/>
      <c r="U601" s="14"/>
      <c r="V601" s="14"/>
    </row>
    <row r="602" spans="1:2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14"/>
      <c r="U602" s="14"/>
      <c r="V602" s="14"/>
    </row>
    <row r="603" spans="1:22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14"/>
      <c r="U603" s="14"/>
      <c r="V603" s="14"/>
    </row>
    <row r="604" spans="1:22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14"/>
      <c r="U604" s="14"/>
      <c r="V604" s="14"/>
    </row>
    <row r="605" spans="1:22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14"/>
      <c r="U605" s="14"/>
      <c r="V605" s="14"/>
    </row>
    <row r="606" spans="1:22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14"/>
      <c r="U606" s="14"/>
      <c r="V606" s="14"/>
    </row>
    <row r="607" spans="1:22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14"/>
      <c r="U607" s="14"/>
      <c r="V607" s="14"/>
    </row>
    <row r="608" spans="1:22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14"/>
      <c r="U608" s="14"/>
      <c r="V608" s="14"/>
    </row>
    <row r="609" spans="1:22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14"/>
      <c r="U609" s="14"/>
      <c r="V609" s="14"/>
    </row>
    <row r="610" spans="1:22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14"/>
      <c r="U610" s="14"/>
      <c r="V610" s="14"/>
    </row>
    <row r="611" spans="1:22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14"/>
      <c r="U611" s="14"/>
      <c r="V611" s="14"/>
    </row>
    <row r="612" spans="1:2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14"/>
      <c r="U612" s="14"/>
      <c r="V612" s="14"/>
    </row>
    <row r="613" spans="1:22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14"/>
      <c r="U613" s="14"/>
      <c r="V613" s="14"/>
    </row>
    <row r="614" spans="1:22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14"/>
      <c r="U614" s="14"/>
      <c r="V614" s="14"/>
    </row>
    <row r="615" spans="1:22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14"/>
      <c r="U615" s="14"/>
      <c r="V615" s="14"/>
    </row>
    <row r="616" spans="1:22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14"/>
      <c r="U616" s="14"/>
      <c r="V616" s="14"/>
    </row>
    <row r="617" spans="1:22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14"/>
      <c r="U617" s="14"/>
      <c r="V617" s="14"/>
    </row>
    <row r="618" spans="1:22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14"/>
      <c r="U618" s="14"/>
      <c r="V618" s="14"/>
    </row>
    <row r="619" spans="1:2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14"/>
      <c r="U619" s="14"/>
      <c r="V619" s="14"/>
    </row>
    <row r="620" spans="1:22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14"/>
      <c r="U620" s="14"/>
      <c r="V620" s="14"/>
    </row>
    <row r="621" spans="1:22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14"/>
      <c r="U621" s="14"/>
      <c r="V621" s="14"/>
    </row>
    <row r="622" spans="1: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14"/>
      <c r="U622" s="14"/>
      <c r="V622" s="14"/>
    </row>
    <row r="623" spans="1:2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14"/>
      <c r="U623" s="14"/>
      <c r="V623" s="14"/>
    </row>
    <row r="624" spans="1:22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14"/>
      <c r="U624" s="14"/>
      <c r="V624" s="14"/>
    </row>
    <row r="625" spans="1:22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14"/>
      <c r="U625" s="14"/>
      <c r="V625" s="14"/>
    </row>
    <row r="626" spans="1:22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14"/>
      <c r="U626" s="14"/>
      <c r="V626" s="14"/>
    </row>
    <row r="627" spans="1:22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14"/>
      <c r="U627" s="14"/>
      <c r="V627" s="14"/>
    </row>
    <row r="628" spans="1:22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14"/>
      <c r="U628" s="14"/>
      <c r="V628" s="14"/>
    </row>
    <row r="629" spans="1:22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14"/>
      <c r="U629" s="14"/>
      <c r="V629" s="14"/>
    </row>
    <row r="630" spans="1:22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14"/>
      <c r="U630" s="14"/>
      <c r="V630" s="14"/>
    </row>
    <row r="631" spans="1:22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14"/>
      <c r="U631" s="14"/>
      <c r="V631" s="14"/>
    </row>
    <row r="632" spans="1:2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14"/>
      <c r="U632" s="14"/>
      <c r="V632" s="14"/>
    </row>
    <row r="633" spans="1:22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14"/>
      <c r="U633" s="14"/>
      <c r="V633" s="14"/>
    </row>
    <row r="634" spans="1:22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14"/>
      <c r="U634" s="14"/>
      <c r="V634" s="14"/>
    </row>
    <row r="635" spans="1:22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14"/>
      <c r="U635" s="14"/>
      <c r="V635" s="14"/>
    </row>
    <row r="636" spans="1:22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14"/>
      <c r="U636" s="14"/>
      <c r="V636" s="14"/>
    </row>
    <row r="637" spans="1:22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14"/>
      <c r="U637" s="14"/>
      <c r="V637" s="14"/>
    </row>
    <row r="638" spans="1:22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14"/>
      <c r="U638" s="14"/>
      <c r="V638" s="14"/>
    </row>
    <row r="639" spans="1:22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14"/>
      <c r="U639" s="14"/>
      <c r="V639" s="14"/>
    </row>
    <row r="640" spans="1:22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14"/>
      <c r="U640" s="14"/>
      <c r="V640" s="14"/>
    </row>
    <row r="641" spans="1:22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14"/>
      <c r="U641" s="14"/>
      <c r="V641" s="14"/>
    </row>
    <row r="642" spans="1:2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14"/>
      <c r="U642" s="14"/>
      <c r="V642" s="14"/>
    </row>
    <row r="643" spans="1:22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14"/>
      <c r="U643" s="14"/>
      <c r="V643" s="14"/>
    </row>
    <row r="644" spans="1:22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14"/>
      <c r="U644" s="14"/>
      <c r="V644" s="14"/>
    </row>
    <row r="645" spans="1:22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14"/>
      <c r="U645" s="14"/>
      <c r="V645" s="14"/>
    </row>
    <row r="646" spans="1:2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14"/>
      <c r="U646" s="14"/>
      <c r="V646" s="14"/>
    </row>
    <row r="647" spans="1:22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14"/>
      <c r="U647" s="14"/>
      <c r="V647" s="14"/>
    </row>
    <row r="648" spans="1:22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14"/>
      <c r="U648" s="14"/>
      <c r="V648" s="14"/>
    </row>
    <row r="649" spans="1:22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14"/>
      <c r="U649" s="14"/>
      <c r="V649" s="14"/>
    </row>
    <row r="650" spans="1:22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14"/>
      <c r="U650" s="14"/>
      <c r="V650" s="14"/>
    </row>
    <row r="651" spans="1:22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14"/>
      <c r="U651" s="14"/>
      <c r="V651" s="14"/>
    </row>
    <row r="652" spans="1:2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14"/>
      <c r="U652" s="14"/>
      <c r="V652" s="14"/>
    </row>
    <row r="653" spans="1:22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14"/>
      <c r="U653" s="14"/>
      <c r="V653" s="14"/>
    </row>
    <row r="654" spans="1:22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14"/>
      <c r="U654" s="14"/>
      <c r="V654" s="14"/>
    </row>
    <row r="655" spans="1:22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14"/>
      <c r="U655" s="14"/>
      <c r="V655" s="14"/>
    </row>
    <row r="656" spans="1:22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14"/>
      <c r="U656" s="14"/>
      <c r="V656" s="14"/>
    </row>
    <row r="657" spans="1:22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14"/>
      <c r="U657" s="14"/>
      <c r="V657" s="14"/>
    </row>
    <row r="658" spans="1:22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14"/>
      <c r="U658" s="14"/>
      <c r="V658" s="14"/>
    </row>
    <row r="659" spans="1:22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14"/>
      <c r="U659" s="14"/>
      <c r="V659" s="14"/>
    </row>
    <row r="660" spans="1:22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14"/>
      <c r="U660" s="14"/>
      <c r="V660" s="14"/>
    </row>
    <row r="661" spans="1:22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14"/>
      <c r="U661" s="14"/>
      <c r="V661" s="14"/>
    </row>
    <row r="662" spans="1:2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14"/>
      <c r="U662" s="14"/>
      <c r="V662" s="14"/>
    </row>
    <row r="663" spans="1:22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14"/>
      <c r="U663" s="14"/>
      <c r="V663" s="14"/>
    </row>
    <row r="664" spans="1:22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14"/>
      <c r="U664" s="14"/>
      <c r="V664" s="14"/>
    </row>
    <row r="665" spans="1:22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14"/>
      <c r="U665" s="14"/>
      <c r="V665" s="14"/>
    </row>
    <row r="666" spans="1:22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14"/>
      <c r="U666" s="14"/>
      <c r="V666" s="14"/>
    </row>
    <row r="667" spans="1:22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14"/>
      <c r="U667" s="14"/>
      <c r="V667" s="14"/>
    </row>
    <row r="668" spans="1:22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14"/>
      <c r="U668" s="14"/>
      <c r="V668" s="14"/>
    </row>
    <row r="669" spans="1:2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14"/>
      <c r="U669" s="14"/>
      <c r="V669" s="14"/>
    </row>
    <row r="670" spans="1:22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14"/>
      <c r="U670" s="14"/>
      <c r="V670" s="14"/>
    </row>
    <row r="671" spans="1:22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14"/>
      <c r="U671" s="14"/>
      <c r="V671" s="14"/>
    </row>
    <row r="672" spans="1:2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14"/>
      <c r="U672" s="14"/>
      <c r="V672" s="14"/>
    </row>
    <row r="673" spans="1:22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14"/>
      <c r="U673" s="14"/>
      <c r="V673" s="14"/>
    </row>
    <row r="674" spans="1:22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14"/>
      <c r="U674" s="14"/>
      <c r="V674" s="14"/>
    </row>
    <row r="675" spans="1:22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14"/>
      <c r="U675" s="14"/>
      <c r="V675" s="14"/>
    </row>
    <row r="676" spans="1:22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14"/>
      <c r="U676" s="14"/>
      <c r="V676" s="14"/>
    </row>
    <row r="677" spans="1:22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14"/>
      <c r="U677" s="14"/>
      <c r="V677" s="14"/>
    </row>
    <row r="678" spans="1:22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14"/>
      <c r="U678" s="14"/>
      <c r="V678" s="14"/>
    </row>
    <row r="679" spans="1:22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14"/>
      <c r="U679" s="14"/>
      <c r="V679" s="14"/>
    </row>
    <row r="680" spans="1:22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14"/>
      <c r="U680" s="14"/>
      <c r="V680" s="14"/>
    </row>
    <row r="681" spans="1:22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14"/>
      <c r="U681" s="14"/>
      <c r="V681" s="14"/>
    </row>
    <row r="682" spans="1:2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14"/>
      <c r="U682" s="14"/>
      <c r="V682" s="14"/>
    </row>
    <row r="683" spans="1:22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14"/>
      <c r="U683" s="14"/>
      <c r="V683" s="14"/>
    </row>
    <row r="684" spans="1:22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14"/>
      <c r="U684" s="14"/>
      <c r="V684" s="14"/>
    </row>
    <row r="685" spans="1:22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14"/>
      <c r="U685" s="14"/>
      <c r="V685" s="14"/>
    </row>
    <row r="686" spans="1:22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14"/>
      <c r="U686" s="14"/>
      <c r="V686" s="14"/>
    </row>
    <row r="687" spans="1:22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14"/>
      <c r="U687" s="14"/>
      <c r="V687" s="14"/>
    </row>
    <row r="688" spans="1:22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14"/>
      <c r="U688" s="14"/>
      <c r="V688" s="14"/>
    </row>
    <row r="689" spans="1:22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14"/>
      <c r="U689" s="14"/>
      <c r="V689" s="14"/>
    </row>
    <row r="690" spans="1:22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14"/>
      <c r="U690" s="14"/>
      <c r="V690" s="14"/>
    </row>
    <row r="691" spans="1:22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14"/>
      <c r="U691" s="14"/>
      <c r="V691" s="14"/>
    </row>
    <row r="692" spans="1:2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14"/>
      <c r="U692" s="14"/>
      <c r="V692" s="14"/>
    </row>
    <row r="693" spans="1:22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14"/>
      <c r="U693" s="14"/>
      <c r="V693" s="14"/>
    </row>
    <row r="694" spans="1:22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14"/>
      <c r="U694" s="14"/>
      <c r="V694" s="14"/>
    </row>
    <row r="695" spans="1:22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14"/>
      <c r="U695" s="14"/>
      <c r="V695" s="14"/>
    </row>
    <row r="696" spans="1:22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14"/>
      <c r="U696" s="14"/>
      <c r="V696" s="14"/>
    </row>
    <row r="697" spans="1:22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14"/>
      <c r="U697" s="14"/>
      <c r="V697" s="14"/>
    </row>
    <row r="698" spans="1:22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14"/>
      <c r="U698" s="14"/>
      <c r="V698" s="14"/>
    </row>
    <row r="699" spans="1:22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14"/>
      <c r="U699" s="14"/>
      <c r="V699" s="14"/>
    </row>
    <row r="700" spans="1:22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14"/>
      <c r="U700" s="14"/>
      <c r="V700" s="14"/>
    </row>
    <row r="701" spans="1:22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14"/>
      <c r="U701" s="14"/>
      <c r="V701" s="14"/>
    </row>
    <row r="702" spans="1:2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14"/>
      <c r="U702" s="14"/>
      <c r="V702" s="14"/>
    </row>
    <row r="703" spans="1:22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14"/>
      <c r="U703" s="14"/>
      <c r="V703" s="14"/>
    </row>
    <row r="704" spans="1:22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14"/>
      <c r="U704" s="14"/>
      <c r="V704" s="14"/>
    </row>
    <row r="705" spans="1:22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14"/>
      <c r="U705" s="14"/>
      <c r="V705" s="14"/>
    </row>
    <row r="706" spans="1:22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14"/>
      <c r="U706" s="14"/>
      <c r="V706" s="14"/>
    </row>
    <row r="707" spans="1:22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14"/>
      <c r="U707" s="14"/>
      <c r="V707" s="14"/>
    </row>
    <row r="708" spans="1:22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14"/>
      <c r="U708" s="14"/>
      <c r="V708" s="14"/>
    </row>
    <row r="709" spans="1:22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14"/>
      <c r="U709" s="14"/>
      <c r="V709" s="14"/>
    </row>
    <row r="710" spans="1:22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14"/>
      <c r="U710" s="14"/>
      <c r="V710" s="14"/>
    </row>
    <row r="711" spans="1:22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14"/>
      <c r="U711" s="14"/>
      <c r="V711" s="14"/>
    </row>
    <row r="712" spans="1:2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14"/>
      <c r="U712" s="14"/>
      <c r="V712" s="14"/>
    </row>
    <row r="713" spans="1:22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14"/>
      <c r="U713" s="14"/>
      <c r="V713" s="14"/>
    </row>
    <row r="714" spans="1:2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14"/>
      <c r="U714" s="14"/>
      <c r="V714" s="14"/>
    </row>
    <row r="715" spans="1:22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14"/>
      <c r="U715" s="14"/>
      <c r="V715" s="14"/>
    </row>
    <row r="716" spans="1:22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14"/>
      <c r="U716" s="14"/>
      <c r="V716" s="14"/>
    </row>
    <row r="717" spans="1:22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14"/>
      <c r="U717" s="14"/>
      <c r="V717" s="14"/>
    </row>
    <row r="718" spans="1:22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14"/>
      <c r="U718" s="14"/>
      <c r="V718" s="14"/>
    </row>
    <row r="719" spans="1:22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14"/>
      <c r="U719" s="14"/>
      <c r="V719" s="14"/>
    </row>
    <row r="720" spans="1:22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14"/>
      <c r="U720" s="14"/>
      <c r="V720" s="14"/>
    </row>
    <row r="721" spans="1:22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14"/>
      <c r="U721" s="14"/>
      <c r="V721" s="14"/>
    </row>
    <row r="722" spans="1: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14"/>
      <c r="U722" s="14"/>
      <c r="V722" s="14"/>
    </row>
    <row r="723" spans="1:22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14"/>
      <c r="U723" s="14"/>
      <c r="V723" s="14"/>
    </row>
    <row r="724" spans="1:22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14"/>
      <c r="U724" s="14"/>
      <c r="V724" s="14"/>
    </row>
    <row r="725" spans="1:22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14"/>
      <c r="U725" s="14"/>
      <c r="V725" s="14"/>
    </row>
    <row r="726" spans="1:22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14"/>
      <c r="U726" s="14"/>
      <c r="V726" s="14"/>
    </row>
    <row r="727" spans="1:22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14"/>
      <c r="U727" s="14"/>
      <c r="V727" s="14"/>
    </row>
    <row r="728" spans="1:22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14"/>
      <c r="U728" s="14"/>
      <c r="V728" s="14"/>
    </row>
    <row r="729" spans="1:22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14"/>
      <c r="U729" s="14"/>
      <c r="V729" s="14"/>
    </row>
    <row r="730" spans="1:22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14"/>
      <c r="U730" s="14"/>
      <c r="V730" s="14"/>
    </row>
    <row r="731" spans="1:22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14"/>
      <c r="U731" s="14"/>
      <c r="V731" s="14"/>
    </row>
    <row r="732" spans="1:2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14"/>
      <c r="U732" s="14"/>
      <c r="V732" s="14"/>
    </row>
    <row r="733" spans="1:22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14"/>
      <c r="U733" s="14"/>
      <c r="V733" s="14"/>
    </row>
    <row r="734" spans="1:22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14"/>
      <c r="U734" s="14"/>
      <c r="V734" s="14"/>
    </row>
    <row r="735" spans="1:22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14"/>
      <c r="U735" s="14"/>
      <c r="V735" s="14"/>
    </row>
    <row r="736" spans="1:22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14"/>
      <c r="U736" s="14"/>
      <c r="V736" s="14"/>
    </row>
    <row r="737" spans="1:2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14"/>
      <c r="U737" s="14"/>
      <c r="V737" s="14"/>
    </row>
    <row r="738" spans="1:22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14"/>
      <c r="U738" s="14"/>
      <c r="V738" s="14"/>
    </row>
    <row r="739" spans="1:22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14"/>
      <c r="U739" s="14"/>
      <c r="V739" s="14"/>
    </row>
    <row r="740" spans="1:22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14"/>
      <c r="U740" s="14"/>
      <c r="V740" s="14"/>
    </row>
    <row r="741" spans="1:22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14"/>
      <c r="U741" s="14"/>
      <c r="V741" s="14"/>
    </row>
    <row r="742" spans="1:2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14"/>
      <c r="U742" s="14"/>
      <c r="V742" s="14"/>
    </row>
    <row r="743" spans="1:22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14"/>
      <c r="U743" s="14"/>
      <c r="V743" s="14"/>
    </row>
    <row r="744" spans="1:22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14"/>
      <c r="U744" s="14"/>
      <c r="V744" s="14"/>
    </row>
    <row r="745" spans="1:22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14"/>
      <c r="U745" s="14"/>
      <c r="V745" s="14"/>
    </row>
    <row r="746" spans="1:22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14"/>
      <c r="U746" s="14"/>
      <c r="V746" s="14"/>
    </row>
    <row r="747" spans="1:22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14"/>
      <c r="U747" s="14"/>
      <c r="V747" s="14"/>
    </row>
    <row r="748" spans="1:22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14"/>
      <c r="U748" s="14"/>
      <c r="V748" s="14"/>
    </row>
    <row r="749" spans="1:22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14"/>
      <c r="U749" s="14"/>
      <c r="V749" s="14"/>
    </row>
    <row r="750" spans="1:22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14"/>
      <c r="U750" s="14"/>
      <c r="V750" s="14"/>
    </row>
    <row r="751" spans="1:22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14"/>
      <c r="U751" s="14"/>
      <c r="V751" s="14"/>
    </row>
    <row r="752" spans="1:2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14"/>
      <c r="U752" s="14"/>
      <c r="V752" s="14"/>
    </row>
    <row r="753" spans="1:22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14"/>
      <c r="U753" s="14"/>
      <c r="V753" s="14"/>
    </row>
    <row r="754" spans="1:22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14"/>
      <c r="U754" s="14"/>
      <c r="V754" s="14"/>
    </row>
    <row r="755" spans="1:22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14"/>
      <c r="U755" s="14"/>
      <c r="V755" s="14"/>
    </row>
    <row r="756" spans="1:22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14"/>
      <c r="U756" s="14"/>
      <c r="V756" s="14"/>
    </row>
    <row r="757" spans="1:22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14"/>
      <c r="U757" s="14"/>
      <c r="V757" s="14"/>
    </row>
    <row r="758" spans="1:22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14"/>
      <c r="U758" s="14"/>
      <c r="V758" s="14"/>
    </row>
    <row r="759" spans="1:22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14"/>
      <c r="U759" s="14"/>
      <c r="V759" s="14"/>
    </row>
    <row r="760" spans="1:22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14"/>
      <c r="U760" s="14"/>
      <c r="V760" s="14"/>
    </row>
    <row r="761" spans="1:2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14"/>
      <c r="U761" s="14"/>
      <c r="V761" s="14"/>
    </row>
    <row r="762" spans="1:2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14"/>
      <c r="U762" s="14"/>
      <c r="V762" s="14"/>
    </row>
    <row r="763" spans="1:22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14"/>
      <c r="U763" s="14"/>
      <c r="V763" s="14"/>
    </row>
    <row r="764" spans="1:22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14"/>
      <c r="U764" s="14"/>
      <c r="V764" s="14"/>
    </row>
    <row r="765" spans="1:22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14"/>
      <c r="U765" s="14"/>
      <c r="V765" s="14"/>
    </row>
    <row r="766" spans="1:22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14"/>
      <c r="U766" s="14"/>
      <c r="V766" s="14"/>
    </row>
    <row r="767" spans="1:22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14"/>
      <c r="U767" s="14"/>
      <c r="V767" s="14"/>
    </row>
    <row r="768" spans="1:22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14"/>
      <c r="U768" s="14"/>
      <c r="V768" s="14"/>
    </row>
    <row r="769" spans="1:22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14"/>
      <c r="U769" s="14"/>
      <c r="V769" s="14"/>
    </row>
    <row r="770" spans="1:22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14"/>
      <c r="U770" s="14"/>
      <c r="V770" s="14"/>
    </row>
    <row r="771" spans="1:22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14"/>
      <c r="U771" s="14"/>
      <c r="V771" s="14"/>
    </row>
    <row r="772" spans="1:2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14"/>
      <c r="U772" s="14"/>
      <c r="V772" s="14"/>
    </row>
    <row r="773" spans="1:22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14"/>
      <c r="U773" s="14"/>
      <c r="V773" s="14"/>
    </row>
    <row r="774" spans="1:22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14"/>
      <c r="U774" s="14"/>
      <c r="V774" s="14"/>
    </row>
    <row r="775" spans="1:22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14"/>
      <c r="U775" s="14"/>
      <c r="V775" s="14"/>
    </row>
    <row r="776" spans="1:22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14"/>
      <c r="U776" s="14"/>
      <c r="V776" s="14"/>
    </row>
    <row r="777" spans="1:22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14"/>
      <c r="U777" s="14"/>
      <c r="V777" s="14"/>
    </row>
    <row r="778" spans="1:22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14"/>
      <c r="U778" s="14"/>
      <c r="V778" s="14"/>
    </row>
    <row r="779" spans="1:22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14"/>
      <c r="U779" s="14"/>
      <c r="V779" s="14"/>
    </row>
    <row r="780" spans="1:22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14"/>
      <c r="U780" s="14"/>
      <c r="V780" s="14"/>
    </row>
    <row r="781" spans="1:22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14"/>
      <c r="U781" s="14"/>
      <c r="V781" s="14"/>
    </row>
    <row r="782" spans="1:2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14"/>
      <c r="U782" s="14"/>
      <c r="V782" s="14"/>
    </row>
    <row r="783" spans="1:22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14"/>
      <c r="U783" s="14"/>
      <c r="V783" s="14"/>
    </row>
    <row r="784" spans="1:22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14"/>
      <c r="U784" s="14"/>
      <c r="V784" s="14"/>
    </row>
    <row r="785" spans="1:22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14"/>
      <c r="U785" s="14"/>
      <c r="V785" s="14"/>
    </row>
    <row r="786" spans="1:2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14"/>
      <c r="U786" s="14"/>
      <c r="V786" s="14"/>
    </row>
    <row r="787" spans="1:22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14"/>
      <c r="U787" s="14"/>
      <c r="V787" s="14"/>
    </row>
    <row r="788" spans="1:22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14"/>
      <c r="U788" s="14"/>
      <c r="V788" s="14"/>
    </row>
    <row r="789" spans="1:22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14"/>
      <c r="U789" s="14"/>
      <c r="V789" s="14"/>
    </row>
    <row r="790" spans="1:22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14"/>
      <c r="U790" s="14"/>
      <c r="V790" s="14"/>
    </row>
    <row r="791" spans="1:22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14"/>
      <c r="U791" s="14"/>
      <c r="V791" s="14"/>
    </row>
    <row r="792" spans="1:2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14"/>
      <c r="U792" s="14"/>
      <c r="V792" s="14"/>
    </row>
    <row r="793" spans="1:22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14"/>
      <c r="U793" s="14"/>
      <c r="V793" s="14"/>
    </row>
    <row r="794" spans="1:22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14"/>
      <c r="U794" s="14"/>
      <c r="V794" s="14"/>
    </row>
    <row r="795" spans="1:22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14"/>
      <c r="U795" s="14"/>
      <c r="V795" s="14"/>
    </row>
    <row r="796" spans="1:22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14"/>
      <c r="U796" s="14"/>
      <c r="V796" s="14"/>
    </row>
    <row r="797" spans="1:22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14"/>
      <c r="U797" s="14"/>
      <c r="V797" s="14"/>
    </row>
    <row r="798" spans="1:22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14"/>
      <c r="U798" s="14"/>
      <c r="V798" s="14"/>
    </row>
    <row r="799" spans="1:22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14"/>
      <c r="U799" s="14"/>
      <c r="V799" s="14"/>
    </row>
    <row r="800" spans="1:22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14"/>
      <c r="U800" s="14"/>
      <c r="V800" s="14"/>
    </row>
    <row r="801" spans="1:22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14"/>
      <c r="U801" s="14"/>
      <c r="V801" s="14"/>
    </row>
    <row r="802" spans="1:2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14"/>
      <c r="U802" s="14"/>
      <c r="V802" s="14"/>
    </row>
    <row r="803" spans="1:22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14"/>
      <c r="U803" s="14"/>
      <c r="V803" s="14"/>
    </row>
    <row r="804" spans="1:22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14"/>
      <c r="U804" s="14"/>
      <c r="V804" s="14"/>
    </row>
    <row r="805" spans="1:22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14"/>
      <c r="U805" s="14"/>
      <c r="V805" s="14"/>
    </row>
    <row r="806" spans="1:22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14"/>
      <c r="U806" s="14"/>
      <c r="V806" s="14"/>
    </row>
    <row r="807" spans="1:22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14"/>
      <c r="U807" s="14"/>
      <c r="V807" s="14"/>
    </row>
    <row r="808" spans="1:22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14"/>
      <c r="U808" s="14"/>
      <c r="V808" s="14"/>
    </row>
    <row r="809" spans="1:22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14"/>
      <c r="U809" s="14"/>
      <c r="V809" s="14"/>
    </row>
    <row r="810" spans="1:2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14"/>
      <c r="U810" s="14"/>
      <c r="V810" s="14"/>
    </row>
    <row r="811" spans="1:22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14"/>
      <c r="U811" s="14"/>
      <c r="V811" s="14"/>
    </row>
    <row r="812" spans="1:2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14"/>
      <c r="U812" s="14"/>
      <c r="V812" s="14"/>
    </row>
    <row r="813" spans="1:22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14"/>
      <c r="U813" s="14"/>
      <c r="V813" s="14"/>
    </row>
    <row r="814" spans="1:22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14"/>
      <c r="U814" s="14"/>
      <c r="V814" s="14"/>
    </row>
    <row r="815" spans="1:22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14"/>
      <c r="U815" s="14"/>
      <c r="V815" s="14"/>
    </row>
    <row r="816" spans="1:22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14"/>
      <c r="U816" s="14"/>
      <c r="V816" s="14"/>
    </row>
    <row r="817" spans="1:22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14"/>
      <c r="U817" s="14"/>
      <c r="V817" s="14"/>
    </row>
    <row r="818" spans="1:22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14"/>
      <c r="U818" s="14"/>
      <c r="V818" s="14"/>
    </row>
    <row r="819" spans="1:22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14"/>
      <c r="U819" s="14"/>
      <c r="V819" s="14"/>
    </row>
    <row r="820" spans="1:22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14"/>
      <c r="U820" s="14"/>
      <c r="V820" s="14"/>
    </row>
    <row r="821" spans="1:22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14"/>
      <c r="U821" s="14"/>
      <c r="V821" s="14"/>
    </row>
    <row r="822" spans="1: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14"/>
      <c r="U822" s="14"/>
      <c r="V822" s="14"/>
    </row>
    <row r="823" spans="1:22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14"/>
      <c r="U823" s="14"/>
      <c r="V823" s="14"/>
    </row>
    <row r="824" spans="1:22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14"/>
      <c r="U824" s="14"/>
      <c r="V824" s="14"/>
    </row>
    <row r="825" spans="1:22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14"/>
      <c r="U825" s="14"/>
      <c r="V825" s="14"/>
    </row>
    <row r="826" spans="1:22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14"/>
      <c r="U826" s="14"/>
      <c r="V826" s="14"/>
    </row>
    <row r="827" spans="1:22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14"/>
      <c r="U827" s="14"/>
      <c r="V827" s="14"/>
    </row>
    <row r="828" spans="1:22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14"/>
      <c r="U828" s="14"/>
      <c r="V828" s="14"/>
    </row>
    <row r="829" spans="1:22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14"/>
      <c r="U829" s="14"/>
      <c r="V829" s="14"/>
    </row>
    <row r="830" spans="1:22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14"/>
      <c r="U830" s="14"/>
      <c r="V830" s="14"/>
    </row>
    <row r="831" spans="1:22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14"/>
      <c r="U831" s="14"/>
      <c r="V831" s="14"/>
    </row>
    <row r="832" spans="1:2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14"/>
      <c r="U832" s="14"/>
      <c r="V832" s="14"/>
    </row>
    <row r="833" spans="1:22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14"/>
      <c r="U833" s="14"/>
      <c r="V833" s="14"/>
    </row>
    <row r="834" spans="1:22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14"/>
      <c r="U834" s="14"/>
      <c r="V834" s="14"/>
    </row>
    <row r="835" spans="1:2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14"/>
      <c r="U835" s="14"/>
      <c r="V835" s="14"/>
    </row>
    <row r="836" spans="1:22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14"/>
      <c r="U836" s="14"/>
      <c r="V836" s="14"/>
    </row>
    <row r="837" spans="1:22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14"/>
      <c r="U837" s="14"/>
      <c r="V837" s="14"/>
    </row>
    <row r="838" spans="1:22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14"/>
      <c r="U838" s="14"/>
      <c r="V838" s="14"/>
    </row>
    <row r="839" spans="1:22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14"/>
      <c r="U839" s="14"/>
      <c r="V839" s="14"/>
    </row>
    <row r="840" spans="1:22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14"/>
      <c r="U840" s="14"/>
      <c r="V840" s="14"/>
    </row>
    <row r="841" spans="1:22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14"/>
      <c r="U841" s="14"/>
      <c r="V841" s="14"/>
    </row>
    <row r="842" spans="1:2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14"/>
      <c r="U842" s="14"/>
      <c r="V842" s="14"/>
    </row>
    <row r="843" spans="1:22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14"/>
      <c r="U843" s="14"/>
      <c r="V843" s="14"/>
    </row>
    <row r="844" spans="1:22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14"/>
      <c r="U844" s="14"/>
      <c r="V844" s="14"/>
    </row>
    <row r="845" spans="1:22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14"/>
      <c r="U845" s="14"/>
      <c r="V845" s="14"/>
    </row>
    <row r="846" spans="1:22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14"/>
      <c r="U846" s="14"/>
      <c r="V846" s="14"/>
    </row>
    <row r="847" spans="1:22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14"/>
      <c r="U847" s="14"/>
      <c r="V847" s="14"/>
    </row>
    <row r="848" spans="1:22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14"/>
      <c r="U848" s="14"/>
      <c r="V848" s="14"/>
    </row>
    <row r="849" spans="1:22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14"/>
      <c r="U849" s="14"/>
      <c r="V849" s="14"/>
    </row>
    <row r="850" spans="1:22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14"/>
      <c r="U850" s="14"/>
      <c r="V850" s="14"/>
    </row>
    <row r="851" spans="1:22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14"/>
      <c r="U851" s="14"/>
      <c r="V851" s="14"/>
    </row>
    <row r="852" spans="1:2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14"/>
      <c r="U852" s="14"/>
      <c r="V852" s="14"/>
    </row>
    <row r="853" spans="1:22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14"/>
      <c r="U853" s="14"/>
      <c r="V853" s="14"/>
    </row>
    <row r="854" spans="1:22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14"/>
      <c r="U854" s="14"/>
      <c r="V854" s="14"/>
    </row>
    <row r="855" spans="1:22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14"/>
      <c r="U855" s="14"/>
      <c r="V855" s="14"/>
    </row>
    <row r="856" spans="1:22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14"/>
      <c r="U856" s="14"/>
      <c r="V856" s="14"/>
    </row>
    <row r="857" spans="1:22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14"/>
      <c r="U857" s="14"/>
      <c r="V857" s="14"/>
    </row>
    <row r="858" spans="1:22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14"/>
      <c r="U858" s="14"/>
      <c r="V858" s="14"/>
    </row>
    <row r="859" spans="1:22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14"/>
      <c r="U859" s="14"/>
      <c r="V859" s="14"/>
    </row>
    <row r="860" spans="1:22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14"/>
      <c r="U860" s="14"/>
      <c r="V860" s="14"/>
    </row>
    <row r="861" spans="1:2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14"/>
      <c r="U861" s="14"/>
      <c r="V861" s="14"/>
    </row>
    <row r="862" spans="1:2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14"/>
      <c r="U862" s="14"/>
      <c r="V862" s="14"/>
    </row>
    <row r="863" spans="1:22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14"/>
      <c r="U863" s="14"/>
      <c r="V863" s="14"/>
    </row>
    <row r="864" spans="1:22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14"/>
      <c r="U864" s="14"/>
      <c r="V864" s="14"/>
    </row>
    <row r="865" spans="1:22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14"/>
      <c r="U865" s="14"/>
      <c r="V865" s="14"/>
    </row>
    <row r="866" spans="1:22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14"/>
      <c r="U866" s="14"/>
      <c r="V866" s="14"/>
    </row>
    <row r="867" spans="1:22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14"/>
      <c r="U867" s="14"/>
      <c r="V867" s="14"/>
    </row>
    <row r="868" spans="1:22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14"/>
      <c r="U868" s="14"/>
      <c r="V868" s="14"/>
    </row>
    <row r="869" spans="1:22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14"/>
      <c r="U869" s="14"/>
      <c r="V869" s="14"/>
    </row>
    <row r="870" spans="1:22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14"/>
      <c r="U870" s="14"/>
      <c r="V870" s="14"/>
    </row>
    <row r="871" spans="1:22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14"/>
      <c r="U871" s="14"/>
      <c r="V871" s="14"/>
    </row>
    <row r="872" spans="1:2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14"/>
      <c r="U872" s="14"/>
      <c r="V872" s="14"/>
    </row>
    <row r="873" spans="1:22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14"/>
      <c r="U873" s="14"/>
      <c r="V873" s="14"/>
    </row>
    <row r="874" spans="1:22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14"/>
      <c r="U874" s="14"/>
      <c r="V874" s="14"/>
    </row>
    <row r="875" spans="1:22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14"/>
      <c r="U875" s="14"/>
      <c r="V875" s="14"/>
    </row>
    <row r="876" spans="1:22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14"/>
      <c r="U876" s="14"/>
      <c r="V876" s="14"/>
    </row>
    <row r="877" spans="1:22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14"/>
      <c r="U877" s="14"/>
      <c r="V877" s="14"/>
    </row>
    <row r="878" spans="1:22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14"/>
      <c r="U878" s="14"/>
      <c r="V878" s="14"/>
    </row>
    <row r="879" spans="1:22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14"/>
      <c r="U879" s="14"/>
      <c r="V879" s="14"/>
    </row>
    <row r="880" spans="1:22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14"/>
      <c r="U880" s="14"/>
      <c r="V880" s="14"/>
    </row>
    <row r="881" spans="1:22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14"/>
      <c r="U881" s="14"/>
      <c r="V881" s="14"/>
    </row>
    <row r="882" spans="1:2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14"/>
      <c r="U882" s="14"/>
      <c r="V882" s="14"/>
    </row>
    <row r="883" spans="1:22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14"/>
      <c r="U883" s="14"/>
      <c r="V883" s="14"/>
    </row>
    <row r="884" spans="1:22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14"/>
      <c r="U884" s="14"/>
      <c r="V884" s="14"/>
    </row>
    <row r="885" spans="1:22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14"/>
      <c r="U885" s="14"/>
      <c r="V885" s="14"/>
    </row>
    <row r="886" spans="1:22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14"/>
      <c r="U886" s="14"/>
      <c r="V886" s="14"/>
    </row>
    <row r="887" spans="1:2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14"/>
      <c r="U887" s="14"/>
      <c r="V887" s="14"/>
    </row>
    <row r="888" spans="1:22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14"/>
      <c r="U888" s="14"/>
      <c r="V888" s="14"/>
    </row>
    <row r="889" spans="1:22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14"/>
      <c r="U889" s="14"/>
      <c r="V889" s="14"/>
    </row>
    <row r="890" spans="1:22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14"/>
      <c r="U890" s="14"/>
      <c r="V890" s="14"/>
    </row>
    <row r="891" spans="1:22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14"/>
      <c r="U891" s="14"/>
      <c r="V891" s="14"/>
    </row>
    <row r="892" spans="1:2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14"/>
      <c r="U892" s="14"/>
      <c r="V892" s="14"/>
    </row>
    <row r="893" spans="1:22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14"/>
      <c r="U893" s="14"/>
      <c r="V893" s="14"/>
    </row>
    <row r="894" spans="1:22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14"/>
      <c r="U894" s="14"/>
      <c r="V894" s="14"/>
    </row>
    <row r="895" spans="1:22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14"/>
      <c r="U895" s="14"/>
      <c r="V895" s="14"/>
    </row>
    <row r="896" spans="1:22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14"/>
      <c r="U896" s="14"/>
      <c r="V896" s="14"/>
    </row>
    <row r="897" spans="1:22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14"/>
      <c r="U897" s="14"/>
      <c r="V897" s="14"/>
    </row>
    <row r="898" spans="1:22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14"/>
      <c r="U898" s="14"/>
      <c r="V898" s="14"/>
    </row>
    <row r="899" spans="1:22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14"/>
      <c r="U899" s="14"/>
      <c r="V899" s="14"/>
    </row>
    <row r="900" spans="1:22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14"/>
      <c r="U900" s="14"/>
      <c r="V900" s="14"/>
    </row>
    <row r="901" spans="1:22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14"/>
      <c r="U901" s="14"/>
      <c r="V901" s="14"/>
    </row>
    <row r="902" spans="1:2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14"/>
      <c r="U902" s="14"/>
      <c r="V902" s="14"/>
    </row>
    <row r="903" spans="1:22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14"/>
      <c r="U903" s="14"/>
      <c r="V903" s="14"/>
    </row>
    <row r="904" spans="1:22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14"/>
      <c r="U904" s="14"/>
      <c r="V904" s="14"/>
    </row>
    <row r="905" spans="1:22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14"/>
      <c r="U905" s="14"/>
      <c r="V905" s="14"/>
    </row>
    <row r="906" spans="1:22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14"/>
      <c r="U906" s="14"/>
      <c r="V906" s="14"/>
    </row>
    <row r="907" spans="1:22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14"/>
      <c r="U907" s="14"/>
      <c r="V907" s="14"/>
    </row>
    <row r="908" spans="1:22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14"/>
      <c r="U908" s="14"/>
      <c r="V908" s="14"/>
    </row>
    <row r="909" spans="1:22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14"/>
      <c r="U909" s="14"/>
      <c r="V909" s="14"/>
    </row>
    <row r="910" spans="1:22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14"/>
      <c r="U910" s="14"/>
      <c r="V910" s="14"/>
    </row>
    <row r="911" spans="1:2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14"/>
      <c r="U911" s="14"/>
      <c r="V911" s="14"/>
    </row>
    <row r="912" spans="1:2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14"/>
      <c r="U912" s="14"/>
      <c r="V912" s="14"/>
    </row>
    <row r="913" spans="1:22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14"/>
      <c r="U913" s="14"/>
      <c r="V913" s="14"/>
    </row>
    <row r="914" spans="1:22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14"/>
      <c r="U914" s="14"/>
      <c r="V914" s="14"/>
    </row>
    <row r="915" spans="1:22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14"/>
      <c r="U915" s="14"/>
      <c r="V915" s="14"/>
    </row>
    <row r="916" spans="1:22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14"/>
      <c r="U916" s="14"/>
      <c r="V916" s="14"/>
    </row>
    <row r="917" spans="1:22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14"/>
      <c r="U917" s="14"/>
      <c r="V917" s="14"/>
    </row>
    <row r="918" spans="1:22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14"/>
      <c r="U918" s="14"/>
      <c r="V918" s="14"/>
    </row>
    <row r="919" spans="1:22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14"/>
      <c r="U919" s="14"/>
      <c r="V919" s="14"/>
    </row>
    <row r="920" spans="1:22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14"/>
      <c r="U920" s="14"/>
      <c r="V920" s="14"/>
    </row>
    <row r="921" spans="1:22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14"/>
      <c r="U921" s="14"/>
      <c r="V921" s="14"/>
    </row>
    <row r="922" spans="1: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14"/>
      <c r="U922" s="14"/>
      <c r="V922" s="14"/>
    </row>
    <row r="923" spans="1:22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14"/>
      <c r="U923" s="14"/>
      <c r="V923" s="14"/>
    </row>
    <row r="924" spans="1:22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14"/>
      <c r="U924" s="14"/>
      <c r="V924" s="14"/>
    </row>
    <row r="925" spans="1:22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14"/>
      <c r="U925" s="14"/>
      <c r="V925" s="14"/>
    </row>
    <row r="926" spans="1:22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14"/>
      <c r="U926" s="14"/>
      <c r="V926" s="14"/>
    </row>
    <row r="927" spans="1:22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14"/>
      <c r="U927" s="14"/>
      <c r="V927" s="14"/>
    </row>
    <row r="928" spans="1:22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14"/>
      <c r="U928" s="14"/>
      <c r="V928" s="14"/>
    </row>
    <row r="929" spans="1:22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14"/>
      <c r="U929" s="14"/>
      <c r="V929" s="14"/>
    </row>
    <row r="930" spans="1:22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14"/>
      <c r="U930" s="14"/>
      <c r="V930" s="14"/>
    </row>
    <row r="931" spans="1:22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14"/>
      <c r="U931" s="14"/>
      <c r="V931" s="14"/>
    </row>
    <row r="932" spans="1:2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14"/>
      <c r="U932" s="14"/>
      <c r="V932" s="14"/>
    </row>
    <row r="933" spans="1:22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14"/>
      <c r="U933" s="14"/>
      <c r="V933" s="14"/>
    </row>
    <row r="934" spans="1:22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14"/>
      <c r="U934" s="14"/>
      <c r="V934" s="14"/>
    </row>
    <row r="935" spans="1:2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14"/>
      <c r="U935" s="14"/>
      <c r="V935" s="14"/>
    </row>
    <row r="936" spans="1:22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14"/>
      <c r="U936" s="14"/>
      <c r="V936" s="14"/>
    </row>
    <row r="937" spans="1:22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14"/>
      <c r="U937" s="14"/>
      <c r="V937" s="14"/>
    </row>
    <row r="938" spans="1:22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14"/>
      <c r="U938" s="14"/>
      <c r="V938" s="14"/>
    </row>
    <row r="939" spans="1:22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14"/>
      <c r="U939" s="14"/>
      <c r="V939" s="14"/>
    </row>
    <row r="940" spans="1:22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14"/>
      <c r="U940" s="14"/>
      <c r="V940" s="14"/>
    </row>
    <row r="941" spans="1:22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14"/>
      <c r="U941" s="14"/>
      <c r="V941" s="14"/>
    </row>
    <row r="942" spans="1:2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14"/>
      <c r="U942" s="14"/>
      <c r="V942" s="14"/>
    </row>
    <row r="943" spans="1:22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14"/>
      <c r="U943" s="14"/>
      <c r="V943" s="14"/>
    </row>
    <row r="944" spans="1:22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14"/>
      <c r="U944" s="14"/>
      <c r="V944" s="14"/>
    </row>
    <row r="945" spans="1:22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14"/>
      <c r="U945" s="14"/>
      <c r="V945" s="14"/>
    </row>
    <row r="946" spans="1:22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14"/>
      <c r="U946" s="14"/>
      <c r="V946" s="14"/>
    </row>
    <row r="947" spans="1:22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14"/>
      <c r="U947" s="14"/>
      <c r="V947" s="14"/>
    </row>
    <row r="948" spans="1:22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14"/>
      <c r="U948" s="14"/>
      <c r="V948" s="14"/>
    </row>
    <row r="949" spans="1:22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14"/>
      <c r="U949" s="14"/>
      <c r="V949" s="14"/>
    </row>
    <row r="950" spans="1:22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14"/>
      <c r="U950" s="14"/>
      <c r="V950" s="14"/>
    </row>
    <row r="951" spans="1:22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14"/>
      <c r="U951" s="14"/>
      <c r="V951" s="14"/>
    </row>
    <row r="952" spans="1:2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14"/>
      <c r="U952" s="14"/>
      <c r="V952" s="14"/>
    </row>
    <row r="953" spans="1:22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14"/>
      <c r="U953" s="14"/>
      <c r="V953" s="14"/>
    </row>
    <row r="954" spans="1:22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14"/>
      <c r="U954" s="14"/>
      <c r="V954" s="14"/>
    </row>
    <row r="955" spans="1:22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14"/>
      <c r="U955" s="14"/>
      <c r="V955" s="14"/>
    </row>
    <row r="956" spans="1:22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14"/>
      <c r="U956" s="14"/>
      <c r="V956" s="14"/>
    </row>
    <row r="957" spans="1:2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14"/>
      <c r="U957" s="14"/>
      <c r="V957" s="14"/>
    </row>
    <row r="958" spans="1:22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14"/>
      <c r="U958" s="14"/>
      <c r="V958" s="14"/>
    </row>
    <row r="959" spans="1:22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14"/>
      <c r="U959" s="14"/>
      <c r="V959" s="14"/>
    </row>
    <row r="960" spans="1:22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14"/>
      <c r="U960" s="14"/>
      <c r="V960" s="14"/>
    </row>
    <row r="961" spans="1:22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14"/>
      <c r="U961" s="14"/>
      <c r="V961" s="14"/>
    </row>
    <row r="962" spans="1:2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14"/>
      <c r="U962" s="14"/>
      <c r="V962" s="14"/>
    </row>
    <row r="963" spans="1:22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14"/>
      <c r="U963" s="14"/>
      <c r="V963" s="14"/>
    </row>
    <row r="964" spans="1:22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14"/>
      <c r="U964" s="14"/>
      <c r="V964" s="14"/>
    </row>
    <row r="965" spans="1:22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14"/>
      <c r="U965" s="14"/>
      <c r="V965" s="14"/>
    </row>
    <row r="966" spans="1:22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14"/>
      <c r="U966" s="14"/>
      <c r="V966" s="14"/>
    </row>
    <row r="967" spans="1:22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14"/>
      <c r="U967" s="14"/>
      <c r="V967" s="14"/>
    </row>
    <row r="968" spans="1:22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14"/>
      <c r="U968" s="14"/>
      <c r="V968" s="14"/>
    </row>
    <row r="969" spans="1:22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14"/>
      <c r="U969" s="14"/>
      <c r="V969" s="14"/>
    </row>
    <row r="970" spans="1:22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14"/>
      <c r="U970" s="14"/>
      <c r="V970" s="14"/>
    </row>
    <row r="971" spans="1:22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14"/>
      <c r="U971" s="14"/>
      <c r="V971" s="14"/>
    </row>
    <row r="972" spans="1:2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14"/>
      <c r="U972" s="14"/>
      <c r="V972" s="14"/>
    </row>
    <row r="973" spans="1:22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14"/>
      <c r="U973" s="14"/>
      <c r="V973" s="14"/>
    </row>
    <row r="974" spans="1:22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14"/>
      <c r="U974" s="14"/>
      <c r="V974" s="14"/>
    </row>
    <row r="975" spans="1:22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14"/>
      <c r="U975" s="14"/>
      <c r="V975" s="14"/>
    </row>
    <row r="976" spans="1:22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14"/>
      <c r="U976" s="14"/>
      <c r="V976" s="14"/>
    </row>
    <row r="977" spans="1:22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14"/>
      <c r="U977" s="14"/>
      <c r="V977" s="14"/>
    </row>
    <row r="978" spans="1:22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14"/>
      <c r="U978" s="14"/>
      <c r="V978" s="14"/>
    </row>
    <row r="979" spans="1:2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14"/>
      <c r="U979" s="14"/>
      <c r="V979" s="14"/>
    </row>
    <row r="980" spans="1:22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14"/>
      <c r="U980" s="14"/>
      <c r="V980" s="14"/>
    </row>
    <row r="981" spans="1:22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14"/>
      <c r="U981" s="14"/>
      <c r="V981" s="14"/>
    </row>
    <row r="982" spans="1:2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14"/>
      <c r="U982" s="14"/>
      <c r="V982" s="14"/>
    </row>
    <row r="983" spans="1:22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14"/>
      <c r="U983" s="14"/>
      <c r="V983" s="14"/>
    </row>
    <row r="984" spans="1:22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14"/>
      <c r="U984" s="14"/>
      <c r="V984" s="14"/>
    </row>
    <row r="985" spans="1:22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14"/>
      <c r="U985" s="14"/>
      <c r="V985" s="14"/>
    </row>
    <row r="986" spans="1:22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14"/>
      <c r="U986" s="14"/>
      <c r="V986" s="14"/>
    </row>
    <row r="987" spans="1:22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14"/>
      <c r="U987" s="14"/>
      <c r="V987" s="14"/>
    </row>
    <row r="988" spans="1:22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14"/>
      <c r="U988" s="14"/>
      <c r="V988" s="14"/>
    </row>
    <row r="989" spans="1:22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14"/>
      <c r="U989" s="14"/>
      <c r="V989" s="14"/>
    </row>
    <row r="990" spans="1:22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14"/>
      <c r="U990" s="14"/>
      <c r="V990" s="14"/>
    </row>
    <row r="991" spans="1:22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14"/>
      <c r="U991" s="14"/>
      <c r="V991" s="14"/>
    </row>
    <row r="992" spans="1:2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14"/>
      <c r="U992" s="14"/>
      <c r="V992" s="14"/>
    </row>
    <row r="993" spans="1:22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14"/>
      <c r="U993" s="14"/>
      <c r="V993" s="14"/>
    </row>
    <row r="994" spans="1:22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14"/>
      <c r="U994" s="14"/>
      <c r="V994" s="14"/>
    </row>
    <row r="995" spans="1:22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14"/>
      <c r="U995" s="14"/>
      <c r="V995" s="14"/>
    </row>
    <row r="996" spans="1:22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14"/>
      <c r="U996" s="14"/>
      <c r="V996" s="14"/>
    </row>
    <row r="997" spans="1:22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14"/>
      <c r="U997" s="14"/>
      <c r="V997" s="14"/>
    </row>
    <row r="998" spans="1:22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14"/>
      <c r="U998" s="14"/>
      <c r="V998" s="14"/>
    </row>
    <row r="999" spans="1:22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14"/>
      <c r="U999" s="14"/>
      <c r="V999" s="14"/>
    </row>
    <row r="1000" spans="1:22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14"/>
      <c r="U1000" s="14"/>
      <c r="V1000" s="14"/>
    </row>
    <row r="1001" spans="1:22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14"/>
      <c r="U1001" s="14"/>
      <c r="V1001" s="14"/>
    </row>
    <row r="1002" spans="1:22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14"/>
      <c r="U1002" s="14"/>
      <c r="V1002" s="14"/>
    </row>
    <row r="1003" spans="1:22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14"/>
      <c r="U1003" s="14"/>
      <c r="V1003" s="14"/>
    </row>
    <row r="1004" spans="1:22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14"/>
      <c r="U1004" s="14"/>
      <c r="V1004" s="14"/>
    </row>
    <row r="1005" spans="1:22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14"/>
      <c r="U1005" s="14"/>
      <c r="V1005" s="14"/>
    </row>
    <row r="1006" spans="1:22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14"/>
      <c r="U1006" s="14"/>
      <c r="V1006" s="14"/>
    </row>
    <row r="1007" spans="1:22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14"/>
      <c r="U1007" s="14"/>
      <c r="V1007" s="14"/>
    </row>
    <row r="1008" spans="1:22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14"/>
      <c r="U1008" s="14"/>
      <c r="V1008" s="14"/>
    </row>
    <row r="1009" spans="1:22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14"/>
      <c r="U1009" s="14"/>
      <c r="V1009" s="14"/>
    </row>
    <row r="1010" spans="1:22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14"/>
      <c r="U1010" s="14"/>
      <c r="V1010" s="14"/>
    </row>
    <row r="1011" spans="1:22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14"/>
      <c r="U1011" s="14"/>
      <c r="V1011" s="14"/>
    </row>
    <row r="1012" spans="1:22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14"/>
      <c r="U1012" s="14"/>
      <c r="V1012" s="14"/>
    </row>
    <row r="1013" spans="1:22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14"/>
      <c r="U1013" s="14"/>
      <c r="V1013" s="14"/>
    </row>
    <row r="1014" spans="1:22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14"/>
      <c r="U1014" s="14"/>
      <c r="V1014" s="14"/>
    </row>
    <row r="1015" spans="1:22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14"/>
      <c r="U1015" s="14"/>
      <c r="V1015" s="14"/>
    </row>
    <row r="1016" spans="1:22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14"/>
      <c r="U1016" s="14"/>
      <c r="V1016" s="14"/>
    </row>
    <row r="1017" spans="1:22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14"/>
      <c r="U1017" s="14"/>
      <c r="V1017" s="14"/>
    </row>
    <row r="1018" spans="1:22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14"/>
      <c r="U1018" s="14"/>
      <c r="V1018" s="14"/>
    </row>
    <row r="1019" spans="1:22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14"/>
      <c r="U1019" s="14"/>
      <c r="V1019" s="14"/>
    </row>
    <row r="1020" spans="1:22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14"/>
      <c r="U1020" s="14"/>
      <c r="V1020" s="14"/>
    </row>
    <row r="1021" spans="1:22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14"/>
      <c r="U1021" s="14"/>
      <c r="V1021" s="14"/>
    </row>
    <row r="1022" spans="1:22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14"/>
      <c r="U1022" s="14"/>
      <c r="V1022" s="14"/>
    </row>
    <row r="1023" spans="1:22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14"/>
      <c r="U1023" s="14"/>
      <c r="V1023" s="14"/>
    </row>
    <row r="1024" spans="1:22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14"/>
      <c r="U1024" s="14"/>
      <c r="V1024" s="14"/>
    </row>
    <row r="1025" spans="1:22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14"/>
      <c r="U1025" s="14"/>
      <c r="V1025" s="14"/>
    </row>
    <row r="1026" spans="1:22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14"/>
      <c r="U1026" s="14"/>
      <c r="V1026" s="14"/>
    </row>
    <row r="1027" spans="1:22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14"/>
      <c r="U1027" s="14"/>
      <c r="V1027" s="14"/>
    </row>
    <row r="1028" spans="1:22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14"/>
      <c r="U1028" s="14"/>
      <c r="V1028" s="14"/>
    </row>
    <row r="1029" spans="1:22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14"/>
      <c r="U1029" s="14"/>
      <c r="V1029" s="14"/>
    </row>
    <row r="1030" spans="1:22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14"/>
      <c r="U1030" s="14"/>
      <c r="V1030" s="14"/>
    </row>
    <row r="1031" spans="1:22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14"/>
      <c r="U1031" s="14"/>
      <c r="V1031" s="14"/>
    </row>
    <row r="1032" spans="1:22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14"/>
      <c r="U1032" s="14"/>
      <c r="V1032" s="14"/>
    </row>
    <row r="1033" spans="1:22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14"/>
      <c r="U1033" s="14"/>
      <c r="V1033" s="14"/>
    </row>
    <row r="1034" spans="1:22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14"/>
      <c r="U1034" s="14"/>
      <c r="V1034" s="14"/>
    </row>
    <row r="1035" spans="1:22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14"/>
      <c r="U1035" s="14"/>
      <c r="V1035" s="14"/>
    </row>
    <row r="1036" spans="1:22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14"/>
      <c r="U1036" s="14"/>
      <c r="V1036" s="14"/>
    </row>
    <row r="1037" spans="1:22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14"/>
      <c r="U1037" s="14"/>
      <c r="V1037" s="14"/>
    </row>
    <row r="1038" spans="1:22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14"/>
      <c r="U1038" s="14"/>
      <c r="V1038" s="14"/>
    </row>
    <row r="1039" spans="1:22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14"/>
      <c r="U1039" s="14"/>
      <c r="V1039" s="14"/>
    </row>
    <row r="1040" spans="1:22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14"/>
      <c r="U1040" s="14"/>
      <c r="V1040" s="14"/>
    </row>
    <row r="1041" spans="1:22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14"/>
      <c r="U1041" s="14"/>
      <c r="V1041" s="14"/>
    </row>
    <row r="1042" spans="1:22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14"/>
      <c r="U1042" s="14"/>
      <c r="V1042" s="14"/>
    </row>
    <row r="1043" spans="1:22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14"/>
      <c r="U1043" s="14"/>
      <c r="V1043" s="14"/>
    </row>
    <row r="1044" spans="1:22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14"/>
      <c r="U1044" s="14"/>
      <c r="V1044" s="14"/>
    </row>
    <row r="1045" spans="1:22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14"/>
      <c r="U1045" s="14"/>
      <c r="V1045" s="14"/>
    </row>
    <row r="1046" spans="1:22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14"/>
      <c r="U1046" s="14"/>
      <c r="V1046" s="14"/>
    </row>
    <row r="1047" spans="1:22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14"/>
      <c r="U1047" s="14"/>
      <c r="V1047" s="14"/>
    </row>
    <row r="1048" spans="1:22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14"/>
      <c r="U1048" s="14"/>
      <c r="V1048" s="14"/>
    </row>
    <row r="1049" spans="1:22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14"/>
      <c r="U1049" s="14"/>
      <c r="V1049" s="14"/>
    </row>
    <row r="1050" spans="1:22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14"/>
      <c r="U1050" s="14"/>
      <c r="V1050" s="14"/>
    </row>
    <row r="1051" spans="1:22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14"/>
      <c r="U1051" s="14"/>
      <c r="V1051" s="14"/>
    </row>
    <row r="1052" spans="1:22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14"/>
      <c r="U1052" s="14"/>
      <c r="V1052" s="14"/>
    </row>
    <row r="1053" spans="1:22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14"/>
      <c r="U1053" s="14"/>
      <c r="V1053" s="14"/>
    </row>
    <row r="1054" spans="1:22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14"/>
      <c r="U1054" s="14"/>
      <c r="V1054" s="14"/>
    </row>
    <row r="1055" spans="1:22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14"/>
      <c r="U1055" s="14"/>
      <c r="V1055" s="14"/>
    </row>
    <row r="1056" spans="1:22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14"/>
      <c r="U1056" s="14"/>
      <c r="V1056" s="14"/>
    </row>
    <row r="1057" spans="1:22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14"/>
      <c r="U1057" s="14"/>
      <c r="V1057" s="14"/>
    </row>
    <row r="1058" spans="1:22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14"/>
      <c r="U1058" s="14"/>
      <c r="V1058" s="14"/>
    </row>
    <row r="1059" spans="1:22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14"/>
      <c r="U1059" s="14"/>
      <c r="V1059" s="14"/>
    </row>
    <row r="1060" spans="1:22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14"/>
      <c r="U1060" s="14"/>
      <c r="V1060" s="14"/>
    </row>
    <row r="1061" spans="1:22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14"/>
      <c r="U1061" s="14"/>
      <c r="V1061" s="14"/>
    </row>
    <row r="1062" spans="1:22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14"/>
      <c r="U1062" s="14"/>
      <c r="V1062" s="14"/>
    </row>
    <row r="1063" spans="1:22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14"/>
      <c r="U1063" s="14"/>
      <c r="V1063" s="14"/>
    </row>
    <row r="1064" spans="1:22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14"/>
      <c r="U1064" s="14"/>
      <c r="V1064" s="14"/>
    </row>
    <row r="1065" spans="1:22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14"/>
      <c r="U1065" s="14"/>
      <c r="V1065" s="14"/>
    </row>
    <row r="1066" spans="1:22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14"/>
      <c r="U1066" s="14"/>
      <c r="V1066" s="14"/>
    </row>
    <row r="1067" spans="1:22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14"/>
      <c r="U1067" s="14"/>
      <c r="V1067" s="14"/>
    </row>
    <row r="1068" spans="1:22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14"/>
      <c r="U1068" s="14"/>
      <c r="V1068" s="14"/>
    </row>
    <row r="1069" spans="1:22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14"/>
      <c r="U1069" s="14"/>
      <c r="V1069" s="14"/>
    </row>
    <row r="1070" spans="1:22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14"/>
      <c r="U1070" s="14"/>
      <c r="V1070" s="14"/>
    </row>
    <row r="1071" spans="1:22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14"/>
      <c r="U1071" s="14"/>
      <c r="V1071" s="14"/>
    </row>
    <row r="1072" spans="1:22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14"/>
      <c r="U1072" s="14"/>
      <c r="V1072" s="14"/>
    </row>
    <row r="1073" spans="1:22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14"/>
      <c r="U1073" s="14"/>
      <c r="V1073" s="14"/>
    </row>
    <row r="1074" spans="1:22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14"/>
      <c r="U1074" s="14"/>
      <c r="V1074" s="14"/>
    </row>
    <row r="1075" spans="1:22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14"/>
      <c r="U1075" s="14"/>
      <c r="V1075" s="14"/>
    </row>
    <row r="1076" spans="1:22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14"/>
      <c r="U1076" s="14"/>
      <c r="V1076" s="14"/>
    </row>
    <row r="1077" spans="1:22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14"/>
      <c r="U1077" s="14"/>
      <c r="V1077" s="14"/>
    </row>
    <row r="1078" spans="1:22">
      <c r="A1078" s="34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14"/>
      <c r="U1078" s="14"/>
      <c r="V1078" s="14"/>
    </row>
    <row r="1079" spans="1:22">
      <c r="A1079" s="34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14"/>
      <c r="U1079" s="14"/>
      <c r="V1079" s="14"/>
    </row>
    <row r="1080" spans="1:22">
      <c r="A1080" s="34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14"/>
      <c r="U1080" s="14"/>
      <c r="V1080" s="14"/>
    </row>
    <row r="1081" spans="1:22">
      <c r="A1081" s="34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14"/>
      <c r="U1081" s="14"/>
      <c r="V1081" s="14"/>
    </row>
    <row r="1082" spans="1:22">
      <c r="A1082" s="34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14"/>
      <c r="U1082" s="14"/>
      <c r="V1082" s="14"/>
    </row>
    <row r="1083" spans="1:22">
      <c r="A1083" s="34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14"/>
      <c r="U1083" s="14"/>
      <c r="V1083" s="14"/>
    </row>
    <row r="1084" spans="1:22">
      <c r="A1084" s="34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14"/>
      <c r="U1084" s="14"/>
      <c r="V1084" s="14"/>
    </row>
    <row r="1085" spans="1:22">
      <c r="A1085" s="34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14"/>
      <c r="U1085" s="14"/>
      <c r="V1085" s="14"/>
    </row>
    <row r="1086" spans="1:22">
      <c r="A1086" s="34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14"/>
      <c r="U1086" s="14"/>
      <c r="V1086" s="14"/>
    </row>
    <row r="1087" spans="1:22">
      <c r="A1087" s="34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14"/>
      <c r="U1087" s="14"/>
      <c r="V1087" s="14"/>
    </row>
    <row r="1088" spans="1:22">
      <c r="A1088" s="34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14"/>
      <c r="U1088" s="14"/>
      <c r="V1088" s="14"/>
    </row>
    <row r="1089" spans="1:22">
      <c r="A1089" s="34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14"/>
      <c r="U1089" s="14"/>
      <c r="V1089" s="14"/>
    </row>
    <row r="1090" spans="1:22">
      <c r="A1090" s="34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14"/>
      <c r="U1090" s="14"/>
      <c r="V1090" s="14"/>
    </row>
    <row r="1091" spans="1:22">
      <c r="A1091" s="34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14"/>
      <c r="U1091" s="14"/>
      <c r="V1091" s="14"/>
    </row>
    <row r="1092" spans="1:22">
      <c r="A1092" s="34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14"/>
      <c r="U1092" s="14"/>
      <c r="V1092" s="14"/>
    </row>
    <row r="1093" spans="1:22">
      <c r="A1093" s="34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14"/>
      <c r="U1093" s="14"/>
      <c r="V1093" s="14"/>
    </row>
    <row r="1094" spans="1:22">
      <c r="A1094" s="34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14"/>
      <c r="U1094" s="14"/>
      <c r="V1094" s="14"/>
    </row>
    <row r="1095" spans="1:22">
      <c r="A1095" s="34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14"/>
      <c r="U1095" s="14"/>
      <c r="V1095" s="14"/>
    </row>
    <row r="1096" spans="1:22">
      <c r="A1096" s="34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14"/>
      <c r="U1096" s="14"/>
      <c r="V1096" s="14"/>
    </row>
    <row r="1097" spans="1:22">
      <c r="A1097" s="34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14"/>
      <c r="U1097" s="14"/>
      <c r="V1097" s="14"/>
    </row>
    <row r="1098" spans="1:22">
      <c r="A1098" s="34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14"/>
      <c r="U1098" s="14"/>
      <c r="V1098" s="14"/>
    </row>
    <row r="1099" spans="1:22">
      <c r="A1099" s="34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14"/>
      <c r="U1099" s="14"/>
      <c r="V1099" s="14"/>
    </row>
    <row r="1100" spans="1:22">
      <c r="A1100" s="34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14"/>
      <c r="U1100" s="14"/>
      <c r="V1100" s="14"/>
    </row>
    <row r="1101" spans="1:22">
      <c r="A1101" s="34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14"/>
      <c r="U1101" s="14"/>
      <c r="V1101" s="14"/>
    </row>
    <row r="1102" spans="1:22">
      <c r="A1102" s="34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14"/>
      <c r="U1102" s="14"/>
      <c r="V1102" s="14"/>
    </row>
    <row r="1103" spans="1:22">
      <c r="A1103" s="34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14"/>
      <c r="U1103" s="14"/>
      <c r="V1103" s="14"/>
    </row>
    <row r="1104" spans="1:22">
      <c r="A1104" s="34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14"/>
      <c r="U1104" s="14"/>
      <c r="V1104" s="14"/>
    </row>
    <row r="1105" spans="1:22">
      <c r="A1105" s="34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14"/>
      <c r="U1105" s="14"/>
      <c r="V1105" s="14"/>
    </row>
    <row r="1106" spans="1:22">
      <c r="A1106" s="34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14"/>
      <c r="U1106" s="14"/>
      <c r="V1106" s="14"/>
    </row>
    <row r="1107" spans="1:22">
      <c r="A1107" s="34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14"/>
      <c r="U1107" s="14"/>
      <c r="V1107" s="14"/>
    </row>
    <row r="1108" spans="1:22">
      <c r="A1108" s="34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14"/>
      <c r="U1108" s="14"/>
      <c r="V1108" s="14"/>
    </row>
    <row r="1109" spans="1:22">
      <c r="A1109" s="34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14"/>
      <c r="U1109" s="14"/>
      <c r="V1109" s="14"/>
    </row>
    <row r="1110" spans="1:22">
      <c r="A1110" s="34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14"/>
      <c r="U1110" s="14"/>
      <c r="V1110" s="14"/>
    </row>
    <row r="1111" spans="1:22">
      <c r="A1111" s="34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14"/>
      <c r="U1111" s="14"/>
      <c r="V1111" s="14"/>
    </row>
    <row r="1112" spans="1:22">
      <c r="A1112" s="34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14"/>
      <c r="U1112" s="14"/>
      <c r="V1112" s="14"/>
    </row>
    <row r="1113" spans="1:22">
      <c r="A1113" s="34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14"/>
      <c r="U1113" s="14"/>
      <c r="V1113" s="14"/>
    </row>
    <row r="1114" spans="1:22">
      <c r="A1114" s="34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14"/>
      <c r="U1114" s="14"/>
      <c r="V1114" s="14"/>
    </row>
    <row r="1115" spans="1:22">
      <c r="A1115" s="34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14"/>
      <c r="U1115" s="14"/>
      <c r="V1115" s="14"/>
    </row>
    <row r="1116" spans="1:22">
      <c r="A1116" s="34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14"/>
      <c r="U1116" s="14"/>
      <c r="V1116" s="14"/>
    </row>
    <row r="1117" spans="1:22">
      <c r="A1117" s="34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14"/>
      <c r="U1117" s="14"/>
      <c r="V1117" s="14"/>
    </row>
    <row r="1118" spans="1:22">
      <c r="A1118" s="34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14"/>
      <c r="U1118" s="14"/>
      <c r="V1118" s="14"/>
    </row>
    <row r="1119" spans="1:22">
      <c r="A1119" s="34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14"/>
      <c r="U1119" s="14"/>
      <c r="V1119" s="14"/>
    </row>
    <row r="1120" spans="1:22">
      <c r="A1120" s="34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14"/>
      <c r="U1120" s="14"/>
      <c r="V1120" s="14"/>
    </row>
    <row r="1121" spans="1:22">
      <c r="A1121" s="34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14"/>
      <c r="U1121" s="14"/>
      <c r="V1121" s="14"/>
    </row>
    <row r="1122" spans="1:22">
      <c r="A1122" s="34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14"/>
      <c r="U1122" s="14"/>
      <c r="V1122" s="14"/>
    </row>
    <row r="1123" spans="1:22">
      <c r="A1123" s="34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14"/>
      <c r="U1123" s="14"/>
      <c r="V1123" s="14"/>
    </row>
    <row r="1124" spans="1:22">
      <c r="A1124" s="34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14"/>
      <c r="U1124" s="14"/>
      <c r="V1124" s="14"/>
    </row>
    <row r="1125" spans="1:22">
      <c r="A1125" s="34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14"/>
      <c r="U1125" s="14"/>
      <c r="V1125" s="14"/>
    </row>
    <row r="1126" spans="1:22">
      <c r="A1126" s="34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14"/>
      <c r="U1126" s="14"/>
      <c r="V1126" s="14"/>
    </row>
    <row r="1127" spans="1:22">
      <c r="A1127" s="34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14"/>
      <c r="U1127" s="14"/>
      <c r="V1127" s="14"/>
    </row>
    <row r="1128" spans="1:22">
      <c r="A1128" s="34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14"/>
      <c r="U1128" s="14"/>
      <c r="V1128" s="14"/>
    </row>
    <row r="1129" spans="1:22">
      <c r="A1129" s="34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14"/>
      <c r="U1129" s="14"/>
      <c r="V1129" s="14"/>
    </row>
    <row r="1130" spans="1:22">
      <c r="A1130" s="34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14"/>
      <c r="U1130" s="14"/>
      <c r="V1130" s="14"/>
    </row>
    <row r="1131" spans="1:22">
      <c r="A1131" s="34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14"/>
      <c r="U1131" s="14"/>
      <c r="V1131" s="14"/>
    </row>
    <row r="1132" spans="1:22">
      <c r="A1132" s="34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14"/>
      <c r="U1132" s="14"/>
      <c r="V1132" s="14"/>
    </row>
    <row r="1133" spans="1:22">
      <c r="A1133" s="34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14"/>
      <c r="U1133" s="14"/>
      <c r="V1133" s="14"/>
    </row>
    <row r="1134" spans="1:22">
      <c r="A1134" s="34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14"/>
      <c r="U1134" s="14"/>
      <c r="V1134" s="14"/>
    </row>
    <row r="1135" spans="1:22">
      <c r="A1135" s="34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14"/>
      <c r="U1135" s="14"/>
      <c r="V1135" s="14"/>
    </row>
    <row r="1136" spans="1:22">
      <c r="A1136" s="34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14"/>
      <c r="U1136" s="14"/>
      <c r="V1136" s="14"/>
    </row>
    <row r="1137" spans="1:22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14"/>
      <c r="U1137" s="14"/>
      <c r="V1137" s="14"/>
    </row>
    <row r="1138" spans="1:22">
      <c r="A1138" s="34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14"/>
      <c r="U1138" s="14"/>
      <c r="V1138" s="14"/>
    </row>
    <row r="1139" spans="1:22">
      <c r="A1139" s="34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14"/>
      <c r="U1139" s="14"/>
      <c r="V1139" s="14"/>
    </row>
    <row r="1140" spans="1:22">
      <c r="A1140" s="34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14"/>
      <c r="U1140" s="14"/>
      <c r="V1140" s="14"/>
    </row>
    <row r="1141" spans="1:22">
      <c r="A1141" s="34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14"/>
      <c r="U1141" s="14"/>
      <c r="V1141" s="14"/>
    </row>
    <row r="1142" spans="1:22">
      <c r="A1142" s="34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14"/>
      <c r="U1142" s="14"/>
      <c r="V1142" s="14"/>
    </row>
    <row r="1143" spans="1:22">
      <c r="A1143" s="34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14"/>
      <c r="U1143" s="14"/>
      <c r="V1143" s="14"/>
    </row>
    <row r="1144" spans="1:22">
      <c r="A1144" s="34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14"/>
      <c r="U1144" s="14"/>
      <c r="V1144" s="14"/>
    </row>
    <row r="1145" spans="1:22">
      <c r="A1145" s="34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14"/>
      <c r="U1145" s="14"/>
      <c r="V1145" s="14"/>
    </row>
    <row r="1146" spans="1:22">
      <c r="A1146" s="34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14"/>
      <c r="U1146" s="14"/>
      <c r="V1146" s="14"/>
    </row>
    <row r="1147" spans="1:22">
      <c r="A1147" s="34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14"/>
      <c r="U1147" s="14"/>
      <c r="V1147" s="14"/>
    </row>
    <row r="1148" spans="1:22">
      <c r="A1148" s="34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14"/>
      <c r="U1148" s="14"/>
      <c r="V1148" s="14"/>
    </row>
    <row r="1149" spans="1:22">
      <c r="A1149" s="34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14"/>
      <c r="U1149" s="14"/>
      <c r="V1149" s="14"/>
    </row>
    <row r="1150" spans="1:22">
      <c r="A1150" s="34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14"/>
      <c r="U1150" s="14"/>
      <c r="V1150" s="14"/>
    </row>
    <row r="1151" spans="1:22">
      <c r="A1151" s="34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14"/>
      <c r="U1151" s="14"/>
      <c r="V1151" s="14"/>
    </row>
    <row r="1152" spans="1:22">
      <c r="A1152" s="34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14"/>
      <c r="U1152" s="14"/>
      <c r="V1152" s="14"/>
    </row>
    <row r="1153" spans="1:22">
      <c r="A1153" s="34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14"/>
      <c r="U1153" s="14"/>
      <c r="V1153" s="14"/>
    </row>
    <row r="1154" spans="1:22">
      <c r="A1154" s="34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14"/>
      <c r="U1154" s="14"/>
      <c r="V1154" s="14"/>
    </row>
    <row r="1155" spans="1:22">
      <c r="A1155" s="34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14"/>
      <c r="U1155" s="14"/>
      <c r="V1155" s="14"/>
    </row>
    <row r="1156" spans="1:22">
      <c r="A1156" s="34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14"/>
      <c r="U1156" s="14"/>
      <c r="V1156" s="14"/>
    </row>
    <row r="1157" spans="1:22">
      <c r="A1157" s="34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14"/>
      <c r="U1157" s="14"/>
      <c r="V1157" s="14"/>
    </row>
    <row r="1158" spans="1:22">
      <c r="A1158" s="34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14"/>
      <c r="U1158" s="14"/>
      <c r="V1158" s="14"/>
    </row>
    <row r="1159" spans="1:22">
      <c r="A1159" s="34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14"/>
      <c r="U1159" s="14"/>
      <c r="V1159" s="14"/>
    </row>
    <row r="1160" spans="1:22">
      <c r="A1160" s="34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14"/>
      <c r="U1160" s="14"/>
      <c r="V1160" s="14"/>
    </row>
    <row r="1161" spans="1:22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14"/>
      <c r="U1161" s="14"/>
      <c r="V1161" s="14"/>
    </row>
    <row r="1162" spans="1:22">
      <c r="A1162" s="34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14"/>
      <c r="U1162" s="14"/>
      <c r="V1162" s="14"/>
    </row>
    <row r="1163" spans="1:22">
      <c r="A1163" s="34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14"/>
      <c r="U1163" s="14"/>
      <c r="V1163" s="14"/>
    </row>
    <row r="1164" spans="1:22">
      <c r="A1164" s="34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14"/>
      <c r="U1164" s="14"/>
      <c r="V1164" s="14"/>
    </row>
    <row r="1165" spans="1:22">
      <c r="A1165" s="34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14"/>
      <c r="U1165" s="14"/>
      <c r="V1165" s="14"/>
    </row>
    <row r="1166" spans="1:22">
      <c r="A1166" s="34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14"/>
      <c r="U1166" s="14"/>
      <c r="V1166" s="14"/>
    </row>
    <row r="1167" spans="1:22">
      <c r="A1167" s="34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14"/>
      <c r="U1167" s="14"/>
      <c r="V1167" s="14"/>
    </row>
    <row r="1168" spans="1:22">
      <c r="A1168" s="34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14"/>
      <c r="U1168" s="14"/>
      <c r="V1168" s="14"/>
    </row>
    <row r="1169" spans="1:22">
      <c r="A1169" s="34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14"/>
      <c r="U1169" s="14"/>
      <c r="V1169" s="14"/>
    </row>
    <row r="1170" spans="1:22">
      <c r="A1170" s="34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14"/>
      <c r="U1170" s="14"/>
      <c r="V1170" s="14"/>
    </row>
    <row r="1171" spans="1:22">
      <c r="A1171" s="34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14"/>
      <c r="U1171" s="14"/>
      <c r="V1171" s="14"/>
    </row>
    <row r="1172" spans="1:22">
      <c r="A1172" s="34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14"/>
      <c r="U1172" s="14"/>
      <c r="V1172" s="14"/>
    </row>
    <row r="1173" spans="1:22">
      <c r="A1173" s="34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14"/>
      <c r="U1173" s="14"/>
      <c r="V1173" s="14"/>
    </row>
    <row r="1174" spans="1:22">
      <c r="A1174" s="34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14"/>
      <c r="U1174" s="14"/>
      <c r="V1174" s="14"/>
    </row>
    <row r="1175" spans="1:22">
      <c r="A1175" s="34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14"/>
      <c r="U1175" s="14"/>
      <c r="V1175" s="14"/>
    </row>
    <row r="1176" spans="1:22">
      <c r="A1176" s="34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14"/>
      <c r="U1176" s="14"/>
      <c r="V1176" s="14"/>
    </row>
    <row r="1177" spans="1:22">
      <c r="A1177" s="34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14"/>
      <c r="U1177" s="14"/>
      <c r="V1177" s="14"/>
    </row>
    <row r="1178" spans="1:22">
      <c r="A1178" s="34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14"/>
      <c r="U1178" s="14"/>
      <c r="V1178" s="14"/>
    </row>
    <row r="1179" spans="1:22">
      <c r="A1179" s="34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14"/>
      <c r="U1179" s="14"/>
      <c r="V1179" s="14"/>
    </row>
    <row r="1180" spans="1:22">
      <c r="A1180" s="34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14"/>
      <c r="U1180" s="14"/>
      <c r="V1180" s="14"/>
    </row>
    <row r="1181" spans="1:22">
      <c r="A1181" s="34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14"/>
      <c r="U1181" s="14"/>
      <c r="V1181" s="14"/>
    </row>
    <row r="1182" spans="1:22">
      <c r="A1182" s="34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14"/>
      <c r="U1182" s="14"/>
      <c r="V1182" s="14"/>
    </row>
    <row r="1183" spans="1:22">
      <c r="A1183" s="34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14"/>
      <c r="U1183" s="14"/>
      <c r="V1183" s="14"/>
    </row>
    <row r="1184" spans="1:22">
      <c r="A1184" s="34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14"/>
      <c r="U1184" s="14"/>
      <c r="V1184" s="14"/>
    </row>
    <row r="1185" spans="1:22">
      <c r="A1185" s="34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14"/>
      <c r="U1185" s="14"/>
      <c r="V1185" s="14"/>
    </row>
    <row r="1186" spans="1:22">
      <c r="A1186" s="34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14"/>
      <c r="U1186" s="14"/>
      <c r="V1186" s="14"/>
    </row>
    <row r="1187" spans="1:22">
      <c r="A1187" s="34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14"/>
      <c r="U1187" s="14"/>
      <c r="V1187" s="14"/>
    </row>
    <row r="1188" spans="1:22">
      <c r="A1188" s="34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14"/>
      <c r="U1188" s="14"/>
      <c r="V1188" s="14"/>
    </row>
    <row r="1189" spans="1:22">
      <c r="A1189" s="34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14"/>
      <c r="U1189" s="14"/>
      <c r="V1189" s="14"/>
    </row>
    <row r="1190" spans="1:22">
      <c r="A1190" s="34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14"/>
      <c r="U1190" s="14"/>
      <c r="V1190" s="14"/>
    </row>
    <row r="1191" spans="1:22">
      <c r="A1191" s="34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14"/>
      <c r="U1191" s="14"/>
      <c r="V1191" s="14"/>
    </row>
    <row r="1192" spans="1:22">
      <c r="A1192" s="34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14"/>
      <c r="U1192" s="14"/>
      <c r="V1192" s="14"/>
    </row>
    <row r="1193" spans="1:22">
      <c r="A1193" s="34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14"/>
      <c r="U1193" s="14"/>
      <c r="V1193" s="14"/>
    </row>
    <row r="1194" spans="1:22">
      <c r="A1194" s="34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14"/>
      <c r="U1194" s="14"/>
      <c r="V1194" s="14"/>
    </row>
    <row r="1195" spans="1:22">
      <c r="A1195" s="34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14"/>
      <c r="U1195" s="14"/>
      <c r="V1195" s="14"/>
    </row>
    <row r="1196" spans="1:22">
      <c r="A1196" s="34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14"/>
      <c r="U1196" s="14"/>
      <c r="V1196" s="14"/>
    </row>
    <row r="1197" spans="1:22">
      <c r="A1197" s="34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14"/>
      <c r="U1197" s="14"/>
      <c r="V1197" s="14"/>
    </row>
    <row r="1198" spans="1:22">
      <c r="A1198" s="34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14"/>
      <c r="U1198" s="14"/>
      <c r="V1198" s="14"/>
    </row>
    <row r="1199" spans="1:22">
      <c r="A1199" s="34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14"/>
      <c r="U1199" s="14"/>
      <c r="V1199" s="14"/>
    </row>
    <row r="1200" spans="1:22">
      <c r="A1200" s="34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14"/>
      <c r="U1200" s="14"/>
      <c r="V1200" s="14"/>
    </row>
    <row r="1201" spans="1:22">
      <c r="A1201" s="34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14"/>
      <c r="U1201" s="14"/>
      <c r="V1201" s="14"/>
    </row>
    <row r="1202" spans="1:22">
      <c r="A1202" s="34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14"/>
      <c r="U1202" s="14"/>
      <c r="V1202" s="14"/>
    </row>
    <row r="1203" spans="1:22">
      <c r="A1203" s="34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14"/>
      <c r="U1203" s="14"/>
      <c r="V1203" s="14"/>
    </row>
    <row r="1204" spans="1:22">
      <c r="A1204" s="34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14"/>
      <c r="U1204" s="14"/>
      <c r="V1204" s="14"/>
    </row>
    <row r="1205" spans="1:22">
      <c r="A1205" s="34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14"/>
      <c r="U1205" s="14"/>
      <c r="V1205" s="14"/>
    </row>
    <row r="1206" spans="1:22">
      <c r="A1206" s="34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14"/>
      <c r="U1206" s="14"/>
      <c r="V1206" s="14"/>
    </row>
    <row r="1207" spans="1:22">
      <c r="A1207" s="34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14"/>
      <c r="U1207" s="14"/>
      <c r="V1207" s="14"/>
    </row>
    <row r="1208" spans="1:22">
      <c r="A1208" s="34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14"/>
      <c r="U1208" s="14"/>
      <c r="V1208" s="14"/>
    </row>
    <row r="1209" spans="1:22">
      <c r="A1209" s="34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14"/>
      <c r="U1209" s="14"/>
      <c r="V1209" s="14"/>
    </row>
    <row r="1210" spans="1:22">
      <c r="A1210" s="34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14"/>
      <c r="U1210" s="14"/>
      <c r="V1210" s="14"/>
    </row>
    <row r="1211" spans="1:22">
      <c r="A1211" s="34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14"/>
      <c r="U1211" s="14"/>
      <c r="V1211" s="14"/>
    </row>
    <row r="1212" spans="1:22">
      <c r="A1212" s="34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14"/>
      <c r="U1212" s="14"/>
      <c r="V1212" s="14"/>
    </row>
    <row r="1213" spans="1:22">
      <c r="A1213" s="34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14"/>
      <c r="U1213" s="14"/>
      <c r="V1213" s="14"/>
    </row>
    <row r="1214" spans="1:22">
      <c r="A1214" s="34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14"/>
      <c r="U1214" s="14"/>
      <c r="V1214" s="14"/>
    </row>
    <row r="1215" spans="1:22">
      <c r="A1215" s="34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14"/>
      <c r="U1215" s="14"/>
      <c r="V1215" s="14"/>
    </row>
    <row r="1216" spans="1:22">
      <c r="A1216" s="34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14"/>
      <c r="U1216" s="14"/>
      <c r="V1216" s="14"/>
    </row>
    <row r="1217" spans="1:22">
      <c r="A1217" s="34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14"/>
      <c r="U1217" s="14"/>
      <c r="V1217" s="14"/>
    </row>
    <row r="1218" spans="1:22">
      <c r="A1218" s="34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14"/>
      <c r="U1218" s="14"/>
      <c r="V1218" s="14"/>
    </row>
    <row r="1219" spans="1:22">
      <c r="A1219" s="34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14"/>
      <c r="U1219" s="14"/>
      <c r="V1219" s="14"/>
    </row>
    <row r="1220" spans="1:22">
      <c r="A1220" s="34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14"/>
      <c r="U1220" s="14"/>
      <c r="V1220" s="14"/>
    </row>
    <row r="1221" spans="1:22">
      <c r="A1221" s="34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14"/>
      <c r="U1221" s="14"/>
      <c r="V1221" s="14"/>
    </row>
    <row r="1222" spans="1:22">
      <c r="A1222" s="34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14"/>
      <c r="U1222" s="14"/>
      <c r="V1222" s="14"/>
    </row>
    <row r="1223" spans="1:22">
      <c r="A1223" s="34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14"/>
      <c r="U1223" s="14"/>
      <c r="V1223" s="14"/>
    </row>
    <row r="1224" spans="1:22">
      <c r="A1224" s="34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14"/>
      <c r="U1224" s="14"/>
      <c r="V1224" s="14"/>
    </row>
    <row r="1225" spans="1:22">
      <c r="A1225" s="34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14"/>
      <c r="U1225" s="14"/>
      <c r="V1225" s="14"/>
    </row>
    <row r="1226" spans="1:22">
      <c r="A1226" s="34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14"/>
      <c r="U1226" s="14"/>
      <c r="V1226" s="14"/>
    </row>
    <row r="1227" spans="1:22">
      <c r="A1227" s="34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14"/>
      <c r="U1227" s="14"/>
      <c r="V1227" s="14"/>
    </row>
    <row r="1228" spans="1:22">
      <c r="A1228" s="34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14"/>
      <c r="U1228" s="14"/>
      <c r="V1228" s="14"/>
    </row>
    <row r="1229" spans="1:22">
      <c r="A1229" s="34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14"/>
      <c r="U1229" s="14"/>
      <c r="V1229" s="14"/>
    </row>
    <row r="1230" spans="1:22">
      <c r="A1230" s="34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14"/>
      <c r="U1230" s="14"/>
      <c r="V1230" s="14"/>
    </row>
    <row r="1231" spans="1:22">
      <c r="A1231" s="34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14"/>
      <c r="U1231" s="14"/>
      <c r="V1231" s="14"/>
    </row>
    <row r="1232" spans="1:22">
      <c r="A1232" s="34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14"/>
      <c r="U1232" s="14"/>
      <c r="V1232" s="14"/>
    </row>
    <row r="1233" spans="1:22">
      <c r="A1233" s="34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14"/>
      <c r="U1233" s="14"/>
      <c r="V1233" s="14"/>
    </row>
    <row r="1234" spans="1:22">
      <c r="A1234" s="34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14"/>
      <c r="U1234" s="14"/>
      <c r="V1234" s="14"/>
    </row>
    <row r="1235" spans="1:22">
      <c r="A1235" s="34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14"/>
      <c r="U1235" s="14"/>
      <c r="V1235" s="14"/>
    </row>
    <row r="1236" spans="1:22">
      <c r="A1236" s="34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14"/>
      <c r="U1236" s="14"/>
      <c r="V1236" s="14"/>
    </row>
    <row r="1237" spans="1:22">
      <c r="A1237" s="34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14"/>
      <c r="U1237" s="14"/>
      <c r="V1237" s="14"/>
    </row>
    <row r="1238" spans="1:22">
      <c r="A1238" s="34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14"/>
      <c r="U1238" s="14"/>
      <c r="V1238" s="14"/>
    </row>
    <row r="1239" spans="1:22">
      <c r="A1239" s="34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14"/>
      <c r="U1239" s="14"/>
      <c r="V1239" s="14"/>
    </row>
    <row r="1240" spans="1:22">
      <c r="A1240" s="34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14"/>
      <c r="U1240" s="14"/>
      <c r="V1240" s="14"/>
    </row>
    <row r="1241" spans="1:22">
      <c r="A1241" s="34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14"/>
      <c r="U1241" s="14"/>
      <c r="V1241" s="14"/>
    </row>
    <row r="1242" spans="1:22">
      <c r="A1242" s="34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14"/>
      <c r="U1242" s="14"/>
      <c r="V1242" s="14"/>
    </row>
    <row r="1243" spans="1:22">
      <c r="A1243" s="34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14"/>
      <c r="U1243" s="14"/>
      <c r="V1243" s="14"/>
    </row>
    <row r="1244" spans="1:22">
      <c r="A1244" s="34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14"/>
      <c r="U1244" s="14"/>
      <c r="V1244" s="14"/>
    </row>
    <row r="1245" spans="1:22">
      <c r="A1245" s="34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14"/>
      <c r="U1245" s="14"/>
      <c r="V1245" s="14"/>
    </row>
    <row r="1246" spans="1:22">
      <c r="A1246" s="34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14"/>
      <c r="U1246" s="14"/>
      <c r="V1246" s="14"/>
    </row>
    <row r="1247" spans="1:22">
      <c r="A1247" s="34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14"/>
      <c r="U1247" s="14"/>
      <c r="V1247" s="14"/>
    </row>
    <row r="1248" spans="1:22">
      <c r="A1248" s="34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14"/>
      <c r="U1248" s="14"/>
      <c r="V1248" s="14"/>
    </row>
    <row r="1249" spans="1:22">
      <c r="A1249" s="34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14"/>
      <c r="U1249" s="14"/>
      <c r="V1249" s="14"/>
    </row>
    <row r="1250" spans="1:22">
      <c r="A1250" s="34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14"/>
      <c r="U1250" s="14"/>
      <c r="V1250" s="14"/>
    </row>
    <row r="1251" spans="1:22">
      <c r="A1251" s="34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14"/>
      <c r="U1251" s="14"/>
      <c r="V1251" s="14"/>
    </row>
    <row r="1252" spans="1:22">
      <c r="A1252" s="34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14"/>
      <c r="U1252" s="14"/>
      <c r="V1252" s="14"/>
    </row>
    <row r="1253" spans="1:22">
      <c r="A1253" s="34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14"/>
      <c r="U1253" s="14"/>
      <c r="V1253" s="14"/>
    </row>
    <row r="1254" spans="1:22">
      <c r="A1254" s="34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14"/>
      <c r="U1254" s="14"/>
      <c r="V1254" s="14"/>
    </row>
    <row r="1255" spans="1:22">
      <c r="A1255" s="34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14"/>
      <c r="U1255" s="14"/>
      <c r="V1255" s="14"/>
    </row>
    <row r="1256" spans="1:22">
      <c r="A1256" s="34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14"/>
      <c r="U1256" s="14"/>
      <c r="V1256" s="14"/>
    </row>
    <row r="1257" spans="1:22">
      <c r="A1257" s="34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14"/>
      <c r="U1257" s="14"/>
      <c r="V1257" s="14"/>
    </row>
    <row r="1258" spans="1:22">
      <c r="A1258" s="34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14"/>
      <c r="U1258" s="14"/>
      <c r="V1258" s="14"/>
    </row>
    <row r="1259" spans="1:22">
      <c r="A1259" s="34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14"/>
      <c r="U1259" s="14"/>
      <c r="V1259" s="14"/>
    </row>
    <row r="1260" spans="1:22">
      <c r="A1260" s="34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14"/>
      <c r="U1260" s="14"/>
      <c r="V1260" s="14"/>
    </row>
    <row r="1261" spans="1:22">
      <c r="A1261" s="34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14"/>
      <c r="U1261" s="14"/>
      <c r="V1261" s="14"/>
    </row>
    <row r="1262" spans="1:22">
      <c r="A1262" s="34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14"/>
      <c r="U1262" s="14"/>
      <c r="V1262" s="14"/>
    </row>
    <row r="1263" spans="1:22">
      <c r="A1263" s="34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14"/>
      <c r="U1263" s="14"/>
      <c r="V1263" s="14"/>
    </row>
    <row r="1264" spans="1:22">
      <c r="A1264" s="34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14"/>
      <c r="U1264" s="14"/>
      <c r="V1264" s="14"/>
    </row>
    <row r="1265" spans="1:22">
      <c r="A1265" s="34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14"/>
      <c r="U1265" s="14"/>
      <c r="V1265" s="14"/>
    </row>
    <row r="1266" spans="1:22">
      <c r="A1266" s="34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14"/>
      <c r="U1266" s="14"/>
      <c r="V1266" s="14"/>
    </row>
    <row r="1267" spans="1:22">
      <c r="A1267" s="34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14"/>
      <c r="U1267" s="14"/>
      <c r="V1267" s="14"/>
    </row>
    <row r="1268" spans="1:22">
      <c r="A1268" s="34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14"/>
      <c r="U1268" s="14"/>
      <c r="V1268" s="14"/>
    </row>
    <row r="1269" spans="1:22">
      <c r="A1269" s="34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14"/>
      <c r="U1269" s="14"/>
      <c r="V1269" s="14"/>
    </row>
    <row r="1270" spans="1:22">
      <c r="A1270" s="34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14"/>
      <c r="U1270" s="14"/>
      <c r="V1270" s="14"/>
    </row>
    <row r="1271" spans="1:22">
      <c r="A1271" s="34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14"/>
      <c r="U1271" s="14"/>
      <c r="V1271" s="14"/>
    </row>
    <row r="1272" spans="1:22">
      <c r="A1272" s="34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14"/>
      <c r="U1272" s="14"/>
      <c r="V1272" s="14"/>
    </row>
    <row r="1273" spans="1:22">
      <c r="A1273" s="34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14"/>
      <c r="U1273" s="14"/>
      <c r="V1273" s="14"/>
    </row>
    <row r="1274" spans="1:22">
      <c r="A1274" s="34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14"/>
      <c r="U1274" s="14"/>
      <c r="V1274" s="14"/>
    </row>
    <row r="1275" spans="1:22">
      <c r="A1275" s="34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14"/>
      <c r="U1275" s="14"/>
      <c r="V1275" s="14"/>
    </row>
    <row r="1276" spans="1:22">
      <c r="A1276" s="34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14"/>
      <c r="U1276" s="14"/>
      <c r="V1276" s="14"/>
    </row>
    <row r="1277" spans="1:22">
      <c r="A1277" s="34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14"/>
      <c r="U1277" s="14"/>
      <c r="V1277" s="14"/>
    </row>
    <row r="1278" spans="1:22">
      <c r="A1278" s="34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14"/>
      <c r="U1278" s="14"/>
      <c r="V1278" s="14"/>
    </row>
    <row r="1279" spans="1:22">
      <c r="A1279" s="34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14"/>
      <c r="U1279" s="14"/>
      <c r="V1279" s="14"/>
    </row>
    <row r="1280" spans="1:22">
      <c r="A1280" s="34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14"/>
      <c r="U1280" s="14"/>
      <c r="V1280" s="14"/>
    </row>
    <row r="1281" spans="1:22">
      <c r="A1281" s="34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14"/>
      <c r="U1281" s="14"/>
      <c r="V1281" s="14"/>
    </row>
    <row r="1282" spans="1:22">
      <c r="A1282" s="34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14"/>
      <c r="U1282" s="14"/>
      <c r="V1282" s="14"/>
    </row>
    <row r="1283" spans="1:22">
      <c r="A1283" s="34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14"/>
      <c r="U1283" s="14"/>
      <c r="V1283" s="14"/>
    </row>
    <row r="1284" spans="1:22">
      <c r="A1284" s="34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14"/>
      <c r="U1284" s="14"/>
      <c r="V1284" s="14"/>
    </row>
    <row r="1285" spans="1:22">
      <c r="A1285" s="34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14"/>
      <c r="U1285" s="14"/>
      <c r="V1285" s="14"/>
    </row>
    <row r="1286" spans="1:22">
      <c r="A1286" s="34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14"/>
      <c r="U1286" s="14"/>
      <c r="V1286" s="14"/>
    </row>
    <row r="1287" spans="1:22">
      <c r="A1287" s="34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14"/>
      <c r="U1287" s="14"/>
      <c r="V1287" s="14"/>
    </row>
    <row r="1288" spans="1:22">
      <c r="A1288" s="34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14"/>
      <c r="U1288" s="14"/>
      <c r="V1288" s="14"/>
    </row>
    <row r="1289" spans="1:22">
      <c r="A1289" s="34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14"/>
      <c r="U1289" s="14"/>
      <c r="V1289" s="14"/>
    </row>
    <row r="1290" spans="1:22">
      <c r="A1290" s="34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14"/>
      <c r="U1290" s="14"/>
      <c r="V1290" s="14"/>
    </row>
    <row r="1291" spans="1:22">
      <c r="A1291" s="34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14"/>
      <c r="U1291" s="14"/>
      <c r="V1291" s="14"/>
    </row>
    <row r="1292" spans="1:22">
      <c r="A1292" s="34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14"/>
      <c r="U1292" s="14"/>
      <c r="V1292" s="14"/>
    </row>
    <row r="1293" spans="1:22">
      <c r="A1293" s="34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14"/>
      <c r="U1293" s="14"/>
      <c r="V1293" s="14"/>
    </row>
    <row r="1294" spans="1:22">
      <c r="A1294" s="34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14"/>
      <c r="U1294" s="14"/>
      <c r="V1294" s="14"/>
    </row>
    <row r="1295" spans="1:22">
      <c r="A1295" s="34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14"/>
      <c r="U1295" s="14"/>
      <c r="V1295" s="14"/>
    </row>
    <row r="1296" spans="1:22">
      <c r="A1296" s="34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14"/>
      <c r="U1296" s="14"/>
      <c r="V1296" s="14"/>
    </row>
    <row r="1297" spans="1:22">
      <c r="A1297" s="34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14"/>
      <c r="U1297" s="14"/>
      <c r="V1297" s="14"/>
    </row>
    <row r="1298" spans="1:22">
      <c r="A1298" s="34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14"/>
      <c r="U1298" s="14"/>
      <c r="V1298" s="14"/>
    </row>
    <row r="1299" spans="1:22">
      <c r="A1299" s="34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14"/>
      <c r="U1299" s="14"/>
      <c r="V1299" s="14"/>
    </row>
    <row r="1300" spans="1:22">
      <c r="A1300" s="34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14"/>
      <c r="U1300" s="14"/>
      <c r="V1300" s="14"/>
    </row>
    <row r="1301" spans="1:22">
      <c r="A1301" s="34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14"/>
      <c r="U1301" s="14"/>
      <c r="V1301" s="14"/>
    </row>
    <row r="1302" spans="1:22">
      <c r="A1302" s="34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14"/>
      <c r="U1302" s="14"/>
      <c r="V1302" s="14"/>
    </row>
    <row r="1303" spans="1:22">
      <c r="A1303" s="34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14"/>
      <c r="U1303" s="14"/>
      <c r="V1303" s="14"/>
    </row>
    <row r="1304" spans="1:22">
      <c r="A1304" s="34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14"/>
      <c r="U1304" s="14"/>
      <c r="V1304" s="14"/>
    </row>
    <row r="1305" spans="1:22">
      <c r="A1305" s="34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14"/>
      <c r="U1305" s="14"/>
      <c r="V1305" s="14"/>
    </row>
    <row r="1306" spans="1:22">
      <c r="A1306" s="34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14"/>
      <c r="U1306" s="14"/>
      <c r="V1306" s="14"/>
    </row>
    <row r="1307" spans="1:22">
      <c r="A1307" s="34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14"/>
      <c r="U1307" s="14"/>
      <c r="V1307" s="14"/>
    </row>
    <row r="1308" spans="1:22">
      <c r="A1308" s="34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14"/>
      <c r="U1308" s="14"/>
      <c r="V1308" s="14"/>
    </row>
    <row r="1309" spans="1:22">
      <c r="A1309" s="34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14"/>
      <c r="U1309" s="14"/>
      <c r="V1309" s="14"/>
    </row>
    <row r="1310" spans="1:22">
      <c r="A1310" s="34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14"/>
      <c r="U1310" s="14"/>
      <c r="V1310" s="14"/>
    </row>
    <row r="1311" spans="1:22">
      <c r="A1311" s="34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14"/>
      <c r="U1311" s="14"/>
      <c r="V1311" s="14"/>
    </row>
    <row r="1312" spans="1:22">
      <c r="A1312" s="34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14"/>
      <c r="U1312" s="14"/>
      <c r="V1312" s="14"/>
    </row>
    <row r="1313" spans="1:22">
      <c r="A1313" s="34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14"/>
      <c r="U1313" s="14"/>
      <c r="V1313" s="14"/>
    </row>
    <row r="1314" spans="1:22">
      <c r="A1314" s="34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14"/>
      <c r="U1314" s="14"/>
      <c r="V1314" s="14"/>
    </row>
    <row r="1315" spans="1:22">
      <c r="A1315" s="34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14"/>
      <c r="U1315" s="14"/>
      <c r="V1315" s="14"/>
    </row>
    <row r="1316" spans="1:22">
      <c r="A1316" s="34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14"/>
      <c r="U1316" s="14"/>
      <c r="V1316" s="14"/>
    </row>
    <row r="1317" spans="1:22">
      <c r="A1317" s="34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14"/>
      <c r="U1317" s="14"/>
      <c r="V1317" s="14"/>
    </row>
    <row r="1318" spans="1:22">
      <c r="A1318" s="34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14"/>
      <c r="U1318" s="14"/>
      <c r="V1318" s="14"/>
    </row>
    <row r="1319" spans="1:22">
      <c r="A1319" s="34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14"/>
      <c r="U1319" s="14"/>
      <c r="V1319" s="14"/>
    </row>
    <row r="1320" spans="1:22">
      <c r="A1320" s="34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14"/>
      <c r="U1320" s="14"/>
      <c r="V1320" s="14"/>
    </row>
    <row r="1321" spans="1:22">
      <c r="A1321" s="34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14"/>
      <c r="U1321" s="14"/>
      <c r="V1321" s="14"/>
    </row>
    <row r="1322" spans="1:22">
      <c r="A1322" s="34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14"/>
      <c r="U1322" s="14"/>
      <c r="V1322" s="14"/>
    </row>
    <row r="1323" spans="1:22">
      <c r="A1323" s="34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14"/>
      <c r="U1323" s="14"/>
      <c r="V1323" s="14"/>
    </row>
    <row r="1324" spans="1:22">
      <c r="A1324" s="34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14"/>
      <c r="U1324" s="14"/>
      <c r="V1324" s="14"/>
    </row>
    <row r="1325" spans="1:22">
      <c r="A1325" s="34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14"/>
      <c r="U1325" s="14"/>
      <c r="V1325" s="14"/>
    </row>
    <row r="1326" spans="1:22">
      <c r="A1326" s="34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14"/>
      <c r="U1326" s="14"/>
      <c r="V1326" s="14"/>
    </row>
    <row r="1327" spans="1:22">
      <c r="A1327" s="34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14"/>
      <c r="U1327" s="14"/>
      <c r="V1327" s="14"/>
    </row>
    <row r="1328" spans="1:22">
      <c r="A1328" s="34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14"/>
      <c r="U1328" s="14"/>
      <c r="V1328" s="14"/>
    </row>
    <row r="1329" spans="1:22">
      <c r="A1329" s="34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14"/>
      <c r="U1329" s="14"/>
      <c r="V1329" s="14"/>
    </row>
    <row r="1330" spans="1:22">
      <c r="A1330" s="34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14"/>
      <c r="U1330" s="14"/>
      <c r="V1330" s="14"/>
    </row>
    <row r="1331" spans="1:22">
      <c r="A1331" s="34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14"/>
      <c r="U1331" s="14"/>
      <c r="V1331" s="14"/>
    </row>
    <row r="1332" spans="1:22">
      <c r="A1332" s="34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14"/>
      <c r="U1332" s="14"/>
      <c r="V1332" s="14"/>
    </row>
    <row r="1333" spans="1:22">
      <c r="A1333" s="34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14"/>
      <c r="U1333" s="14"/>
      <c r="V1333" s="14"/>
    </row>
    <row r="1334" spans="1:22">
      <c r="A1334" s="34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14"/>
      <c r="U1334" s="14"/>
      <c r="V1334" s="14"/>
    </row>
    <row r="1335" spans="1:22">
      <c r="A1335" s="34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14"/>
      <c r="U1335" s="14"/>
      <c r="V1335" s="14"/>
    </row>
    <row r="1336" spans="1:22">
      <c r="A1336" s="34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14"/>
      <c r="U1336" s="14"/>
      <c r="V1336" s="14"/>
    </row>
    <row r="1337" spans="1:22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14"/>
      <c r="U1337" s="14"/>
      <c r="V1337" s="14"/>
    </row>
    <row r="1338" spans="1:22">
      <c r="A1338" s="34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14"/>
      <c r="U1338" s="14"/>
      <c r="V1338" s="14"/>
    </row>
    <row r="1339" spans="1:22">
      <c r="A1339" s="34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14"/>
      <c r="U1339" s="14"/>
      <c r="V1339" s="14"/>
    </row>
    <row r="1340" spans="1:22">
      <c r="A1340" s="34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14"/>
      <c r="U1340" s="14"/>
      <c r="V1340" s="14"/>
    </row>
    <row r="1341" spans="1:22">
      <c r="A1341" s="34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14"/>
      <c r="U1341" s="14"/>
      <c r="V1341" s="14"/>
    </row>
    <row r="1342" spans="1:22">
      <c r="A1342" s="34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14"/>
      <c r="U1342" s="14"/>
      <c r="V1342" s="14"/>
    </row>
    <row r="1343" spans="1:22">
      <c r="A1343" s="34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14"/>
      <c r="U1343" s="14"/>
      <c r="V1343" s="14"/>
    </row>
    <row r="1344" spans="1:22">
      <c r="A1344" s="34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14"/>
      <c r="U1344" s="14"/>
      <c r="V1344" s="14"/>
    </row>
    <row r="1345" spans="1:22">
      <c r="A1345" s="34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14"/>
      <c r="U1345" s="14"/>
      <c r="V1345" s="14"/>
    </row>
    <row r="1346" spans="1:22">
      <c r="A1346" s="34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14"/>
      <c r="U1346" s="14"/>
      <c r="V1346" s="14"/>
    </row>
    <row r="1347" spans="1:22">
      <c r="A1347" s="34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14"/>
      <c r="U1347" s="14"/>
      <c r="V1347" s="14"/>
    </row>
    <row r="1348" spans="1:22">
      <c r="A1348" s="34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14"/>
      <c r="U1348" s="14"/>
      <c r="V1348" s="14"/>
    </row>
    <row r="1349" spans="1:22">
      <c r="A1349" s="34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14"/>
      <c r="U1349" s="14"/>
      <c r="V1349" s="14"/>
    </row>
    <row r="1350" spans="1:22">
      <c r="A1350" s="34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14"/>
      <c r="U1350" s="14"/>
      <c r="V1350" s="14"/>
    </row>
    <row r="1351" spans="1:22">
      <c r="A1351" s="34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14"/>
      <c r="U1351" s="14"/>
      <c r="V1351" s="14"/>
    </row>
    <row r="1352" spans="1:22">
      <c r="A1352" s="34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14"/>
      <c r="U1352" s="14"/>
      <c r="V1352" s="14"/>
    </row>
    <row r="1353" spans="1:22">
      <c r="A1353" s="34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14"/>
      <c r="U1353" s="14"/>
      <c r="V1353" s="14"/>
    </row>
    <row r="1354" spans="1:22">
      <c r="A1354" s="34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14"/>
      <c r="U1354" s="14"/>
      <c r="V1354" s="14"/>
    </row>
    <row r="1355" spans="1:22">
      <c r="A1355" s="34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14"/>
      <c r="U1355" s="14"/>
      <c r="V1355" s="14"/>
    </row>
    <row r="1356" spans="1:22">
      <c r="A1356" s="34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14"/>
      <c r="U1356" s="14"/>
      <c r="V1356" s="14"/>
    </row>
    <row r="1357" spans="1:22">
      <c r="A1357" s="34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14"/>
      <c r="U1357" s="14"/>
      <c r="V1357" s="14"/>
    </row>
    <row r="1358" spans="1:22">
      <c r="A1358" s="34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14"/>
      <c r="U1358" s="14"/>
      <c r="V1358" s="14"/>
    </row>
    <row r="1359" spans="1:22">
      <c r="A1359" s="34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14"/>
      <c r="U1359" s="14"/>
      <c r="V1359" s="14"/>
    </row>
    <row r="1360" spans="1:22">
      <c r="A1360" s="34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14"/>
      <c r="U1360" s="14"/>
      <c r="V1360" s="14"/>
    </row>
    <row r="1361" spans="1:22">
      <c r="A1361" s="34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14"/>
      <c r="U1361" s="14"/>
      <c r="V1361" s="14"/>
    </row>
    <row r="1362" spans="1:22">
      <c r="A1362" s="34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14"/>
      <c r="U1362" s="14"/>
      <c r="V1362" s="14"/>
    </row>
    <row r="1363" spans="1:22">
      <c r="A1363" s="34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14"/>
      <c r="U1363" s="14"/>
      <c r="V1363" s="14"/>
    </row>
    <row r="1364" spans="1:22">
      <c r="A1364" s="34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14"/>
      <c r="U1364" s="14"/>
      <c r="V1364" s="14"/>
    </row>
    <row r="1365" spans="1:22">
      <c r="A1365" s="34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14"/>
      <c r="U1365" s="14"/>
      <c r="V1365" s="14"/>
    </row>
    <row r="1366" spans="1:22">
      <c r="A1366" s="34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14"/>
      <c r="U1366" s="14"/>
      <c r="V1366" s="14"/>
    </row>
    <row r="1367" spans="1:22">
      <c r="A1367" s="34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14"/>
      <c r="U1367" s="14"/>
      <c r="V1367" s="14"/>
    </row>
    <row r="1368" spans="1:22">
      <c r="A1368" s="34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14"/>
      <c r="U1368" s="14"/>
      <c r="V1368" s="14"/>
    </row>
    <row r="1369" spans="1:22">
      <c r="A1369" s="34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14"/>
      <c r="U1369" s="14"/>
      <c r="V1369" s="14"/>
    </row>
    <row r="1370" spans="1:22">
      <c r="A1370" s="34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14"/>
      <c r="U1370" s="14"/>
      <c r="V1370" s="14"/>
    </row>
    <row r="1371" spans="1:22">
      <c r="A1371" s="34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14"/>
      <c r="U1371" s="14"/>
      <c r="V1371" s="14"/>
    </row>
    <row r="1372" spans="1:22">
      <c r="A1372" s="34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14"/>
      <c r="U1372" s="14"/>
      <c r="V1372" s="14"/>
    </row>
    <row r="1373" spans="1:22">
      <c r="A1373" s="34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14"/>
      <c r="U1373" s="14"/>
      <c r="V1373" s="14"/>
    </row>
    <row r="1374" spans="1:22">
      <c r="A1374" s="34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14"/>
      <c r="U1374" s="14"/>
      <c r="V1374" s="14"/>
    </row>
    <row r="1375" spans="1:22">
      <c r="A1375" s="34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14"/>
      <c r="U1375" s="14"/>
      <c r="V1375" s="14"/>
    </row>
    <row r="1376" spans="1:22">
      <c r="A1376" s="34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14"/>
      <c r="U1376" s="14"/>
      <c r="V1376" s="14"/>
    </row>
    <row r="1377" spans="1:22">
      <c r="A1377" s="34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14"/>
      <c r="U1377" s="14"/>
      <c r="V1377" s="14"/>
    </row>
    <row r="1378" spans="1:22">
      <c r="A1378" s="34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14"/>
      <c r="U1378" s="14"/>
      <c r="V1378" s="14"/>
    </row>
    <row r="1379" spans="1:22">
      <c r="A1379" s="34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14"/>
      <c r="U1379" s="14"/>
      <c r="V1379" s="14"/>
    </row>
    <row r="1380" spans="1:22">
      <c r="A1380" s="34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14"/>
      <c r="U1380" s="14"/>
      <c r="V1380" s="14"/>
    </row>
    <row r="1381" spans="1:22">
      <c r="A1381" s="34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14"/>
      <c r="U1381" s="14"/>
      <c r="V1381" s="14"/>
    </row>
    <row r="1382" spans="1:22">
      <c r="A1382" s="34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14"/>
      <c r="U1382" s="14"/>
      <c r="V1382" s="14"/>
    </row>
    <row r="1383" spans="1:22">
      <c r="A1383" s="34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14"/>
      <c r="U1383" s="14"/>
      <c r="V1383" s="14"/>
    </row>
    <row r="1384" spans="1:22">
      <c r="A1384" s="34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14"/>
      <c r="U1384" s="14"/>
      <c r="V1384" s="14"/>
    </row>
    <row r="1385" spans="1:22">
      <c r="A1385" s="34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14"/>
      <c r="U1385" s="14"/>
      <c r="V1385" s="14"/>
    </row>
    <row r="1386" spans="1:22">
      <c r="A1386" s="34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14"/>
      <c r="U1386" s="14"/>
      <c r="V1386" s="14"/>
    </row>
    <row r="1387" spans="1:22">
      <c r="A1387" s="34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14"/>
      <c r="U1387" s="14"/>
      <c r="V1387" s="14"/>
    </row>
    <row r="1388" spans="1:22">
      <c r="A1388" s="34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14"/>
      <c r="U1388" s="14"/>
      <c r="V1388" s="14"/>
    </row>
    <row r="1389" spans="1:22">
      <c r="A1389" s="34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14"/>
      <c r="U1389" s="14"/>
      <c r="V1389" s="14"/>
    </row>
    <row r="1390" spans="1:22">
      <c r="A1390" s="34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14"/>
      <c r="U1390" s="14"/>
      <c r="V1390" s="14"/>
    </row>
    <row r="1391" spans="1:22">
      <c r="A1391" s="34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14"/>
      <c r="U1391" s="14"/>
      <c r="V1391" s="14"/>
    </row>
    <row r="1392" spans="1:22">
      <c r="A1392" s="34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14"/>
      <c r="U1392" s="14"/>
      <c r="V1392" s="14"/>
    </row>
    <row r="1393" spans="1:22">
      <c r="A1393" s="34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14"/>
      <c r="U1393" s="14"/>
      <c r="V1393" s="14"/>
    </row>
    <row r="1394" spans="1:22">
      <c r="A1394" s="34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14"/>
      <c r="U1394" s="14"/>
      <c r="V1394" s="14"/>
    </row>
    <row r="1395" spans="1:22">
      <c r="A1395" s="34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14"/>
      <c r="U1395" s="14"/>
      <c r="V1395" s="14"/>
    </row>
    <row r="1396" spans="1:22">
      <c r="A1396" s="34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14"/>
      <c r="U1396" s="14"/>
      <c r="V1396" s="14"/>
    </row>
    <row r="1397" spans="1:22">
      <c r="A1397" s="34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14"/>
      <c r="U1397" s="14"/>
      <c r="V1397" s="14"/>
    </row>
    <row r="1398" spans="1:22">
      <c r="A1398" s="34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14"/>
      <c r="U1398" s="14"/>
      <c r="V1398" s="14"/>
    </row>
    <row r="1399" spans="1:22">
      <c r="A1399" s="34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14"/>
      <c r="U1399" s="14"/>
      <c r="V1399" s="14"/>
    </row>
    <row r="1400" spans="1:22">
      <c r="A1400" s="34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14"/>
      <c r="U1400" s="14"/>
      <c r="V1400" s="14"/>
    </row>
    <row r="1401" spans="1:22">
      <c r="A1401" s="34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14"/>
      <c r="U1401" s="14"/>
      <c r="V1401" s="14"/>
    </row>
    <row r="1402" spans="1:22">
      <c r="A1402" s="34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14"/>
      <c r="U1402" s="14"/>
      <c r="V1402" s="14"/>
    </row>
    <row r="1403" spans="1:22">
      <c r="A1403" s="34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14"/>
      <c r="U1403" s="14"/>
      <c r="V1403" s="14"/>
    </row>
    <row r="1404" spans="1:22">
      <c r="A1404" s="34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14"/>
      <c r="U1404" s="14"/>
      <c r="V1404" s="14"/>
    </row>
    <row r="1405" spans="1:22">
      <c r="A1405" s="34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14"/>
      <c r="U1405" s="14"/>
      <c r="V1405" s="14"/>
    </row>
    <row r="1406" spans="1:22">
      <c r="A1406" s="34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14"/>
      <c r="U1406" s="14"/>
      <c r="V1406" s="14"/>
    </row>
    <row r="1407" spans="1:22">
      <c r="A1407" s="34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14"/>
      <c r="U1407" s="14"/>
      <c r="V1407" s="14"/>
    </row>
    <row r="1408" spans="1:22">
      <c r="A1408" s="34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14"/>
      <c r="U1408" s="14"/>
      <c r="V1408" s="14"/>
    </row>
    <row r="1409" spans="1:22">
      <c r="A1409" s="34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14"/>
      <c r="U1409" s="14"/>
      <c r="V1409" s="14"/>
    </row>
    <row r="1410" spans="1:22">
      <c r="A1410" s="34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14"/>
      <c r="U1410" s="14"/>
      <c r="V1410" s="14"/>
    </row>
    <row r="1411" spans="1:22">
      <c r="A1411" s="34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14"/>
      <c r="U1411" s="14"/>
      <c r="V1411" s="14"/>
    </row>
    <row r="1412" spans="1:22">
      <c r="A1412" s="34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14"/>
      <c r="U1412" s="14"/>
      <c r="V1412" s="14"/>
    </row>
    <row r="1413" spans="1:22">
      <c r="A1413" s="34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14"/>
      <c r="U1413" s="14"/>
      <c r="V1413" s="14"/>
    </row>
    <row r="1414" spans="1:22">
      <c r="A1414" s="34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14"/>
      <c r="U1414" s="14"/>
      <c r="V1414" s="14"/>
    </row>
    <row r="1415" spans="1:22">
      <c r="A1415" s="34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14"/>
      <c r="U1415" s="14"/>
      <c r="V1415" s="14"/>
    </row>
    <row r="1416" spans="1:22">
      <c r="A1416" s="34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14"/>
      <c r="U1416" s="14"/>
      <c r="V1416" s="14"/>
    </row>
    <row r="1417" spans="1:22">
      <c r="A1417" s="34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14"/>
      <c r="U1417" s="14"/>
      <c r="V1417" s="14"/>
    </row>
    <row r="1418" spans="1:22">
      <c r="A1418" s="34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14"/>
      <c r="U1418" s="14"/>
      <c r="V1418" s="14"/>
    </row>
    <row r="1419" spans="1:22">
      <c r="A1419" s="34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14"/>
      <c r="U1419" s="14"/>
      <c r="V1419" s="14"/>
    </row>
    <row r="1420" spans="1:22">
      <c r="A1420" s="34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14"/>
      <c r="U1420" s="14"/>
      <c r="V1420" s="14"/>
    </row>
    <row r="1421" spans="1:22">
      <c r="A1421" s="34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14"/>
      <c r="U1421" s="14"/>
      <c r="V1421" s="14"/>
    </row>
    <row r="1422" spans="1:22">
      <c r="A1422" s="34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14"/>
      <c r="U1422" s="14"/>
      <c r="V1422" s="14"/>
    </row>
    <row r="1423" spans="1:22">
      <c r="A1423" s="34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14"/>
      <c r="U1423" s="14"/>
      <c r="V1423" s="14"/>
    </row>
    <row r="1424" spans="1:22">
      <c r="A1424" s="34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14"/>
      <c r="U1424" s="14"/>
      <c r="V1424" s="14"/>
    </row>
    <row r="1425" spans="1:22">
      <c r="A1425" s="34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14"/>
      <c r="U1425" s="14"/>
      <c r="V1425" s="14"/>
    </row>
    <row r="1426" spans="1:22">
      <c r="A1426" s="34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14"/>
      <c r="U1426" s="14"/>
      <c r="V1426" s="14"/>
    </row>
    <row r="1427" spans="1:22">
      <c r="A1427" s="34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14"/>
      <c r="U1427" s="14"/>
      <c r="V1427" s="14"/>
    </row>
    <row r="1428" spans="1:22">
      <c r="A1428" s="34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14"/>
      <c r="U1428" s="14"/>
      <c r="V1428" s="14"/>
    </row>
    <row r="1429" spans="1:22">
      <c r="A1429" s="34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14"/>
      <c r="U1429" s="14"/>
      <c r="V1429" s="14"/>
    </row>
    <row r="1430" spans="1:22">
      <c r="A1430" s="34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14"/>
      <c r="U1430" s="14"/>
      <c r="V1430" s="14"/>
    </row>
    <row r="1431" spans="1:22">
      <c r="A1431" s="34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14"/>
      <c r="U1431" s="14"/>
      <c r="V1431" s="14"/>
    </row>
    <row r="1432" spans="1:22">
      <c r="A1432" s="34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14"/>
      <c r="U1432" s="14"/>
      <c r="V1432" s="14"/>
    </row>
    <row r="1433" spans="1:22">
      <c r="A1433" s="34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14"/>
      <c r="U1433" s="14"/>
      <c r="V1433" s="14"/>
    </row>
    <row r="1434" spans="1:22">
      <c r="A1434" s="34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14"/>
      <c r="U1434" s="14"/>
      <c r="V1434" s="14"/>
    </row>
    <row r="1435" spans="1:22">
      <c r="A1435" s="34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14"/>
      <c r="U1435" s="14"/>
      <c r="V1435" s="14"/>
    </row>
    <row r="1436" spans="1:22">
      <c r="A1436" s="34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14"/>
      <c r="U1436" s="14"/>
      <c r="V1436" s="14"/>
    </row>
    <row r="1437" spans="1:22">
      <c r="A1437" s="34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14"/>
      <c r="U1437" s="14"/>
      <c r="V1437" s="14"/>
    </row>
    <row r="1438" spans="1:22">
      <c r="A1438" s="34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14"/>
      <c r="U1438" s="14"/>
      <c r="V1438" s="14"/>
    </row>
    <row r="1439" spans="1:22">
      <c r="A1439" s="34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14"/>
      <c r="U1439" s="14"/>
      <c r="V1439" s="14"/>
    </row>
    <row r="1440" spans="1:22">
      <c r="A1440" s="34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14"/>
      <c r="U1440" s="14"/>
      <c r="V1440" s="14"/>
    </row>
    <row r="1441" spans="1:22">
      <c r="A1441" s="34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14"/>
      <c r="U1441" s="14"/>
      <c r="V1441" s="14"/>
    </row>
    <row r="1442" spans="1:22">
      <c r="A1442" s="34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14"/>
      <c r="U1442" s="14"/>
      <c r="V1442" s="14"/>
    </row>
    <row r="1443" spans="1:22">
      <c r="A1443" s="34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14"/>
      <c r="U1443" s="14"/>
      <c r="V1443" s="14"/>
    </row>
    <row r="1444" spans="1:22">
      <c r="A1444" s="34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14"/>
      <c r="U1444" s="14"/>
      <c r="V1444" s="14"/>
    </row>
    <row r="1445" spans="1:22">
      <c r="A1445" s="34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14"/>
      <c r="U1445" s="14"/>
      <c r="V1445" s="14"/>
    </row>
    <row r="1446" spans="1:22">
      <c r="A1446" s="34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14"/>
      <c r="U1446" s="14"/>
      <c r="V1446" s="14"/>
    </row>
    <row r="1447" spans="1:22">
      <c r="A1447" s="34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14"/>
      <c r="U1447" s="14"/>
      <c r="V1447" s="14"/>
    </row>
    <row r="1448" spans="1:22">
      <c r="A1448" s="34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14"/>
      <c r="U1448" s="14"/>
      <c r="V1448" s="14"/>
    </row>
    <row r="1449" spans="1:22">
      <c r="A1449" s="34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14"/>
      <c r="U1449" s="14"/>
      <c r="V1449" s="14"/>
    </row>
    <row r="1450" spans="1:22">
      <c r="A1450" s="34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14"/>
      <c r="U1450" s="14"/>
      <c r="V1450" s="14"/>
    </row>
    <row r="1451" spans="1:22">
      <c r="A1451" s="34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14"/>
      <c r="U1451" s="14"/>
      <c r="V1451" s="14"/>
    </row>
    <row r="1452" spans="1:22">
      <c r="A1452" s="34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14"/>
      <c r="U1452" s="14"/>
      <c r="V1452" s="14"/>
    </row>
    <row r="1453" spans="1:22">
      <c r="A1453" s="34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14"/>
      <c r="U1453" s="14"/>
      <c r="V1453" s="14"/>
    </row>
    <row r="1454" spans="1:22">
      <c r="A1454" s="34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14"/>
      <c r="U1454" s="14"/>
      <c r="V1454" s="14"/>
    </row>
    <row r="1455" spans="1:22">
      <c r="A1455" s="34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14"/>
      <c r="U1455" s="14"/>
      <c r="V1455" s="14"/>
    </row>
    <row r="1456" spans="1:22">
      <c r="A1456" s="34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14"/>
      <c r="U1456" s="14"/>
      <c r="V1456" s="14"/>
    </row>
    <row r="1457" spans="1:22">
      <c r="A1457" s="34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14"/>
      <c r="U1457" s="14"/>
      <c r="V1457" s="14"/>
    </row>
    <row r="1458" spans="1:22">
      <c r="A1458" s="34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14"/>
      <c r="U1458" s="14"/>
      <c r="V1458" s="14"/>
    </row>
    <row r="1459" spans="1:22">
      <c r="A1459" s="34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14"/>
      <c r="U1459" s="14"/>
      <c r="V1459" s="14"/>
    </row>
    <row r="1460" spans="1:22">
      <c r="A1460" s="34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14"/>
      <c r="U1460" s="14"/>
      <c r="V1460" s="14"/>
    </row>
    <row r="1461" spans="1:22">
      <c r="A1461" s="34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14"/>
      <c r="U1461" s="14"/>
      <c r="V1461" s="14"/>
    </row>
    <row r="1462" spans="1:22">
      <c r="A1462" s="34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14"/>
      <c r="U1462" s="14"/>
      <c r="V1462" s="14"/>
    </row>
    <row r="1463" spans="1:22">
      <c r="A1463" s="34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14"/>
      <c r="U1463" s="14"/>
      <c r="V1463" s="14"/>
    </row>
    <row r="1464" spans="1:22">
      <c r="A1464" s="34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14"/>
      <c r="U1464" s="14"/>
      <c r="V1464" s="14"/>
    </row>
    <row r="1465" spans="1:22">
      <c r="A1465" s="34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14"/>
      <c r="U1465" s="14"/>
      <c r="V1465" s="14"/>
    </row>
    <row r="1466" spans="1:22">
      <c r="A1466" s="34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14"/>
      <c r="U1466" s="14"/>
      <c r="V1466" s="14"/>
    </row>
    <row r="1467" spans="1:22">
      <c r="A1467" s="34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14"/>
      <c r="U1467" s="14"/>
      <c r="V1467" s="14"/>
    </row>
    <row r="1468" spans="1:22">
      <c r="A1468" s="34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14"/>
      <c r="U1468" s="14"/>
      <c r="V1468" s="14"/>
    </row>
    <row r="1469" spans="1:22">
      <c r="A1469" s="34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14"/>
      <c r="U1469" s="14"/>
      <c r="V1469" s="14"/>
    </row>
    <row r="1470" spans="1:22">
      <c r="A1470" s="34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14"/>
      <c r="U1470" s="14"/>
      <c r="V1470" s="14"/>
    </row>
    <row r="1471" spans="1:22">
      <c r="A1471" s="34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14"/>
      <c r="U1471" s="14"/>
      <c r="V1471" s="14"/>
    </row>
    <row r="1472" spans="1:22">
      <c r="A1472" s="34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14"/>
      <c r="U1472" s="14"/>
      <c r="V1472" s="14"/>
    </row>
    <row r="1473" spans="1:22">
      <c r="A1473" s="34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14"/>
      <c r="U1473" s="14"/>
      <c r="V1473" s="14"/>
    </row>
    <row r="1474" spans="1:22">
      <c r="A1474" s="34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14"/>
      <c r="U1474" s="14"/>
      <c r="V1474" s="14"/>
    </row>
    <row r="1475" spans="1:22">
      <c r="A1475" s="34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14"/>
      <c r="U1475" s="14"/>
      <c r="V1475" s="14"/>
    </row>
    <row r="1476" spans="1:22">
      <c r="A1476" s="34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14"/>
      <c r="U1476" s="14"/>
      <c r="V1476" s="14"/>
    </row>
    <row r="1477" spans="1:22">
      <c r="A1477" s="34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14"/>
      <c r="U1477" s="14"/>
      <c r="V1477" s="14"/>
    </row>
    <row r="1478" spans="1:22">
      <c r="A1478" s="34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14"/>
      <c r="U1478" s="14"/>
      <c r="V1478" s="14"/>
    </row>
    <row r="1479" spans="1:22">
      <c r="A1479" s="34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14"/>
      <c r="U1479" s="14"/>
      <c r="V1479" s="14"/>
    </row>
    <row r="1480" spans="1:22">
      <c r="A1480" s="34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14"/>
      <c r="U1480" s="14"/>
      <c r="V1480" s="14"/>
    </row>
    <row r="1481" spans="1:22">
      <c r="A1481" s="34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14"/>
      <c r="U1481" s="14"/>
      <c r="V1481" s="14"/>
    </row>
    <row r="1482" spans="1:22">
      <c r="A1482" s="34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14"/>
      <c r="U1482" s="14"/>
      <c r="V1482" s="14"/>
    </row>
    <row r="1483" spans="1:22">
      <c r="A1483" s="34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14"/>
      <c r="U1483" s="14"/>
      <c r="V1483" s="14"/>
    </row>
    <row r="1484" spans="1:22">
      <c r="A1484" s="34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14"/>
      <c r="U1484" s="14"/>
      <c r="V1484" s="14"/>
    </row>
    <row r="1485" spans="1:22">
      <c r="A1485" s="34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14"/>
      <c r="U1485" s="14"/>
      <c r="V1485" s="14"/>
    </row>
    <row r="1486" spans="1:22">
      <c r="A1486" s="34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14"/>
      <c r="U1486" s="14"/>
      <c r="V1486" s="14"/>
    </row>
    <row r="1487" spans="1:22">
      <c r="A1487" s="34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14"/>
      <c r="U1487" s="14"/>
      <c r="V1487" s="14"/>
    </row>
    <row r="1488" spans="1:22">
      <c r="A1488" s="34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14"/>
      <c r="U1488" s="14"/>
      <c r="V1488" s="14"/>
    </row>
    <row r="1489" spans="1:22">
      <c r="A1489" s="34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14"/>
      <c r="U1489" s="14"/>
      <c r="V1489" s="14"/>
    </row>
    <row r="1490" spans="1:22">
      <c r="A1490" s="34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14"/>
      <c r="U1490" s="14"/>
      <c r="V1490" s="14"/>
    </row>
    <row r="1491" spans="1:22">
      <c r="A1491" s="34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14"/>
      <c r="U1491" s="14"/>
      <c r="V1491" s="14"/>
    </row>
    <row r="1492" spans="1:22">
      <c r="A1492" s="34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14"/>
      <c r="U1492" s="14"/>
      <c r="V1492" s="14"/>
    </row>
    <row r="1493" spans="1:22">
      <c r="A1493" s="34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14"/>
      <c r="U1493" s="14"/>
      <c r="V1493" s="14"/>
    </row>
    <row r="1494" spans="1:22">
      <c r="A1494" s="34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14"/>
      <c r="U1494" s="14"/>
      <c r="V1494" s="14"/>
    </row>
    <row r="1495" spans="1:22">
      <c r="A1495" s="34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14"/>
      <c r="U1495" s="14"/>
      <c r="V1495" s="14"/>
    </row>
    <row r="1496" spans="1:22">
      <c r="A1496" s="34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14"/>
      <c r="U1496" s="14"/>
      <c r="V1496" s="14"/>
    </row>
    <row r="1497" spans="1:22">
      <c r="A1497" s="34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14"/>
      <c r="U1497" s="14"/>
      <c r="V1497" s="14"/>
    </row>
    <row r="1498" spans="1:22">
      <c r="A1498" s="34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14"/>
      <c r="U1498" s="14"/>
      <c r="V1498" s="14"/>
    </row>
    <row r="1499" spans="1:22">
      <c r="A1499" s="34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14"/>
      <c r="U1499" s="14"/>
      <c r="V1499" s="14"/>
    </row>
    <row r="1500" spans="1:22">
      <c r="A1500" s="34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14"/>
      <c r="U1500" s="14"/>
      <c r="V1500" s="14"/>
    </row>
    <row r="1501" spans="1:22">
      <c r="A1501" s="34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14"/>
      <c r="U1501" s="14"/>
      <c r="V1501" s="14"/>
    </row>
    <row r="1502" spans="1:22">
      <c r="A1502" s="34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14"/>
      <c r="U1502" s="14"/>
      <c r="V1502" s="14"/>
    </row>
    <row r="1503" spans="1:22">
      <c r="A1503" s="34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14"/>
      <c r="U1503" s="14"/>
      <c r="V1503" s="14"/>
    </row>
    <row r="1504" spans="1:22">
      <c r="A1504" s="34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14"/>
      <c r="U1504" s="14"/>
      <c r="V1504" s="14"/>
    </row>
    <row r="1505" spans="1:22">
      <c r="A1505" s="34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14"/>
      <c r="U1505" s="14"/>
      <c r="V1505" s="14"/>
    </row>
    <row r="1506" spans="1:22">
      <c r="A1506" s="34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14"/>
      <c r="U1506" s="14"/>
      <c r="V1506" s="14"/>
    </row>
    <row r="1507" spans="1:22">
      <c r="A1507" s="34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14"/>
      <c r="U1507" s="14"/>
      <c r="V1507" s="14"/>
    </row>
    <row r="1508" spans="1:22">
      <c r="A1508" s="34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14"/>
      <c r="U1508" s="14"/>
      <c r="V1508" s="14"/>
    </row>
    <row r="1509" spans="1:22">
      <c r="A1509" s="34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14"/>
      <c r="U1509" s="14"/>
      <c r="V1509" s="14"/>
    </row>
    <row r="1510" spans="1:22">
      <c r="A1510" s="34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14"/>
      <c r="U1510" s="14"/>
      <c r="V1510" s="14"/>
    </row>
    <row r="1511" spans="1:22">
      <c r="A1511" s="34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14"/>
      <c r="U1511" s="14"/>
      <c r="V1511" s="14"/>
    </row>
    <row r="1512" spans="1:22">
      <c r="A1512" s="34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14"/>
      <c r="U1512" s="14"/>
      <c r="V1512" s="14"/>
    </row>
    <row r="1513" spans="1:22">
      <c r="A1513" s="34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14"/>
      <c r="U1513" s="14"/>
      <c r="V1513" s="14"/>
    </row>
    <row r="1514" spans="1:22">
      <c r="A1514" s="34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14"/>
      <c r="U1514" s="14"/>
      <c r="V1514" s="14"/>
    </row>
    <row r="1515" spans="1:22">
      <c r="A1515" s="34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14"/>
      <c r="U1515" s="14"/>
      <c r="V1515" s="14"/>
    </row>
    <row r="1516" spans="1:22">
      <c r="A1516" s="34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14"/>
      <c r="U1516" s="14"/>
      <c r="V1516" s="14"/>
    </row>
    <row r="1517" spans="1:22">
      <c r="A1517" s="34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14"/>
      <c r="U1517" s="14"/>
      <c r="V1517" s="14"/>
    </row>
    <row r="1518" spans="1:22">
      <c r="A1518" s="34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14"/>
      <c r="U1518" s="14"/>
      <c r="V1518" s="14"/>
    </row>
    <row r="1519" spans="1:22">
      <c r="A1519" s="34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14"/>
      <c r="U1519" s="14"/>
      <c r="V1519" s="14"/>
    </row>
    <row r="1520" spans="1:22">
      <c r="A1520" s="34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14"/>
      <c r="U1520" s="14"/>
      <c r="V1520" s="14"/>
    </row>
    <row r="1521" spans="1:22">
      <c r="A1521" s="34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14"/>
      <c r="U1521" s="14"/>
      <c r="V1521" s="14"/>
    </row>
    <row r="1522" spans="1:22">
      <c r="A1522" s="34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14"/>
      <c r="U1522" s="14"/>
      <c r="V1522" s="14"/>
    </row>
    <row r="1523" spans="1:22">
      <c r="A1523" s="34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14"/>
      <c r="U1523" s="14"/>
      <c r="V1523" s="14"/>
    </row>
    <row r="1524" spans="1:22">
      <c r="A1524" s="34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14"/>
      <c r="U1524" s="14"/>
      <c r="V1524" s="14"/>
    </row>
    <row r="1525" spans="1:22">
      <c r="A1525" s="34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14"/>
      <c r="U1525" s="14"/>
      <c r="V1525" s="14"/>
    </row>
    <row r="1526" spans="1:22">
      <c r="A1526" s="34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14"/>
      <c r="U1526" s="14"/>
      <c r="V1526" s="14"/>
    </row>
    <row r="1527" spans="1:22">
      <c r="A1527" s="34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14"/>
      <c r="U1527" s="14"/>
      <c r="V1527" s="14"/>
    </row>
    <row r="1528" spans="1:22">
      <c r="A1528" s="34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14"/>
      <c r="U1528" s="14"/>
      <c r="V1528" s="14"/>
    </row>
    <row r="1529" spans="1:22">
      <c r="A1529" s="34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14"/>
      <c r="U1529" s="14"/>
      <c r="V1529" s="14"/>
    </row>
    <row r="1530" spans="1:22">
      <c r="A1530" s="34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14"/>
      <c r="U1530" s="14"/>
      <c r="V1530" s="14"/>
    </row>
    <row r="1531" spans="1:22">
      <c r="A1531" s="34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14"/>
      <c r="U1531" s="14"/>
      <c r="V1531" s="14"/>
    </row>
    <row r="1532" spans="1:22">
      <c r="A1532" s="34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14"/>
      <c r="U1532" s="14"/>
      <c r="V1532" s="14"/>
    </row>
    <row r="1533" spans="1:22">
      <c r="A1533" s="34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14"/>
      <c r="U1533" s="14"/>
      <c r="V1533" s="14"/>
    </row>
    <row r="1534" spans="1:22">
      <c r="A1534" s="34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14"/>
      <c r="U1534" s="14"/>
      <c r="V1534" s="14"/>
    </row>
    <row r="1535" spans="1:22">
      <c r="A1535" s="34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14"/>
      <c r="U1535" s="14"/>
      <c r="V1535" s="14"/>
    </row>
    <row r="1536" spans="1:22">
      <c r="A1536" s="34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14"/>
      <c r="U1536" s="14"/>
      <c r="V1536" s="14"/>
    </row>
    <row r="1537" spans="1:22">
      <c r="A1537" s="34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14"/>
      <c r="U1537" s="14"/>
      <c r="V1537" s="14"/>
    </row>
    <row r="1538" spans="1:22">
      <c r="A1538" s="34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14"/>
      <c r="U1538" s="14"/>
      <c r="V1538" s="14"/>
    </row>
    <row r="1539" spans="1:22">
      <c r="A1539" s="34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14"/>
      <c r="U1539" s="14"/>
      <c r="V1539" s="14"/>
    </row>
    <row r="1540" spans="1:22">
      <c r="A1540" s="34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14"/>
      <c r="U1540" s="14"/>
      <c r="V1540" s="14"/>
    </row>
    <row r="1541" spans="1:22">
      <c r="A1541" s="34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14"/>
      <c r="U1541" s="14"/>
      <c r="V1541" s="14"/>
    </row>
    <row r="1542" spans="1:22">
      <c r="A1542" s="34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14"/>
      <c r="U1542" s="14"/>
      <c r="V1542" s="14"/>
    </row>
    <row r="1543" spans="1:22">
      <c r="A1543" s="34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14"/>
      <c r="U1543" s="14"/>
      <c r="V1543" s="14"/>
    </row>
    <row r="1544" spans="1:22">
      <c r="A1544" s="34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14"/>
      <c r="U1544" s="14"/>
      <c r="V1544" s="14"/>
    </row>
    <row r="1545" spans="1:22">
      <c r="A1545" s="34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14"/>
      <c r="U1545" s="14"/>
      <c r="V1545" s="14"/>
    </row>
    <row r="1546" spans="1:22">
      <c r="A1546" s="34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14"/>
      <c r="U1546" s="14"/>
      <c r="V1546" s="14"/>
    </row>
    <row r="1547" spans="1:22">
      <c r="A1547" s="34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14"/>
      <c r="U1547" s="14"/>
      <c r="V1547" s="14"/>
    </row>
    <row r="1548" spans="1:22">
      <c r="A1548" s="34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14"/>
      <c r="U1548" s="14"/>
      <c r="V1548" s="14"/>
    </row>
    <row r="1549" spans="1:22">
      <c r="A1549" s="34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14"/>
      <c r="U1549" s="14"/>
      <c r="V1549" s="14"/>
    </row>
    <row r="1550" spans="1:22">
      <c r="A1550" s="34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14"/>
      <c r="U1550" s="14"/>
      <c r="V1550" s="14"/>
    </row>
    <row r="1551" spans="1:22">
      <c r="A1551" s="34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14"/>
      <c r="U1551" s="14"/>
      <c r="V1551" s="14"/>
    </row>
    <row r="1552" spans="1:22">
      <c r="A1552" s="34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14"/>
      <c r="U1552" s="14"/>
      <c r="V1552" s="14"/>
    </row>
    <row r="1553" spans="1:22">
      <c r="A1553" s="34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14"/>
      <c r="U1553" s="14"/>
      <c r="V1553" s="14"/>
    </row>
    <row r="1554" spans="1:22">
      <c r="A1554" s="34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14"/>
      <c r="U1554" s="14"/>
      <c r="V1554" s="14"/>
    </row>
    <row r="1555" spans="1:22">
      <c r="A1555" s="34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14"/>
      <c r="U1555" s="14"/>
      <c r="V1555" s="14"/>
    </row>
    <row r="1556" spans="1:22">
      <c r="A1556" s="34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14"/>
      <c r="U1556" s="14"/>
      <c r="V1556" s="14"/>
    </row>
    <row r="1557" spans="1:22">
      <c r="A1557" s="34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14"/>
      <c r="U1557" s="14"/>
      <c r="V1557" s="14"/>
    </row>
    <row r="1558" spans="1:22">
      <c r="A1558" s="34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14"/>
      <c r="U1558" s="14"/>
      <c r="V1558" s="14"/>
    </row>
    <row r="1559" spans="1:22">
      <c r="A1559" s="34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14"/>
      <c r="U1559" s="14"/>
      <c r="V1559" s="14"/>
    </row>
    <row r="1560" spans="1:22">
      <c r="A1560" s="34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14"/>
      <c r="U1560" s="14"/>
      <c r="V1560" s="14"/>
    </row>
    <row r="1561" spans="1:22">
      <c r="A1561" s="34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14"/>
      <c r="U1561" s="14"/>
      <c r="V1561" s="14"/>
    </row>
    <row r="1562" spans="1:22">
      <c r="A1562" s="34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14"/>
      <c r="U1562" s="14"/>
      <c r="V1562" s="14"/>
    </row>
    <row r="1563" spans="1:22">
      <c r="A1563" s="34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14"/>
      <c r="U1563" s="14"/>
      <c r="V1563" s="14"/>
    </row>
    <row r="1564" spans="1:22">
      <c r="A1564" s="34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14"/>
      <c r="U1564" s="14"/>
      <c r="V1564" s="14"/>
    </row>
    <row r="1565" spans="1:22">
      <c r="A1565" s="34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14"/>
      <c r="U1565" s="14"/>
      <c r="V1565" s="14"/>
    </row>
    <row r="1566" spans="1:22">
      <c r="A1566" s="34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14"/>
      <c r="U1566" s="14"/>
      <c r="V1566" s="14"/>
    </row>
    <row r="1567" spans="1:22">
      <c r="A1567" s="34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14"/>
      <c r="U1567" s="14"/>
      <c r="V1567" s="14"/>
    </row>
    <row r="1568" spans="1:22">
      <c r="A1568" s="34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14"/>
      <c r="U1568" s="14"/>
      <c r="V1568" s="14"/>
    </row>
    <row r="1569" spans="1:22">
      <c r="A1569" s="34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14"/>
      <c r="U1569" s="14"/>
      <c r="V1569" s="14"/>
    </row>
    <row r="1570" spans="1:22">
      <c r="A1570" s="34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14"/>
      <c r="U1570" s="14"/>
      <c r="V1570" s="14"/>
    </row>
    <row r="1571" spans="1:22">
      <c r="A1571" s="34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14"/>
      <c r="U1571" s="14"/>
      <c r="V1571" s="14"/>
    </row>
    <row r="1572" spans="1:22">
      <c r="A1572" s="34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14"/>
      <c r="U1572" s="14"/>
      <c r="V1572" s="14"/>
    </row>
    <row r="1573" spans="1:22">
      <c r="A1573" s="34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14"/>
      <c r="U1573" s="14"/>
      <c r="V1573" s="14"/>
    </row>
    <row r="1574" spans="1:22">
      <c r="A1574" s="34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14"/>
      <c r="U1574" s="14"/>
      <c r="V1574" s="14"/>
    </row>
    <row r="1575" spans="1:22">
      <c r="A1575" s="34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14"/>
      <c r="U1575" s="14"/>
      <c r="V1575" s="14"/>
    </row>
    <row r="1576" spans="1:22">
      <c r="A1576" s="34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14"/>
      <c r="U1576" s="14"/>
      <c r="V1576" s="14"/>
    </row>
    <row r="1577" spans="1:22">
      <c r="A1577" s="34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14"/>
      <c r="U1577" s="14"/>
      <c r="V1577" s="14"/>
    </row>
    <row r="1578" spans="1:22">
      <c r="A1578" s="34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14"/>
      <c r="U1578" s="14"/>
      <c r="V1578" s="14"/>
    </row>
    <row r="1579" spans="1:22">
      <c r="A1579" s="34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14"/>
      <c r="U1579" s="14"/>
      <c r="V1579" s="14"/>
    </row>
    <row r="1580" spans="1:22">
      <c r="A1580" s="34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14"/>
      <c r="U1580" s="14"/>
      <c r="V1580" s="14"/>
    </row>
    <row r="1581" spans="1:22">
      <c r="A1581" s="34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14"/>
      <c r="U1581" s="14"/>
      <c r="V1581" s="14"/>
    </row>
    <row r="1582" spans="1:22">
      <c r="A1582" s="34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14"/>
      <c r="U1582" s="14"/>
      <c r="V1582" s="14"/>
    </row>
    <row r="1583" spans="1:22">
      <c r="A1583" s="34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14"/>
      <c r="U1583" s="14"/>
      <c r="V1583" s="14"/>
    </row>
    <row r="1584" spans="1:22">
      <c r="A1584" s="34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14"/>
      <c r="U1584" s="14"/>
      <c r="V1584" s="14"/>
    </row>
    <row r="1585" spans="1:22">
      <c r="A1585" s="34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14"/>
      <c r="U1585" s="14"/>
      <c r="V1585" s="14"/>
    </row>
    <row r="1586" spans="1:22">
      <c r="A1586" s="34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14"/>
      <c r="U1586" s="14"/>
      <c r="V1586" s="14"/>
    </row>
    <row r="1587" spans="1:22">
      <c r="A1587" s="34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14"/>
      <c r="U1587" s="14"/>
      <c r="V1587" s="14"/>
    </row>
    <row r="1588" spans="1:22">
      <c r="A1588" s="34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14"/>
      <c r="U1588" s="14"/>
      <c r="V1588" s="14"/>
    </row>
    <row r="1589" spans="1:22">
      <c r="A1589" s="34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14"/>
      <c r="U1589" s="14"/>
      <c r="V1589" s="14"/>
    </row>
    <row r="1590" spans="1:22">
      <c r="A1590" s="34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14"/>
      <c r="U1590" s="14"/>
      <c r="V1590" s="14"/>
    </row>
    <row r="1591" spans="1:22">
      <c r="A1591" s="34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14"/>
      <c r="U1591" s="14"/>
      <c r="V1591" s="14"/>
    </row>
    <row r="1592" spans="1:22">
      <c r="A1592" s="34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14"/>
      <c r="U1592" s="14"/>
      <c r="V1592" s="14"/>
    </row>
    <row r="1593" spans="1:22">
      <c r="A1593" s="34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14"/>
      <c r="U1593" s="14"/>
      <c r="V1593" s="14"/>
    </row>
    <row r="1594" spans="1:22">
      <c r="A1594" s="34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14"/>
      <c r="U1594" s="14"/>
      <c r="V1594" s="14"/>
    </row>
    <row r="1595" spans="1:22">
      <c r="A1595" s="34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14"/>
      <c r="U1595" s="14"/>
      <c r="V1595" s="14"/>
    </row>
    <row r="1596" spans="1:22">
      <c r="A1596" s="34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14"/>
      <c r="U1596" s="14"/>
      <c r="V1596" s="14"/>
    </row>
    <row r="1597" spans="1:22">
      <c r="A1597" s="34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14"/>
      <c r="U1597" s="14"/>
      <c r="V1597" s="14"/>
    </row>
    <row r="1598" spans="1:22">
      <c r="A1598" s="34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14"/>
      <c r="U1598" s="14"/>
      <c r="V1598" s="14"/>
    </row>
    <row r="1599" spans="1:22">
      <c r="A1599" s="34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14"/>
      <c r="U1599" s="14"/>
      <c r="V1599" s="14"/>
    </row>
    <row r="1600" spans="1:22">
      <c r="A1600" s="34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14"/>
      <c r="U1600" s="14"/>
      <c r="V1600" s="14"/>
    </row>
    <row r="1601" spans="1:22">
      <c r="A1601" s="34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14"/>
      <c r="U1601" s="14"/>
      <c r="V1601" s="14"/>
    </row>
    <row r="1602" spans="1:22">
      <c r="A1602" s="34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14"/>
      <c r="U1602" s="14"/>
      <c r="V1602" s="14"/>
    </row>
    <row r="1603" spans="1:22">
      <c r="A1603" s="34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14"/>
      <c r="U1603" s="14"/>
      <c r="V1603" s="14"/>
    </row>
    <row r="1604" spans="1:22">
      <c r="A1604" s="34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14"/>
      <c r="U1604" s="14"/>
      <c r="V1604" s="14"/>
    </row>
    <row r="1605" spans="1:22">
      <c r="A1605" s="34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14"/>
      <c r="U1605" s="14"/>
      <c r="V1605" s="14"/>
    </row>
    <row r="1606" spans="1:22">
      <c r="A1606" s="34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14"/>
      <c r="U1606" s="14"/>
      <c r="V1606" s="14"/>
    </row>
    <row r="1607" spans="1:22">
      <c r="A1607" s="34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14"/>
      <c r="U1607" s="14"/>
      <c r="V1607" s="14"/>
    </row>
    <row r="1608" spans="1:22">
      <c r="A1608" s="34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14"/>
      <c r="U1608" s="14"/>
      <c r="V1608" s="14"/>
    </row>
    <row r="1609" spans="1:22">
      <c r="A1609" s="34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14"/>
      <c r="U1609" s="14"/>
      <c r="V1609" s="14"/>
    </row>
    <row r="1610" spans="1:22">
      <c r="A1610" s="34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14"/>
      <c r="U1610" s="14"/>
      <c r="V1610" s="14"/>
    </row>
    <row r="1611" spans="1:22">
      <c r="A1611" s="34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14"/>
      <c r="U1611" s="14"/>
      <c r="V1611" s="14"/>
    </row>
    <row r="1612" spans="1:22">
      <c r="A1612" s="34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14"/>
      <c r="U1612" s="14"/>
      <c r="V1612" s="14"/>
    </row>
    <row r="1613" spans="1:22">
      <c r="A1613" s="34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14"/>
      <c r="U1613" s="14"/>
      <c r="V1613" s="14"/>
    </row>
    <row r="1614" spans="1:22">
      <c r="A1614" s="34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14"/>
      <c r="U1614" s="14"/>
      <c r="V1614" s="14"/>
    </row>
    <row r="1615" spans="1:22">
      <c r="A1615" s="34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14"/>
      <c r="U1615" s="14"/>
      <c r="V1615" s="14"/>
    </row>
    <row r="1616" spans="1:22">
      <c r="A1616" s="34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14"/>
      <c r="U1616" s="14"/>
      <c r="V1616" s="14"/>
    </row>
    <row r="1617" spans="1:22">
      <c r="A1617" s="34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14"/>
      <c r="U1617" s="14"/>
      <c r="V1617" s="14"/>
    </row>
    <row r="1618" spans="1:22">
      <c r="A1618" s="34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14"/>
      <c r="U1618" s="14"/>
      <c r="V1618" s="14"/>
    </row>
    <row r="1619" spans="1:22">
      <c r="A1619" s="34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14"/>
      <c r="U1619" s="14"/>
      <c r="V1619" s="14"/>
    </row>
    <row r="1620" spans="1:22">
      <c r="A1620" s="34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14"/>
      <c r="U1620" s="14"/>
      <c r="V1620" s="14"/>
    </row>
    <row r="1621" spans="1:22">
      <c r="A1621" s="34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14"/>
      <c r="U1621" s="14"/>
      <c r="V1621" s="14"/>
    </row>
    <row r="1622" spans="1:22">
      <c r="A1622" s="34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14"/>
      <c r="U1622" s="14"/>
      <c r="V1622" s="14"/>
    </row>
    <row r="1623" spans="1:22">
      <c r="A1623" s="34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14"/>
      <c r="U1623" s="14"/>
      <c r="V1623" s="14"/>
    </row>
    <row r="1624" spans="1:22">
      <c r="A1624" s="34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14"/>
      <c r="U1624" s="14"/>
      <c r="V1624" s="14"/>
    </row>
    <row r="1625" spans="1:22">
      <c r="A1625" s="34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14"/>
      <c r="U1625" s="14"/>
      <c r="V1625" s="14"/>
    </row>
    <row r="1626" spans="1:22">
      <c r="A1626" s="34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14"/>
      <c r="U1626" s="14"/>
      <c r="V1626" s="14"/>
    </row>
    <row r="1627" spans="1:22">
      <c r="A1627" s="34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14"/>
      <c r="U1627" s="14"/>
      <c r="V1627" s="14"/>
    </row>
    <row r="1628" spans="1:22">
      <c r="A1628" s="34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14"/>
      <c r="U1628" s="14"/>
      <c r="V1628" s="14"/>
    </row>
    <row r="1629" spans="1:22">
      <c r="A1629" s="34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14"/>
      <c r="U1629" s="14"/>
      <c r="V1629" s="14"/>
    </row>
    <row r="1630" spans="1:22">
      <c r="A1630" s="34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14"/>
      <c r="U1630" s="14"/>
      <c r="V1630" s="14"/>
    </row>
    <row r="1631" spans="1:22">
      <c r="A1631" s="34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14"/>
      <c r="U1631" s="14"/>
      <c r="V1631" s="14"/>
    </row>
    <row r="1632" spans="1:22">
      <c r="A1632" s="34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14"/>
      <c r="U1632" s="14"/>
      <c r="V1632" s="14"/>
    </row>
    <row r="1633" spans="1:22">
      <c r="A1633" s="34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14"/>
      <c r="U1633" s="14"/>
      <c r="V1633" s="14"/>
    </row>
    <row r="1634" spans="1:22">
      <c r="A1634" s="34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14"/>
      <c r="U1634" s="14"/>
      <c r="V1634" s="14"/>
    </row>
    <row r="1635" spans="1:22">
      <c r="A1635" s="34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14"/>
      <c r="U1635" s="14"/>
      <c r="V1635" s="14"/>
    </row>
    <row r="1636" spans="1:22">
      <c r="A1636" s="34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14"/>
      <c r="U1636" s="14"/>
      <c r="V1636" s="14"/>
    </row>
    <row r="1637" spans="1:22">
      <c r="A1637" s="34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14"/>
      <c r="U1637" s="14"/>
      <c r="V1637" s="14"/>
    </row>
    <row r="1638" spans="1:22">
      <c r="A1638" s="34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14"/>
      <c r="U1638" s="14"/>
      <c r="V1638" s="14"/>
    </row>
    <row r="1639" spans="1:22">
      <c r="A1639" s="34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14"/>
      <c r="U1639" s="14"/>
      <c r="V1639" s="14"/>
    </row>
    <row r="1640" spans="1:22">
      <c r="A1640" s="34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14"/>
      <c r="U1640" s="14"/>
      <c r="V1640" s="14"/>
    </row>
    <row r="1641" spans="1:22">
      <c r="A1641" s="34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14"/>
      <c r="U1641" s="14"/>
      <c r="V1641" s="14"/>
    </row>
    <row r="1642" spans="1:22">
      <c r="A1642" s="34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14"/>
      <c r="U1642" s="14"/>
      <c r="V1642" s="14"/>
    </row>
    <row r="1643" spans="1:22">
      <c r="A1643" s="34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14"/>
      <c r="U1643" s="14"/>
      <c r="V1643" s="14"/>
    </row>
    <row r="1644" spans="1:22">
      <c r="A1644" s="34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14"/>
      <c r="U1644" s="14"/>
      <c r="V1644" s="14"/>
    </row>
    <row r="1645" spans="1:22">
      <c r="A1645" s="34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14"/>
      <c r="U1645" s="14"/>
      <c r="V1645" s="14"/>
    </row>
    <row r="1646" spans="1:22">
      <c r="A1646" s="34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14"/>
      <c r="U1646" s="14"/>
      <c r="V1646" s="14"/>
    </row>
    <row r="1647" spans="1:22">
      <c r="A1647" s="34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14"/>
      <c r="U1647" s="14"/>
      <c r="V1647" s="14"/>
    </row>
    <row r="1648" spans="1:22">
      <c r="A1648" s="34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14"/>
      <c r="U1648" s="14"/>
      <c r="V1648" s="14"/>
    </row>
    <row r="1649" spans="1:22">
      <c r="A1649" s="34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14"/>
      <c r="U1649" s="14"/>
      <c r="V1649" s="14"/>
    </row>
    <row r="1650" spans="1:22">
      <c r="A1650" s="34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14"/>
      <c r="U1650" s="14"/>
      <c r="V1650" s="14"/>
    </row>
    <row r="1651" spans="1:22">
      <c r="A1651" s="34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14"/>
      <c r="U1651" s="14"/>
      <c r="V1651" s="14"/>
    </row>
    <row r="1652" spans="1:22">
      <c r="A1652" s="34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14"/>
      <c r="U1652" s="14"/>
      <c r="V1652" s="14"/>
    </row>
    <row r="1653" spans="1:22">
      <c r="A1653" s="34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14"/>
      <c r="U1653" s="14"/>
      <c r="V1653" s="14"/>
    </row>
    <row r="1654" spans="1:22">
      <c r="A1654" s="34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14"/>
      <c r="U1654" s="14"/>
      <c r="V1654" s="14"/>
    </row>
    <row r="1655" spans="1:22">
      <c r="A1655" s="34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14"/>
      <c r="U1655" s="14"/>
      <c r="V1655" s="14"/>
    </row>
    <row r="1656" spans="1:22">
      <c r="A1656" s="34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14"/>
      <c r="U1656" s="14"/>
      <c r="V1656" s="14"/>
    </row>
    <row r="1657" spans="1:22">
      <c r="A1657" s="34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14"/>
      <c r="U1657" s="14"/>
      <c r="V1657" s="14"/>
    </row>
    <row r="1658" spans="1:22">
      <c r="A1658" s="34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14"/>
      <c r="U1658" s="14"/>
      <c r="V1658" s="14"/>
    </row>
    <row r="1659" spans="1:22">
      <c r="A1659" s="34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14"/>
      <c r="U1659" s="14"/>
      <c r="V1659" s="14"/>
    </row>
    <row r="1660" spans="1:22">
      <c r="A1660" s="34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14"/>
      <c r="U1660" s="14"/>
      <c r="V1660" s="14"/>
    </row>
    <row r="1661" spans="1:22">
      <c r="A1661" s="34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14"/>
      <c r="U1661" s="14"/>
      <c r="V1661" s="14"/>
    </row>
    <row r="1662" spans="1:22">
      <c r="A1662" s="34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14"/>
      <c r="U1662" s="14"/>
      <c r="V1662" s="14"/>
    </row>
    <row r="1663" spans="1:22">
      <c r="A1663" s="34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14"/>
      <c r="U1663" s="14"/>
      <c r="V1663" s="14"/>
    </row>
    <row r="1664" spans="1:22">
      <c r="A1664" s="34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14"/>
      <c r="U1664" s="14"/>
      <c r="V1664" s="14"/>
    </row>
    <row r="1665" spans="1:22">
      <c r="A1665" s="34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14"/>
      <c r="U1665" s="14"/>
      <c r="V1665" s="14"/>
    </row>
    <row r="1666" spans="1:22">
      <c r="A1666" s="34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14"/>
      <c r="U1666" s="14"/>
      <c r="V1666" s="14"/>
    </row>
    <row r="1667" spans="1:22">
      <c r="A1667" s="34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14"/>
      <c r="U1667" s="14"/>
      <c r="V1667" s="14"/>
    </row>
    <row r="1668" spans="1:22">
      <c r="A1668" s="34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14"/>
      <c r="U1668" s="14"/>
      <c r="V1668" s="14"/>
    </row>
    <row r="1669" spans="1:22">
      <c r="A1669" s="34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14"/>
      <c r="U1669" s="14"/>
      <c r="V1669" s="14"/>
    </row>
    <row r="1670" spans="1:22">
      <c r="A1670" s="34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14"/>
      <c r="U1670" s="14"/>
      <c r="V1670" s="14"/>
    </row>
    <row r="1671" spans="1:22">
      <c r="A1671" s="34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14"/>
      <c r="U1671" s="14"/>
      <c r="V1671" s="14"/>
    </row>
    <row r="1672" spans="1:22">
      <c r="A1672" s="34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14"/>
      <c r="U1672" s="14"/>
      <c r="V1672" s="14"/>
    </row>
    <row r="1673" spans="1:22">
      <c r="A1673" s="34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14"/>
      <c r="U1673" s="14"/>
      <c r="V1673" s="14"/>
    </row>
    <row r="1674" spans="1:22">
      <c r="A1674" s="34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14"/>
      <c r="U1674" s="14"/>
      <c r="V1674" s="14"/>
    </row>
    <row r="1675" spans="1:22">
      <c r="A1675" s="34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14"/>
      <c r="U1675" s="14"/>
      <c r="V1675" s="14"/>
    </row>
    <row r="1676" spans="1:22">
      <c r="A1676" s="34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14"/>
      <c r="U1676" s="14"/>
      <c r="V1676" s="14"/>
    </row>
    <row r="1677" spans="1:22">
      <c r="A1677" s="34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14"/>
      <c r="U1677" s="14"/>
      <c r="V1677" s="14"/>
    </row>
    <row r="1678" spans="1:22">
      <c r="A1678" s="34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14"/>
      <c r="U1678" s="14"/>
      <c r="V1678" s="14"/>
    </row>
    <row r="1679" spans="1:22">
      <c r="A1679" s="34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14"/>
      <c r="U1679" s="14"/>
      <c r="V1679" s="14"/>
    </row>
    <row r="1680" spans="1:22">
      <c r="A1680" s="34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14"/>
      <c r="U1680" s="14"/>
      <c r="V1680" s="14"/>
    </row>
    <row r="1681" spans="1:22">
      <c r="A1681" s="34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14"/>
      <c r="U1681" s="14"/>
      <c r="V1681" s="14"/>
    </row>
    <row r="1682" spans="1:22">
      <c r="A1682" s="34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14"/>
      <c r="U1682" s="14"/>
      <c r="V1682" s="14"/>
    </row>
    <row r="1683" spans="1:22">
      <c r="A1683" s="34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14"/>
      <c r="U1683" s="14"/>
      <c r="V1683" s="14"/>
    </row>
    <row r="1684" spans="1:22">
      <c r="A1684" s="34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14"/>
      <c r="U1684" s="14"/>
      <c r="V1684" s="14"/>
    </row>
    <row r="1685" spans="1:22">
      <c r="A1685" s="34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14"/>
      <c r="U1685" s="14"/>
      <c r="V1685" s="14"/>
    </row>
    <row r="1686" spans="1:22">
      <c r="A1686" s="34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14"/>
      <c r="U1686" s="14"/>
      <c r="V1686" s="14"/>
    </row>
    <row r="1687" spans="1:22">
      <c r="A1687" s="34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14"/>
      <c r="U1687" s="14"/>
      <c r="V1687" s="14"/>
    </row>
    <row r="1688" spans="1:22">
      <c r="A1688" s="34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14"/>
      <c r="U1688" s="14"/>
      <c r="V1688" s="14"/>
    </row>
    <row r="1689" spans="1:22">
      <c r="A1689" s="34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14"/>
      <c r="U1689" s="14"/>
      <c r="V1689" s="14"/>
    </row>
    <row r="1690" spans="1:22">
      <c r="A1690" s="34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14"/>
      <c r="U1690" s="14"/>
      <c r="V1690" s="14"/>
    </row>
    <row r="1691" spans="1:22">
      <c r="A1691" s="34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14"/>
      <c r="U1691" s="14"/>
      <c r="V1691" s="14"/>
    </row>
    <row r="1692" spans="1:22">
      <c r="A1692" s="34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14"/>
      <c r="U1692" s="14"/>
      <c r="V1692" s="14"/>
    </row>
    <row r="1693" spans="1:22">
      <c r="A1693" s="34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14"/>
      <c r="U1693" s="14"/>
      <c r="V1693" s="14"/>
    </row>
    <row r="1694" spans="1:22">
      <c r="A1694" s="34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14"/>
      <c r="U1694" s="14"/>
      <c r="V1694" s="14"/>
    </row>
    <row r="1695" spans="1:22">
      <c r="A1695" s="34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14"/>
      <c r="U1695" s="14"/>
      <c r="V1695" s="14"/>
    </row>
    <row r="1696" spans="1:22">
      <c r="A1696" s="34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14"/>
      <c r="U1696" s="14"/>
      <c r="V1696" s="14"/>
    </row>
    <row r="1697" spans="1:22">
      <c r="A1697" s="34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14"/>
      <c r="U1697" s="14"/>
      <c r="V1697" s="14"/>
    </row>
    <row r="1698" spans="1:22">
      <c r="A1698" s="34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14"/>
      <c r="U1698" s="14"/>
      <c r="V1698" s="14"/>
    </row>
    <row r="1699" spans="1:22">
      <c r="A1699" s="34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14"/>
      <c r="U1699" s="14"/>
      <c r="V1699" s="14"/>
    </row>
    <row r="1700" spans="1:22">
      <c r="A1700" s="34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14"/>
      <c r="U1700" s="14"/>
      <c r="V1700" s="14"/>
    </row>
    <row r="1701" spans="1:22">
      <c r="A1701" s="34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14"/>
      <c r="U1701" s="14"/>
      <c r="V1701" s="14"/>
    </row>
    <row r="1702" spans="1:22">
      <c r="A1702" s="34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14"/>
      <c r="U1702" s="14"/>
      <c r="V1702" s="14"/>
    </row>
    <row r="1703" spans="1:22">
      <c r="A1703" s="34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14"/>
      <c r="U1703" s="14"/>
      <c r="V1703" s="14"/>
    </row>
    <row r="1704" spans="1:22">
      <c r="A1704" s="34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14"/>
      <c r="U1704" s="14"/>
      <c r="V1704" s="14"/>
    </row>
    <row r="1705" spans="1:22">
      <c r="A1705" s="34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14"/>
      <c r="U1705" s="14"/>
      <c r="V1705" s="14"/>
    </row>
    <row r="1706" spans="1:22">
      <c r="A1706" s="34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14"/>
      <c r="U1706" s="14"/>
      <c r="V1706" s="14"/>
    </row>
    <row r="1707" spans="1:22">
      <c r="A1707" s="34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14"/>
      <c r="U1707" s="14"/>
      <c r="V1707" s="14"/>
    </row>
    <row r="1708" spans="1:22">
      <c r="A1708" s="34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14"/>
      <c r="U1708" s="14"/>
      <c r="V1708" s="14"/>
    </row>
    <row r="1709" spans="1:22">
      <c r="A1709" s="34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14"/>
      <c r="U1709" s="14"/>
      <c r="V1709" s="14"/>
    </row>
    <row r="1710" spans="1:22">
      <c r="A1710" s="34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14"/>
      <c r="U1710" s="14"/>
      <c r="V1710" s="14"/>
    </row>
    <row r="1711" spans="1:22">
      <c r="A1711" s="34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14"/>
      <c r="U1711" s="14"/>
      <c r="V1711" s="14"/>
    </row>
    <row r="1712" spans="1:22">
      <c r="A1712" s="34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14"/>
      <c r="U1712" s="14"/>
      <c r="V1712" s="14"/>
    </row>
    <row r="1713" spans="1:22">
      <c r="A1713" s="34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14"/>
      <c r="U1713" s="14"/>
      <c r="V1713" s="14"/>
    </row>
    <row r="1714" spans="1:22">
      <c r="A1714" s="34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14"/>
      <c r="U1714" s="14"/>
      <c r="V1714" s="14"/>
    </row>
    <row r="1715" spans="1:22">
      <c r="A1715" s="34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14"/>
      <c r="U1715" s="14"/>
      <c r="V1715" s="14"/>
    </row>
    <row r="1716" spans="1:22">
      <c r="A1716" s="34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14"/>
      <c r="U1716" s="14"/>
      <c r="V1716" s="14"/>
    </row>
    <row r="1717" spans="1:22">
      <c r="A1717" s="34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14"/>
      <c r="U1717" s="14"/>
      <c r="V1717" s="14"/>
    </row>
    <row r="1718" spans="1:22">
      <c r="A1718" s="34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14"/>
      <c r="U1718" s="14"/>
      <c r="V1718" s="14"/>
    </row>
    <row r="1719" spans="1:22">
      <c r="A1719" s="34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14"/>
      <c r="U1719" s="14"/>
      <c r="V1719" s="14"/>
    </row>
    <row r="1720" spans="1:22">
      <c r="A1720" s="34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14"/>
      <c r="U1720" s="14"/>
      <c r="V1720" s="14"/>
    </row>
    <row r="1721" spans="1:22">
      <c r="A1721" s="34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14"/>
      <c r="U1721" s="14"/>
      <c r="V1721" s="14"/>
    </row>
    <row r="1722" spans="1:22">
      <c r="A1722" s="34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14"/>
      <c r="U1722" s="14"/>
      <c r="V1722" s="14"/>
    </row>
    <row r="1723" spans="1:22">
      <c r="A1723" s="34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14"/>
      <c r="U1723" s="14"/>
      <c r="V1723" s="14"/>
    </row>
    <row r="1724" spans="1:22">
      <c r="A1724" s="34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14"/>
      <c r="U1724" s="14"/>
      <c r="V1724" s="14"/>
    </row>
    <row r="1725" spans="1:22">
      <c r="A1725" s="34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14"/>
      <c r="U1725" s="14"/>
      <c r="V1725" s="14"/>
    </row>
    <row r="1726" spans="1:22">
      <c r="A1726" s="34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14"/>
      <c r="U1726" s="14"/>
      <c r="V1726" s="14"/>
    </row>
    <row r="1727" spans="1:22">
      <c r="A1727" s="34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14"/>
      <c r="U1727" s="14"/>
      <c r="V1727" s="14"/>
    </row>
    <row r="1728" spans="1:22">
      <c r="A1728" s="34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14"/>
      <c r="U1728" s="14"/>
      <c r="V1728" s="14"/>
    </row>
    <row r="1729" spans="1:22">
      <c r="A1729" s="34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14"/>
      <c r="U1729" s="14"/>
      <c r="V1729" s="14"/>
    </row>
    <row r="1730" spans="1:22">
      <c r="A1730" s="34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14"/>
      <c r="U1730" s="14"/>
      <c r="V1730" s="14"/>
    </row>
    <row r="1731" spans="1:22">
      <c r="A1731" s="34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14"/>
      <c r="U1731" s="14"/>
      <c r="V1731" s="14"/>
    </row>
    <row r="1732" spans="1:22">
      <c r="A1732" s="34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14"/>
      <c r="U1732" s="14"/>
      <c r="V1732" s="14"/>
    </row>
    <row r="1733" spans="1:22">
      <c r="A1733" s="34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14"/>
      <c r="U1733" s="14"/>
      <c r="V1733" s="14"/>
    </row>
    <row r="1734" spans="1:22">
      <c r="A1734" s="34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14"/>
      <c r="U1734" s="14"/>
      <c r="V1734" s="14"/>
    </row>
    <row r="1735" spans="1:22">
      <c r="A1735" s="34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14"/>
      <c r="U1735" s="14"/>
      <c r="V1735" s="14"/>
    </row>
    <row r="1736" spans="1:22">
      <c r="A1736" s="34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14"/>
      <c r="U1736" s="14"/>
      <c r="V1736" s="14"/>
    </row>
    <row r="1737" spans="1:22">
      <c r="A1737" s="34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14"/>
      <c r="U1737" s="14"/>
      <c r="V1737" s="14"/>
    </row>
    <row r="1738" spans="1:22">
      <c r="A1738" s="34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14"/>
      <c r="U1738" s="14"/>
      <c r="V1738" s="14"/>
    </row>
    <row r="1739" spans="1:22">
      <c r="A1739" s="34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14"/>
      <c r="U1739" s="14"/>
      <c r="V1739" s="14"/>
    </row>
    <row r="1740" spans="1:22">
      <c r="A1740" s="34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14"/>
      <c r="U1740" s="14"/>
      <c r="V1740" s="14"/>
    </row>
    <row r="1741" spans="1:22">
      <c r="A1741" s="34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14"/>
      <c r="U1741" s="14"/>
      <c r="V1741" s="14"/>
    </row>
    <row r="1742" spans="1:22">
      <c r="A1742" s="34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14"/>
      <c r="U1742" s="14"/>
      <c r="V1742" s="14"/>
    </row>
    <row r="1743" spans="1:22">
      <c r="A1743" s="34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14"/>
      <c r="U1743" s="14"/>
      <c r="V1743" s="14"/>
    </row>
    <row r="1744" spans="1:22">
      <c r="A1744" s="34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14"/>
      <c r="U1744" s="14"/>
      <c r="V1744" s="14"/>
    </row>
    <row r="1745" spans="1:22">
      <c r="A1745" s="34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14"/>
      <c r="U1745" s="14"/>
      <c r="V1745" s="14"/>
    </row>
    <row r="1746" spans="1:22">
      <c r="A1746" s="34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14"/>
      <c r="U1746" s="14"/>
      <c r="V1746" s="14"/>
    </row>
    <row r="1747" spans="1:22">
      <c r="A1747" s="34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14"/>
      <c r="U1747" s="14"/>
      <c r="V1747" s="14"/>
    </row>
    <row r="1748" spans="1:22">
      <c r="A1748" s="34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14"/>
      <c r="U1748" s="14"/>
      <c r="V1748" s="14"/>
    </row>
    <row r="1749" spans="1:22">
      <c r="A1749" s="34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14"/>
      <c r="U1749" s="14"/>
      <c r="V1749" s="14"/>
    </row>
    <row r="1750" spans="1:22">
      <c r="A1750" s="34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14"/>
      <c r="U1750" s="14"/>
      <c r="V1750" s="14"/>
    </row>
    <row r="1751" spans="1:22">
      <c r="A1751" s="34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14"/>
      <c r="U1751" s="14"/>
      <c r="V1751" s="14"/>
    </row>
    <row r="1752" spans="1:22">
      <c r="A1752" s="34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14"/>
      <c r="U1752" s="14"/>
      <c r="V1752" s="14"/>
    </row>
    <row r="1753" spans="1:22">
      <c r="A1753" s="34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14"/>
      <c r="U1753" s="14"/>
      <c r="V1753" s="14"/>
    </row>
    <row r="1754" spans="1:22">
      <c r="A1754" s="34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14"/>
      <c r="U1754" s="14"/>
      <c r="V1754" s="14"/>
    </row>
    <row r="1755" spans="1:22">
      <c r="A1755" s="34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14"/>
      <c r="U1755" s="14"/>
      <c r="V1755" s="14"/>
    </row>
    <row r="1756" spans="1:22">
      <c r="A1756" s="34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14"/>
      <c r="U1756" s="14"/>
      <c r="V1756" s="14"/>
    </row>
    <row r="1757" spans="1:22">
      <c r="A1757" s="34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14"/>
      <c r="U1757" s="14"/>
      <c r="V1757" s="14"/>
    </row>
    <row r="1758" spans="1:22">
      <c r="A1758" s="34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14"/>
      <c r="U1758" s="14"/>
      <c r="V1758" s="14"/>
    </row>
    <row r="1759" spans="1:22">
      <c r="A1759" s="34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14"/>
      <c r="U1759" s="14"/>
      <c r="V1759" s="14"/>
    </row>
    <row r="1760" spans="1:22">
      <c r="A1760" s="34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14"/>
      <c r="U1760" s="14"/>
      <c r="V1760" s="14"/>
    </row>
    <row r="1761" spans="1:22">
      <c r="A1761" s="34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14"/>
      <c r="U1761" s="14"/>
      <c r="V1761" s="14"/>
    </row>
    <row r="1762" spans="1:22">
      <c r="A1762" s="34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14"/>
      <c r="U1762" s="14"/>
      <c r="V1762" s="14"/>
    </row>
    <row r="1763" spans="1:22">
      <c r="A1763" s="34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14"/>
      <c r="U1763" s="14"/>
      <c r="V1763" s="14"/>
    </row>
    <row r="1764" spans="1:22">
      <c r="A1764" s="34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14"/>
      <c r="U1764" s="14"/>
      <c r="V1764" s="14"/>
    </row>
    <row r="1765" spans="1:22">
      <c r="A1765" s="34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14"/>
      <c r="U1765" s="14"/>
      <c r="V1765" s="14"/>
    </row>
    <row r="1766" spans="1:22">
      <c r="A1766" s="34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14"/>
      <c r="U1766" s="14"/>
      <c r="V1766" s="14"/>
    </row>
    <row r="1767" spans="1:22">
      <c r="A1767" s="34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14"/>
      <c r="U1767" s="14"/>
      <c r="V1767" s="14"/>
    </row>
    <row r="1768" spans="1:22">
      <c r="A1768" s="34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14"/>
      <c r="U1768" s="14"/>
      <c r="V1768" s="14"/>
    </row>
    <row r="1769" spans="1:22">
      <c r="A1769" s="34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14"/>
      <c r="U1769" s="14"/>
      <c r="V1769" s="14"/>
    </row>
    <row r="1770" spans="1:22">
      <c r="A1770" s="34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14"/>
      <c r="U1770" s="14"/>
      <c r="V1770" s="14"/>
    </row>
    <row r="1771" spans="1:22">
      <c r="A1771" s="34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14"/>
      <c r="U1771" s="14"/>
      <c r="V1771" s="14"/>
    </row>
    <row r="1772" spans="1:22">
      <c r="A1772" s="34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14"/>
      <c r="U1772" s="14"/>
      <c r="V1772" s="14"/>
    </row>
    <row r="1773" spans="1:22">
      <c r="A1773" s="34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14"/>
      <c r="U1773" s="14"/>
      <c r="V1773" s="14"/>
    </row>
    <row r="1774" spans="1:22">
      <c r="A1774" s="34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14"/>
      <c r="U1774" s="14"/>
      <c r="V1774" s="14"/>
    </row>
    <row r="1775" spans="1:22">
      <c r="A1775" s="34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14"/>
      <c r="U1775" s="14"/>
      <c r="V1775" s="14"/>
    </row>
    <row r="1776" spans="1:22">
      <c r="A1776" s="34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14"/>
      <c r="U1776" s="14"/>
      <c r="V1776" s="14"/>
    </row>
    <row r="1777" spans="1:22">
      <c r="A1777" s="34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14"/>
      <c r="U1777" s="14"/>
      <c r="V1777" s="14"/>
    </row>
    <row r="1778" spans="1:22">
      <c r="A1778" s="34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14"/>
      <c r="U1778" s="14"/>
      <c r="V1778" s="14"/>
    </row>
    <row r="1779" spans="1:22">
      <c r="A1779" s="34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14"/>
      <c r="U1779" s="14"/>
      <c r="V1779" s="14"/>
    </row>
    <row r="1780" spans="1:22">
      <c r="A1780" s="34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14"/>
      <c r="U1780" s="14"/>
      <c r="V1780" s="14"/>
    </row>
    <row r="1781" spans="1:22">
      <c r="A1781" s="34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14"/>
      <c r="U1781" s="14"/>
      <c r="V1781" s="14"/>
    </row>
    <row r="1782" spans="1:22">
      <c r="A1782" s="34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14"/>
      <c r="U1782" s="14"/>
      <c r="V1782" s="14"/>
    </row>
    <row r="1783" spans="1:22">
      <c r="A1783" s="34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14"/>
      <c r="U1783" s="14"/>
      <c r="V1783" s="14"/>
    </row>
    <row r="1784" spans="1:22">
      <c r="A1784" s="34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14"/>
      <c r="U1784" s="14"/>
      <c r="V1784" s="14"/>
    </row>
    <row r="1785" spans="1:22">
      <c r="A1785" s="34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14"/>
      <c r="U1785" s="14"/>
      <c r="V1785" s="14"/>
    </row>
    <row r="1786" spans="1:22">
      <c r="A1786" s="34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14"/>
      <c r="U1786" s="14"/>
      <c r="V1786" s="14"/>
    </row>
    <row r="1787" spans="1:22">
      <c r="A1787" s="34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14"/>
      <c r="U1787" s="14"/>
      <c r="V1787" s="14"/>
    </row>
    <row r="1788" spans="1:22">
      <c r="A1788" s="34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14"/>
      <c r="U1788" s="14"/>
      <c r="V1788" s="14"/>
    </row>
    <row r="1789" spans="1:22">
      <c r="A1789" s="34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14"/>
      <c r="U1789" s="14"/>
      <c r="V1789" s="14"/>
    </row>
    <row r="1790" spans="1:22">
      <c r="A1790" s="34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14"/>
      <c r="U1790" s="14"/>
      <c r="V1790" s="14"/>
    </row>
    <row r="1791" spans="1:22">
      <c r="A1791" s="34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14"/>
      <c r="U1791" s="14"/>
      <c r="V1791" s="14"/>
    </row>
    <row r="1792" spans="1:22">
      <c r="A1792" s="34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14"/>
      <c r="U1792" s="14"/>
      <c r="V1792" s="14"/>
    </row>
    <row r="1793" spans="1:22">
      <c r="A1793" s="34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14"/>
      <c r="U1793" s="14"/>
      <c r="V1793" s="14"/>
    </row>
    <row r="1794" spans="1:22">
      <c r="A1794" s="34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14"/>
      <c r="U1794" s="14"/>
      <c r="V1794" s="14"/>
    </row>
    <row r="1795" spans="1:22">
      <c r="A1795" s="34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14"/>
      <c r="U1795" s="14"/>
      <c r="V1795" s="14"/>
    </row>
    <row r="1796" spans="1:22">
      <c r="A1796" s="34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14"/>
      <c r="U1796" s="14"/>
      <c r="V1796" s="14"/>
    </row>
    <row r="1797" spans="1:22">
      <c r="A1797" s="34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14"/>
      <c r="U1797" s="14"/>
      <c r="V1797" s="14"/>
    </row>
    <row r="1798" spans="1:22">
      <c r="A1798" s="34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14"/>
      <c r="U1798" s="14"/>
      <c r="V1798" s="14"/>
    </row>
    <row r="1799" spans="1:22">
      <c r="A1799" s="34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14"/>
      <c r="U1799" s="14"/>
      <c r="V1799" s="14"/>
    </row>
    <row r="1800" spans="1:22">
      <c r="A1800" s="34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14"/>
      <c r="U1800" s="14"/>
      <c r="V1800" s="14"/>
    </row>
    <row r="1801" spans="1:22">
      <c r="A1801" s="34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14"/>
      <c r="U1801" s="14"/>
      <c r="V1801" s="14"/>
    </row>
    <row r="1802" spans="1:22">
      <c r="A1802" s="34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14"/>
      <c r="U1802" s="14"/>
      <c r="V1802" s="14"/>
    </row>
    <row r="1803" spans="1:22">
      <c r="A1803" s="34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14"/>
      <c r="U1803" s="14"/>
      <c r="V1803" s="14"/>
    </row>
    <row r="1804" spans="1:22">
      <c r="A1804" s="34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14"/>
      <c r="U1804" s="14"/>
      <c r="V1804" s="14"/>
    </row>
    <row r="1805" spans="1:22">
      <c r="A1805" s="34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14"/>
      <c r="U1805" s="14"/>
      <c r="V1805" s="14"/>
    </row>
    <row r="1806" spans="1:22">
      <c r="A1806" s="34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14"/>
      <c r="U1806" s="14"/>
      <c r="V1806" s="14"/>
    </row>
    <row r="1807" spans="1:22">
      <c r="A1807" s="34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14"/>
      <c r="U1807" s="14"/>
      <c r="V1807" s="14"/>
    </row>
    <row r="1808" spans="1:22">
      <c r="A1808" s="34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14"/>
      <c r="U1808" s="14"/>
      <c r="V1808" s="14"/>
    </row>
    <row r="1809" spans="1:22">
      <c r="A1809" s="34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14"/>
      <c r="U1809" s="14"/>
      <c r="V1809" s="14"/>
    </row>
    <row r="1810" spans="1:22">
      <c r="A1810" s="34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14"/>
      <c r="U1810" s="14"/>
      <c r="V1810" s="14"/>
    </row>
    <row r="1811" spans="1:22">
      <c r="A1811" s="34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14"/>
      <c r="U1811" s="14"/>
      <c r="V1811" s="14"/>
    </row>
    <row r="1812" spans="1:22">
      <c r="A1812" s="34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14"/>
      <c r="U1812" s="14"/>
      <c r="V1812" s="14"/>
    </row>
    <row r="1813" spans="1:22">
      <c r="A1813" s="34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14"/>
      <c r="U1813" s="14"/>
      <c r="V1813" s="14"/>
    </row>
    <row r="1814" spans="1:22">
      <c r="A1814" s="34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14"/>
      <c r="U1814" s="14"/>
      <c r="V1814" s="14"/>
    </row>
    <row r="1815" spans="1:22">
      <c r="A1815" s="34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14"/>
      <c r="U1815" s="14"/>
      <c r="V1815" s="14"/>
    </row>
    <row r="1816" spans="1:22">
      <c r="A1816" s="34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14"/>
      <c r="U1816" s="14"/>
      <c r="V1816" s="14"/>
    </row>
    <row r="1817" spans="1:22">
      <c r="A1817" s="34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14"/>
      <c r="U1817" s="14"/>
      <c r="V1817" s="14"/>
    </row>
    <row r="1818" spans="1:22">
      <c r="A1818" s="34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14"/>
      <c r="U1818" s="14"/>
      <c r="V1818" s="14"/>
    </row>
    <row r="1819" spans="1:22">
      <c r="A1819" s="34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14"/>
      <c r="U1819" s="14"/>
      <c r="V1819" s="14"/>
    </row>
    <row r="1820" spans="1:22">
      <c r="A1820" s="34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14"/>
      <c r="U1820" s="14"/>
      <c r="V1820" s="14"/>
    </row>
    <row r="1821" spans="1:22">
      <c r="A1821" s="34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14"/>
      <c r="U1821" s="14"/>
      <c r="V1821" s="14"/>
    </row>
    <row r="1822" spans="1:22">
      <c r="A1822" s="34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14"/>
      <c r="U1822" s="14"/>
      <c r="V1822" s="14"/>
    </row>
    <row r="1823" spans="1:22">
      <c r="A1823" s="34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14"/>
      <c r="U1823" s="14"/>
      <c r="V1823" s="14"/>
    </row>
    <row r="1824" spans="1:22">
      <c r="A1824" s="34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14"/>
      <c r="U1824" s="14"/>
      <c r="V1824" s="14"/>
    </row>
    <row r="1825" spans="1:22">
      <c r="A1825" s="34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14"/>
      <c r="U1825" s="14"/>
      <c r="V1825" s="14"/>
    </row>
    <row r="1826" spans="1:22">
      <c r="A1826" s="34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14"/>
      <c r="U1826" s="14"/>
      <c r="V1826" s="14"/>
    </row>
    <row r="1827" spans="1:22">
      <c r="A1827" s="34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14"/>
      <c r="U1827" s="14"/>
      <c r="V1827" s="14"/>
    </row>
    <row r="1828" spans="1:22">
      <c r="A1828" s="34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14"/>
      <c r="U1828" s="14"/>
      <c r="V1828" s="14"/>
    </row>
    <row r="1829" spans="1:22">
      <c r="A1829" s="34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14"/>
      <c r="U1829" s="14"/>
      <c r="V1829" s="14"/>
    </row>
    <row r="1830" spans="1:22">
      <c r="A1830" s="34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14"/>
      <c r="U1830" s="14"/>
      <c r="V1830" s="14"/>
    </row>
    <row r="1831" spans="1:22">
      <c r="A1831" s="34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14"/>
      <c r="U1831" s="14"/>
      <c r="V1831" s="14"/>
    </row>
    <row r="1832" spans="1:22">
      <c r="A1832" s="34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14"/>
      <c r="U1832" s="14"/>
      <c r="V1832" s="14"/>
    </row>
    <row r="1833" spans="1:22">
      <c r="A1833" s="34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14"/>
      <c r="U1833" s="14"/>
      <c r="V1833" s="14"/>
    </row>
    <row r="1834" spans="1:22">
      <c r="A1834" s="34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14"/>
      <c r="U1834" s="14"/>
      <c r="V1834" s="14"/>
    </row>
    <row r="1835" spans="1:22">
      <c r="A1835" s="34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14"/>
      <c r="U1835" s="14"/>
      <c r="V1835" s="14"/>
    </row>
    <row r="1836" spans="1:22">
      <c r="A1836" s="34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14"/>
      <c r="U1836" s="14"/>
      <c r="V1836" s="14"/>
    </row>
    <row r="1837" spans="1:22">
      <c r="A1837" s="34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14"/>
      <c r="U1837" s="14"/>
      <c r="V1837" s="14"/>
    </row>
    <row r="1838" spans="1:22">
      <c r="A1838" s="34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14"/>
      <c r="U1838" s="14"/>
      <c r="V1838" s="14"/>
    </row>
    <row r="1839" spans="1:22">
      <c r="A1839" s="34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14"/>
      <c r="U1839" s="14"/>
      <c r="V1839" s="14"/>
    </row>
    <row r="1840" spans="1:22">
      <c r="A1840" s="34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14"/>
      <c r="U1840" s="14"/>
      <c r="V1840" s="14"/>
    </row>
    <row r="1841" spans="1:22">
      <c r="A1841" s="34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14"/>
      <c r="U1841" s="14"/>
      <c r="V1841" s="14"/>
    </row>
    <row r="1842" spans="1:22">
      <c r="A1842" s="34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14"/>
      <c r="U1842" s="14"/>
      <c r="V1842" s="14"/>
    </row>
    <row r="1843" spans="1:22">
      <c r="A1843" s="34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14"/>
      <c r="U1843" s="14"/>
      <c r="V1843" s="14"/>
    </row>
    <row r="1844" spans="1:22">
      <c r="A1844" s="34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14"/>
      <c r="U1844" s="14"/>
      <c r="V1844" s="14"/>
    </row>
    <row r="1845" spans="1:22">
      <c r="A1845" s="34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14"/>
      <c r="U1845" s="14"/>
      <c r="V1845" s="14"/>
    </row>
    <row r="1846" spans="1:22">
      <c r="A1846" s="34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14"/>
      <c r="U1846" s="14"/>
      <c r="V1846" s="14"/>
    </row>
    <row r="1847" spans="1:22">
      <c r="A1847" s="34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14"/>
      <c r="U1847" s="14"/>
      <c r="V1847" s="14"/>
    </row>
    <row r="1848" spans="1:22">
      <c r="A1848" s="34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14"/>
      <c r="U1848" s="14"/>
      <c r="V1848" s="14"/>
    </row>
    <row r="1849" spans="1:22">
      <c r="A1849" s="34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14"/>
      <c r="U1849" s="14"/>
      <c r="V1849" s="14"/>
    </row>
    <row r="1850" spans="1:22">
      <c r="A1850" s="34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14"/>
      <c r="U1850" s="14"/>
      <c r="V1850" s="14"/>
    </row>
    <row r="1851" spans="1:22">
      <c r="A1851" s="34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14"/>
      <c r="U1851" s="14"/>
      <c r="V1851" s="14"/>
    </row>
    <row r="1852" spans="1:22">
      <c r="A1852" s="34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14"/>
      <c r="U1852" s="14"/>
      <c r="V1852" s="14"/>
    </row>
    <row r="1853" spans="1:22">
      <c r="A1853" s="34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14"/>
      <c r="U1853" s="14"/>
      <c r="V1853" s="14"/>
    </row>
    <row r="1854" spans="1:22">
      <c r="A1854" s="34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14"/>
      <c r="U1854" s="14"/>
      <c r="V1854" s="14"/>
    </row>
    <row r="1855" spans="1:22">
      <c r="A1855" s="34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14"/>
      <c r="U1855" s="14"/>
      <c r="V1855" s="14"/>
    </row>
    <row r="1856" spans="1:22">
      <c r="A1856" s="34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14"/>
      <c r="U1856" s="14"/>
      <c r="V1856" s="14"/>
    </row>
    <row r="1857" spans="1:22">
      <c r="A1857" s="34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14"/>
      <c r="U1857" s="14"/>
      <c r="V1857" s="14"/>
    </row>
    <row r="1858" spans="1:22">
      <c r="A1858" s="34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14"/>
      <c r="U1858" s="14"/>
      <c r="V1858" s="14"/>
    </row>
    <row r="1859" spans="1:22">
      <c r="A1859" s="34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14"/>
      <c r="U1859" s="14"/>
      <c r="V1859" s="14"/>
    </row>
    <row r="1860" spans="1:22">
      <c r="A1860" s="34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14"/>
      <c r="U1860" s="14"/>
      <c r="V1860" s="14"/>
    </row>
    <row r="1861" spans="1:22">
      <c r="A1861" s="34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14"/>
      <c r="U1861" s="14"/>
      <c r="V1861" s="14"/>
    </row>
    <row r="1862" spans="1:22">
      <c r="A1862" s="34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14"/>
      <c r="U1862" s="14"/>
      <c r="V1862" s="14"/>
    </row>
    <row r="1863" spans="1:22">
      <c r="A1863" s="34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14"/>
      <c r="U1863" s="14"/>
      <c r="V1863" s="14"/>
    </row>
    <row r="1864" spans="1:22">
      <c r="A1864" s="34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14"/>
      <c r="U1864" s="14"/>
      <c r="V1864" s="14"/>
    </row>
    <row r="1865" spans="1:22">
      <c r="A1865" s="34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14"/>
      <c r="U1865" s="14"/>
      <c r="V1865" s="14"/>
    </row>
    <row r="1866" spans="1:22">
      <c r="A1866" s="34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14"/>
      <c r="U1866" s="14"/>
      <c r="V1866" s="14"/>
    </row>
    <row r="1867" spans="1:22">
      <c r="A1867" s="34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14"/>
      <c r="U1867" s="14"/>
      <c r="V1867" s="14"/>
    </row>
    <row r="1868" spans="1:22">
      <c r="A1868" s="34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14"/>
      <c r="U1868" s="14"/>
      <c r="V1868" s="14"/>
    </row>
    <row r="1869" spans="1:22">
      <c r="A1869" s="34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14"/>
      <c r="U1869" s="14"/>
      <c r="V1869" s="14"/>
    </row>
    <row r="1870" spans="1:22">
      <c r="A1870" s="34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14"/>
      <c r="U1870" s="14"/>
      <c r="V1870" s="14"/>
    </row>
    <row r="1871" spans="1:22">
      <c r="A1871" s="34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14"/>
      <c r="U1871" s="14"/>
      <c r="V1871" s="14"/>
    </row>
    <row r="1872" spans="1:22">
      <c r="A1872" s="34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14"/>
      <c r="U1872" s="14"/>
      <c r="V1872" s="14"/>
    </row>
    <row r="1873" spans="1:22">
      <c r="A1873" s="34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14"/>
      <c r="U1873" s="14"/>
      <c r="V1873" s="14"/>
    </row>
    <row r="1874" spans="1:22">
      <c r="A1874" s="34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14"/>
      <c r="U1874" s="14"/>
      <c r="V1874" s="14"/>
    </row>
    <row r="1875" spans="1:22">
      <c r="A1875" s="34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14"/>
      <c r="U1875" s="14"/>
      <c r="V1875" s="14"/>
    </row>
    <row r="1876" spans="1:22">
      <c r="A1876" s="34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14"/>
      <c r="U1876" s="14"/>
      <c r="V1876" s="14"/>
    </row>
    <row r="1877" spans="1:22">
      <c r="A1877" s="34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14"/>
      <c r="U1877" s="14"/>
      <c r="V1877" s="14"/>
    </row>
    <row r="1878" spans="1:22">
      <c r="A1878" s="34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14"/>
      <c r="U1878" s="14"/>
      <c r="V1878" s="14"/>
    </row>
    <row r="1879" spans="1:22">
      <c r="A1879" s="34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14"/>
      <c r="U1879" s="14"/>
      <c r="V1879" s="14"/>
    </row>
    <row r="1880" spans="1:22">
      <c r="A1880" s="34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14"/>
      <c r="U1880" s="14"/>
      <c r="V1880" s="14"/>
    </row>
    <row r="1881" spans="1:22">
      <c r="A1881" s="34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14"/>
      <c r="U1881" s="14"/>
      <c r="V1881" s="14"/>
    </row>
    <row r="1882" spans="1:22">
      <c r="A1882" s="34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14"/>
      <c r="U1882" s="14"/>
      <c r="V1882" s="14"/>
    </row>
    <row r="1883" spans="1:22">
      <c r="A1883" s="34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14"/>
      <c r="U1883" s="14"/>
      <c r="V1883" s="14"/>
    </row>
    <row r="1884" spans="1:22">
      <c r="A1884" s="34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14"/>
      <c r="U1884" s="14"/>
      <c r="V1884" s="14"/>
    </row>
    <row r="1885" spans="1:22">
      <c r="A1885" s="34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14"/>
      <c r="U1885" s="14"/>
      <c r="V1885" s="14"/>
    </row>
    <row r="1886" spans="1:22">
      <c r="A1886" s="34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14"/>
      <c r="U1886" s="14"/>
      <c r="V1886" s="14"/>
    </row>
    <row r="1887" spans="1:22">
      <c r="A1887" s="34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14"/>
      <c r="U1887" s="14"/>
      <c r="V1887" s="14"/>
    </row>
    <row r="1888" spans="1:22">
      <c r="A1888" s="34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14"/>
      <c r="U1888" s="14"/>
      <c r="V1888" s="14"/>
    </row>
    <row r="1889" spans="1:22">
      <c r="A1889" s="34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14"/>
      <c r="U1889" s="14"/>
      <c r="V1889" s="14"/>
    </row>
    <row r="1890" spans="1:22">
      <c r="A1890" s="34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14"/>
      <c r="U1890" s="14"/>
      <c r="V1890" s="14"/>
    </row>
    <row r="1891" spans="1:22">
      <c r="A1891" s="34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14"/>
      <c r="U1891" s="14"/>
      <c r="V1891" s="14"/>
    </row>
    <row r="1892" spans="1:22">
      <c r="A1892" s="34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14"/>
      <c r="U1892" s="14"/>
      <c r="V1892" s="14"/>
    </row>
    <row r="1893" spans="1:22">
      <c r="A1893" s="34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14"/>
      <c r="U1893" s="14"/>
      <c r="V1893" s="14"/>
    </row>
    <row r="1894" spans="1:22">
      <c r="A1894" s="34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14"/>
      <c r="U1894" s="14"/>
      <c r="V1894" s="14"/>
    </row>
    <row r="1895" spans="1:22">
      <c r="A1895" s="34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14"/>
      <c r="U1895" s="14"/>
      <c r="V1895" s="14"/>
    </row>
    <row r="1896" spans="1:22">
      <c r="A1896" s="34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14"/>
      <c r="U1896" s="14"/>
      <c r="V1896" s="14"/>
    </row>
    <row r="1897" spans="1:22">
      <c r="A1897" s="34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14"/>
      <c r="U1897" s="14"/>
      <c r="V1897" s="14"/>
    </row>
    <row r="1898" spans="1:22">
      <c r="A1898" s="34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14"/>
      <c r="U1898" s="14"/>
      <c r="V1898" s="14"/>
    </row>
    <row r="1899" spans="1:22">
      <c r="A1899" s="34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14"/>
      <c r="U1899" s="14"/>
      <c r="V1899" s="14"/>
    </row>
    <row r="1900" spans="1:22">
      <c r="A1900" s="34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14"/>
      <c r="U1900" s="14"/>
      <c r="V1900" s="14"/>
    </row>
    <row r="1901" spans="1:22">
      <c r="A1901" s="34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14"/>
      <c r="U1901" s="14"/>
      <c r="V1901" s="14"/>
    </row>
    <row r="1902" spans="1:22">
      <c r="A1902" s="34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14"/>
      <c r="U1902" s="14"/>
      <c r="V1902" s="14"/>
    </row>
    <row r="1903" spans="1:22">
      <c r="A1903" s="34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14"/>
      <c r="U1903" s="14"/>
      <c r="V1903" s="14"/>
    </row>
    <row r="1904" spans="1:22">
      <c r="A1904" s="34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14"/>
      <c r="U1904" s="14"/>
      <c r="V1904" s="14"/>
    </row>
    <row r="1905" spans="1:22">
      <c r="A1905" s="34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14"/>
      <c r="U1905" s="14"/>
      <c r="V1905" s="14"/>
    </row>
    <row r="1906" spans="1:22">
      <c r="A1906" s="34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14"/>
      <c r="U1906" s="14"/>
      <c r="V1906" s="14"/>
    </row>
    <row r="1907" spans="1:22">
      <c r="A1907" s="34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14"/>
      <c r="U1907" s="14"/>
      <c r="V1907" s="14"/>
    </row>
    <row r="1908" spans="1:22">
      <c r="A1908" s="34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14"/>
      <c r="U1908" s="14"/>
      <c r="V1908" s="14"/>
    </row>
    <row r="1909" spans="1:22">
      <c r="A1909" s="34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14"/>
      <c r="U1909" s="14"/>
      <c r="V1909" s="14"/>
    </row>
    <row r="1910" spans="1:22">
      <c r="A1910" s="34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14"/>
      <c r="U1910" s="14"/>
      <c r="V1910" s="14"/>
    </row>
    <row r="1911" spans="1:22">
      <c r="A1911" s="34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14"/>
      <c r="U1911" s="14"/>
      <c r="V1911" s="14"/>
    </row>
    <row r="1912" spans="1:22">
      <c r="A1912" s="34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14"/>
      <c r="U1912" s="14"/>
      <c r="V1912" s="14"/>
    </row>
    <row r="1913" spans="1:22">
      <c r="A1913" s="34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14"/>
      <c r="U1913" s="14"/>
      <c r="V1913" s="14"/>
    </row>
    <row r="1914" spans="1:22">
      <c r="A1914" s="34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14"/>
      <c r="U1914" s="14"/>
      <c r="V1914" s="14"/>
    </row>
    <row r="1915" spans="1:22">
      <c r="A1915" s="34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14"/>
      <c r="U1915" s="14"/>
      <c r="V1915" s="14"/>
    </row>
    <row r="1916" spans="1:22">
      <c r="A1916" s="34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14"/>
      <c r="U1916" s="14"/>
      <c r="V1916" s="14"/>
    </row>
    <row r="1917" spans="1:22">
      <c r="A1917" s="34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14"/>
      <c r="U1917" s="14"/>
      <c r="V1917" s="14"/>
    </row>
    <row r="1918" spans="1:22">
      <c r="A1918" s="34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14"/>
      <c r="U1918" s="14"/>
      <c r="V1918" s="14"/>
    </row>
    <row r="1919" spans="1:22">
      <c r="A1919" s="34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14"/>
      <c r="U1919" s="14"/>
      <c r="V1919" s="14"/>
    </row>
    <row r="1920" spans="1:22">
      <c r="A1920" s="34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14"/>
      <c r="U1920" s="14"/>
      <c r="V1920" s="14"/>
    </row>
    <row r="1921" spans="1:22">
      <c r="A1921" s="34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14"/>
      <c r="U1921" s="14"/>
      <c r="V1921" s="14"/>
    </row>
    <row r="1922" spans="1:22">
      <c r="A1922" s="34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14"/>
      <c r="U1922" s="14"/>
      <c r="V1922" s="14"/>
    </row>
    <row r="1923" spans="1:22">
      <c r="A1923" s="34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14"/>
      <c r="U1923" s="14"/>
      <c r="V1923" s="14"/>
    </row>
    <row r="1924" spans="1:22">
      <c r="A1924" s="34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14"/>
      <c r="U1924" s="14"/>
      <c r="V1924" s="14"/>
    </row>
    <row r="1925" spans="1:22">
      <c r="A1925" s="34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14"/>
      <c r="U1925" s="14"/>
      <c r="V1925" s="14"/>
    </row>
    <row r="1926" spans="1:22">
      <c r="A1926" s="34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14"/>
      <c r="U1926" s="14"/>
      <c r="V1926" s="14"/>
    </row>
    <row r="1927" spans="1:22">
      <c r="A1927" s="34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14"/>
      <c r="U1927" s="14"/>
      <c r="V1927" s="14"/>
    </row>
    <row r="1928" spans="1:22">
      <c r="A1928" s="34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14"/>
      <c r="U1928" s="14"/>
      <c r="V1928" s="14"/>
    </row>
    <row r="1929" spans="1:22">
      <c r="A1929" s="34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14"/>
      <c r="U1929" s="14"/>
      <c r="V1929" s="14"/>
    </row>
    <row r="1930" spans="1:22">
      <c r="A1930" s="34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14"/>
      <c r="U1930" s="14"/>
      <c r="V1930" s="14"/>
    </row>
    <row r="1931" spans="1:22">
      <c r="A1931" s="34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14"/>
      <c r="U1931" s="14"/>
      <c r="V1931" s="14"/>
    </row>
    <row r="1932" spans="1:22">
      <c r="A1932" s="34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14"/>
      <c r="U1932" s="14"/>
      <c r="V1932" s="14"/>
    </row>
    <row r="1933" spans="1:22">
      <c r="A1933" s="34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14"/>
      <c r="U1933" s="14"/>
      <c r="V1933" s="14"/>
    </row>
    <row r="1934" spans="1:22">
      <c r="A1934" s="34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14"/>
      <c r="U1934" s="14"/>
      <c r="V1934" s="14"/>
    </row>
    <row r="1935" spans="1:22">
      <c r="A1935" s="34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14"/>
      <c r="U1935" s="14"/>
      <c r="V1935" s="14"/>
    </row>
    <row r="1936" spans="1:22">
      <c r="A1936" s="34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14"/>
      <c r="U1936" s="14"/>
      <c r="V1936" s="14"/>
    </row>
    <row r="1937" spans="1:22">
      <c r="A1937" s="34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14"/>
      <c r="U1937" s="14"/>
      <c r="V1937" s="14"/>
    </row>
    <row r="1938" spans="1:22">
      <c r="A1938" s="34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14"/>
      <c r="U1938" s="14"/>
      <c r="V1938" s="14"/>
    </row>
    <row r="1939" spans="1:22">
      <c r="A1939" s="34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14"/>
      <c r="U1939" s="14"/>
      <c r="V1939" s="14"/>
    </row>
    <row r="1940" spans="1:22">
      <c r="A1940" s="34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14"/>
      <c r="U1940" s="14"/>
      <c r="V1940" s="14"/>
    </row>
    <row r="1941" spans="1:22">
      <c r="A1941" s="34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14"/>
      <c r="U1941" s="14"/>
      <c r="V1941" s="14"/>
    </row>
    <row r="1942" spans="1:22">
      <c r="A1942" s="34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14"/>
      <c r="U1942" s="14"/>
      <c r="V1942" s="14"/>
    </row>
    <row r="1943" spans="1:22">
      <c r="A1943" s="34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14"/>
      <c r="U1943" s="14"/>
      <c r="V1943" s="14"/>
    </row>
    <row r="1944" spans="1:22">
      <c r="A1944" s="34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14"/>
      <c r="U1944" s="14"/>
      <c r="V1944" s="14"/>
    </row>
    <row r="1945" spans="1:22">
      <c r="A1945" s="34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14"/>
      <c r="U1945" s="14"/>
      <c r="V1945" s="14"/>
    </row>
    <row r="1946" spans="1:22">
      <c r="A1946" s="34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14"/>
      <c r="U1946" s="14"/>
      <c r="V1946" s="14"/>
    </row>
    <row r="1947" spans="1:22">
      <c r="A1947" s="34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14"/>
      <c r="U1947" s="14"/>
      <c r="V1947" s="14"/>
    </row>
    <row r="1948" spans="1:22">
      <c r="A1948" s="34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14"/>
      <c r="U1948" s="14"/>
      <c r="V1948" s="14"/>
    </row>
    <row r="1949" spans="1:22">
      <c r="A1949" s="34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14"/>
      <c r="U1949" s="14"/>
      <c r="V1949" s="14"/>
    </row>
    <row r="1950" spans="1:22">
      <c r="A1950" s="34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14"/>
      <c r="U1950" s="14"/>
      <c r="V1950" s="14"/>
    </row>
    <row r="1951" spans="1:22">
      <c r="A1951" s="34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14"/>
      <c r="U1951" s="14"/>
      <c r="V1951" s="14"/>
    </row>
    <row r="1952" spans="1:22">
      <c r="A1952" s="34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14"/>
      <c r="U1952" s="14"/>
      <c r="V1952" s="14"/>
    </row>
    <row r="1953" spans="1:22">
      <c r="A1953" s="34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14"/>
      <c r="U1953" s="14"/>
      <c r="V1953" s="14"/>
    </row>
    <row r="1954" spans="1:22">
      <c r="A1954" s="34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14"/>
      <c r="U1954" s="14"/>
      <c r="V1954" s="14"/>
    </row>
    <row r="1955" spans="1:22">
      <c r="A1955" s="34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14"/>
      <c r="U1955" s="14"/>
      <c r="V1955" s="14"/>
    </row>
    <row r="1956" spans="1:22">
      <c r="A1956" s="34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14"/>
      <c r="U1956" s="14"/>
      <c r="V1956" s="14"/>
    </row>
    <row r="1957" spans="1:22">
      <c r="A1957" s="34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14"/>
      <c r="U1957" s="14"/>
      <c r="V1957" s="14"/>
    </row>
    <row r="1958" spans="1:22">
      <c r="A1958" s="34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14"/>
      <c r="U1958" s="14"/>
      <c r="V1958" s="14"/>
    </row>
    <row r="1959" spans="1:22">
      <c r="A1959" s="34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14"/>
      <c r="U1959" s="14"/>
      <c r="V1959" s="14"/>
    </row>
    <row r="1960" spans="1:22">
      <c r="A1960" s="34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14"/>
      <c r="U1960" s="14"/>
      <c r="V1960" s="14"/>
    </row>
    <row r="1961" spans="1:22">
      <c r="A1961" s="34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14"/>
      <c r="U1961" s="14"/>
      <c r="V1961" s="14"/>
    </row>
    <row r="1962" spans="1:22">
      <c r="A1962" s="34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14"/>
      <c r="U1962" s="14"/>
      <c r="V1962" s="14"/>
    </row>
    <row r="1963" spans="1:22">
      <c r="A1963" s="34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14"/>
      <c r="U1963" s="14"/>
      <c r="V1963" s="14"/>
    </row>
    <row r="1964" spans="1:22">
      <c r="A1964" s="34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14"/>
      <c r="U1964" s="14"/>
      <c r="V1964" s="14"/>
    </row>
    <row r="1965" spans="1:22">
      <c r="A1965" s="34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14"/>
      <c r="U1965" s="14"/>
      <c r="V1965" s="14"/>
    </row>
    <row r="1966" spans="1:22">
      <c r="A1966" s="34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14"/>
      <c r="U1966" s="14"/>
      <c r="V1966" s="14"/>
    </row>
    <row r="1967" spans="1:22">
      <c r="A1967" s="34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14"/>
      <c r="U1967" s="14"/>
      <c r="V1967" s="14"/>
    </row>
    <row r="1968" spans="1:22">
      <c r="A1968" s="34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14"/>
      <c r="U1968" s="14"/>
      <c r="V1968" s="14"/>
    </row>
    <row r="1969" spans="1:22">
      <c r="A1969" s="34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14"/>
      <c r="U1969" s="14"/>
      <c r="V1969" s="14"/>
    </row>
    <row r="1970" spans="1:22">
      <c r="A1970" s="34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14"/>
      <c r="U1970" s="14"/>
      <c r="V1970" s="14"/>
    </row>
    <row r="1971" spans="1:22">
      <c r="A1971" s="34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14"/>
      <c r="U1971" s="14"/>
      <c r="V1971" s="14"/>
    </row>
    <row r="1972" spans="1:22">
      <c r="A1972" s="34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14"/>
      <c r="U1972" s="14"/>
      <c r="V1972" s="14"/>
    </row>
    <row r="1973" spans="1:22">
      <c r="A1973" s="34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14"/>
      <c r="U1973" s="14"/>
      <c r="V1973" s="14"/>
    </row>
    <row r="1974" spans="1:22">
      <c r="A1974" s="34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14"/>
      <c r="U1974" s="14"/>
      <c r="V1974" s="14"/>
    </row>
    <row r="1975" spans="1:22">
      <c r="A1975" s="34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14"/>
      <c r="U1975" s="14"/>
      <c r="V1975" s="14"/>
    </row>
    <row r="1976" spans="1:22">
      <c r="A1976" s="34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14"/>
      <c r="U1976" s="14"/>
      <c r="V1976" s="14"/>
    </row>
    <row r="1977" spans="1:22">
      <c r="A1977" s="34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14"/>
      <c r="U1977" s="14"/>
      <c r="V1977" s="14"/>
    </row>
    <row r="1978" spans="1:22">
      <c r="A1978" s="34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14"/>
      <c r="U1978" s="14"/>
      <c r="V1978" s="14"/>
    </row>
    <row r="1979" spans="1:22">
      <c r="A1979" s="34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14"/>
      <c r="U1979" s="14"/>
      <c r="V1979" s="14"/>
    </row>
    <row r="1980" spans="1:22">
      <c r="A1980" s="34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14"/>
      <c r="U1980" s="14"/>
      <c r="V1980" s="14"/>
    </row>
    <row r="1981" spans="1:22">
      <c r="A1981" s="34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14"/>
      <c r="U1981" s="14"/>
      <c r="V1981" s="14"/>
    </row>
    <row r="1982" spans="1:22">
      <c r="A1982" s="34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14"/>
      <c r="U1982" s="14"/>
      <c r="V1982" s="14"/>
    </row>
    <row r="1983" spans="1:22">
      <c r="A1983" s="34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14"/>
      <c r="U1983" s="14"/>
      <c r="V1983" s="14"/>
    </row>
    <row r="1984" spans="1:22">
      <c r="A1984" s="34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14"/>
      <c r="U1984" s="14"/>
      <c r="V1984" s="14"/>
    </row>
    <row r="1985" spans="1:22">
      <c r="A1985" s="34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14"/>
      <c r="U1985" s="14"/>
      <c r="V1985" s="14"/>
    </row>
    <row r="1986" spans="1:22">
      <c r="A1986" s="34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14"/>
      <c r="U1986" s="14"/>
      <c r="V1986" s="14"/>
    </row>
    <row r="1987" spans="1:22">
      <c r="A1987" s="34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14"/>
      <c r="U1987" s="14"/>
      <c r="V1987" s="14"/>
    </row>
    <row r="1988" spans="1:22">
      <c r="A1988" s="34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14"/>
      <c r="U1988" s="14"/>
      <c r="V1988" s="14"/>
    </row>
    <row r="1989" spans="1:22">
      <c r="A1989" s="34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14"/>
      <c r="U1989" s="14"/>
      <c r="V1989" s="14"/>
    </row>
    <row r="1990" spans="1:22">
      <c r="A1990" s="34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14"/>
      <c r="U1990" s="14"/>
      <c r="V1990" s="14"/>
    </row>
    <row r="1991" spans="1:22">
      <c r="A1991" s="34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14"/>
      <c r="U1991" s="14"/>
      <c r="V1991" s="14"/>
    </row>
    <row r="1992" spans="1:22">
      <c r="A1992" s="34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14"/>
      <c r="U1992" s="14"/>
      <c r="V1992" s="14"/>
    </row>
    <row r="1993" spans="1:22">
      <c r="A1993" s="34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14"/>
      <c r="U1993" s="14"/>
      <c r="V1993" s="14"/>
    </row>
    <row r="1994" spans="1:22">
      <c r="A1994" s="34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14"/>
      <c r="U1994" s="14"/>
      <c r="V1994" s="14"/>
    </row>
    <row r="1995" spans="1:22">
      <c r="A1995" s="34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14"/>
      <c r="U1995" s="14"/>
      <c r="V1995" s="14"/>
    </row>
    <row r="1996" spans="1:22">
      <c r="A1996" s="34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14"/>
      <c r="U1996" s="14"/>
      <c r="V1996" s="14"/>
    </row>
    <row r="1997" spans="1:22">
      <c r="A1997" s="34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14"/>
      <c r="U1997" s="14"/>
      <c r="V1997" s="14"/>
    </row>
    <row r="1998" spans="1:22">
      <c r="A1998" s="34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14"/>
      <c r="U1998" s="14"/>
      <c r="V1998" s="14"/>
    </row>
    <row r="1999" spans="1:22">
      <c r="A1999" s="34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14"/>
      <c r="U1999" s="14"/>
      <c r="V1999" s="14"/>
    </row>
    <row r="2000" spans="1:22">
      <c r="A2000" s="34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14"/>
      <c r="U2000" s="14"/>
      <c r="V2000" s="14"/>
    </row>
    <row r="2001" spans="1:22">
      <c r="A2001" s="34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14"/>
      <c r="U2001" s="14"/>
      <c r="V2001" s="14"/>
    </row>
    <row r="2002" spans="1:22">
      <c r="A2002" s="34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14"/>
      <c r="U2002" s="14"/>
      <c r="V2002" s="14"/>
    </row>
    <row r="2003" spans="1:22">
      <c r="A2003" s="34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14"/>
      <c r="U2003" s="14"/>
      <c r="V2003" s="14"/>
    </row>
    <row r="2004" spans="1:22">
      <c r="A2004" s="34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14"/>
      <c r="U2004" s="14"/>
      <c r="V2004" s="14"/>
    </row>
    <row r="2005" spans="1:22">
      <c r="A2005" s="34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14"/>
      <c r="U2005" s="14"/>
      <c r="V2005" s="14"/>
    </row>
    <row r="2006" spans="1:22">
      <c r="A2006" s="34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14"/>
      <c r="U2006" s="14"/>
      <c r="V2006" s="14"/>
    </row>
    <row r="2007" spans="1:22">
      <c r="A2007" s="34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14"/>
      <c r="U2007" s="14"/>
      <c r="V2007" s="14"/>
    </row>
    <row r="2008" spans="1:22">
      <c r="A2008" s="34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14"/>
      <c r="U2008" s="14"/>
      <c r="V2008" s="14"/>
    </row>
    <row r="2009" spans="1:22">
      <c r="A2009" s="34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14"/>
      <c r="U2009" s="14"/>
      <c r="V2009" s="14"/>
    </row>
    <row r="2010" spans="1:22">
      <c r="A2010" s="34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14"/>
      <c r="U2010" s="14"/>
      <c r="V2010" s="14"/>
    </row>
    <row r="2011" spans="1:22">
      <c r="A2011" s="34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14"/>
      <c r="U2011" s="14"/>
      <c r="V2011" s="14"/>
    </row>
    <row r="2012" spans="1:22">
      <c r="A2012" s="34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14"/>
      <c r="U2012" s="14"/>
      <c r="V2012" s="14"/>
    </row>
    <row r="2013" spans="1:22">
      <c r="A2013" s="34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14"/>
      <c r="U2013" s="14"/>
      <c r="V2013" s="14"/>
    </row>
    <row r="2014" spans="1:22">
      <c r="A2014" s="34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14"/>
      <c r="U2014" s="14"/>
      <c r="V2014" s="14"/>
    </row>
    <row r="2015" spans="1:22">
      <c r="A2015" s="34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14"/>
      <c r="U2015" s="14"/>
      <c r="V2015" s="14"/>
    </row>
    <row r="2016" spans="1:22">
      <c r="A2016" s="34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14"/>
      <c r="U2016" s="14"/>
      <c r="V2016" s="14"/>
    </row>
    <row r="2017" spans="1:22">
      <c r="A2017" s="34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14"/>
      <c r="U2017" s="14"/>
      <c r="V2017" s="14"/>
    </row>
    <row r="2018" spans="1:22">
      <c r="A2018" s="34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14"/>
      <c r="U2018" s="14"/>
      <c r="V2018" s="14"/>
    </row>
    <row r="2019" spans="1:22">
      <c r="A2019" s="34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14"/>
      <c r="U2019" s="14"/>
      <c r="V2019" s="14"/>
    </row>
    <row r="2020" spans="1:22">
      <c r="A2020" s="34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14"/>
      <c r="U2020" s="14"/>
      <c r="V2020" s="14"/>
    </row>
    <row r="2021" spans="1:22">
      <c r="A2021" s="34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14"/>
      <c r="U2021" s="14"/>
      <c r="V2021" s="14"/>
    </row>
    <row r="2022" spans="1:22">
      <c r="A2022" s="34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14"/>
      <c r="U2022" s="14"/>
      <c r="V2022" s="14"/>
    </row>
    <row r="2023" spans="1:22">
      <c r="A2023" s="34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14"/>
      <c r="U2023" s="14"/>
      <c r="V2023" s="14"/>
    </row>
    <row r="2024" spans="1:22">
      <c r="A2024" s="34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14"/>
      <c r="U2024" s="14"/>
      <c r="V2024" s="14"/>
    </row>
    <row r="2025" spans="1:22">
      <c r="A2025" s="34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14"/>
      <c r="U2025" s="14"/>
      <c r="V2025" s="14"/>
    </row>
    <row r="2026" spans="1:22">
      <c r="A2026" s="34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14"/>
      <c r="U2026" s="14"/>
      <c r="V2026" s="14"/>
    </row>
    <row r="2027" spans="1:22">
      <c r="A2027" s="34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14"/>
      <c r="U2027" s="14"/>
      <c r="V2027" s="14"/>
    </row>
    <row r="2028" spans="1:22">
      <c r="A2028" s="34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14"/>
      <c r="U2028" s="14"/>
      <c r="V2028" s="14"/>
    </row>
    <row r="2029" spans="1:22">
      <c r="A2029" s="34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14"/>
      <c r="U2029" s="14"/>
      <c r="V2029" s="14"/>
    </row>
    <row r="2030" spans="1:22">
      <c r="A2030" s="34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14"/>
      <c r="U2030" s="14"/>
      <c r="V2030" s="14"/>
    </row>
    <row r="2031" spans="1:22">
      <c r="A2031" s="34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14"/>
      <c r="U2031" s="14"/>
      <c r="V2031" s="14"/>
    </row>
    <row r="2032" spans="1:22">
      <c r="A2032" s="34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14"/>
      <c r="U2032" s="14"/>
      <c r="V2032" s="14"/>
    </row>
    <row r="2033" spans="1:22">
      <c r="A2033" s="34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14"/>
      <c r="U2033" s="14"/>
      <c r="V2033" s="14"/>
    </row>
    <row r="2034" spans="1:22">
      <c r="A2034" s="34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14"/>
      <c r="U2034" s="14"/>
      <c r="V2034" s="14"/>
    </row>
    <row r="2035" spans="1:22">
      <c r="A2035" s="34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14"/>
      <c r="U2035" s="14"/>
      <c r="V2035" s="14"/>
    </row>
    <row r="2036" spans="1:22">
      <c r="A2036" s="34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14"/>
      <c r="U2036" s="14"/>
      <c r="V2036" s="14"/>
    </row>
    <row r="2037" spans="1:22">
      <c r="A2037" s="34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14"/>
      <c r="U2037" s="14"/>
      <c r="V2037" s="14"/>
    </row>
    <row r="2038" spans="1:22">
      <c r="A2038" s="34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14"/>
      <c r="U2038" s="14"/>
      <c r="V2038" s="14"/>
    </row>
    <row r="2039" spans="1:22">
      <c r="A2039" s="34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14"/>
      <c r="U2039" s="14"/>
      <c r="V2039" s="14"/>
    </row>
    <row r="2040" spans="1:22">
      <c r="A2040" s="34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14"/>
      <c r="U2040" s="14"/>
      <c r="V2040" s="14"/>
    </row>
    <row r="2041" spans="1:22">
      <c r="A2041" s="34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14"/>
      <c r="U2041" s="14"/>
      <c r="V2041" s="14"/>
    </row>
    <row r="2042" spans="1:22">
      <c r="A2042" s="34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14"/>
      <c r="U2042" s="14"/>
      <c r="V2042" s="14"/>
    </row>
    <row r="2043" spans="1:22">
      <c r="A2043" s="34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14"/>
      <c r="U2043" s="14"/>
      <c r="V2043" s="14"/>
    </row>
    <row r="2044" spans="1:22">
      <c r="A2044" s="34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14"/>
      <c r="U2044" s="14"/>
      <c r="V2044" s="14"/>
    </row>
    <row r="2045" spans="1:22">
      <c r="A2045" s="34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14"/>
      <c r="U2045" s="14"/>
      <c r="V2045" s="14"/>
    </row>
    <row r="2046" spans="1:22">
      <c r="A2046" s="34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14"/>
      <c r="U2046" s="14"/>
      <c r="V2046" s="14"/>
    </row>
    <row r="2047" spans="1:22">
      <c r="A2047" s="34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14"/>
      <c r="U2047" s="14"/>
      <c r="V2047" s="14"/>
    </row>
    <row r="2048" spans="1:22">
      <c r="A2048" s="34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14"/>
      <c r="U2048" s="14"/>
      <c r="V2048" s="14"/>
    </row>
    <row r="2049" spans="1:22">
      <c r="A2049" s="34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14"/>
      <c r="U2049" s="14"/>
      <c r="V2049" s="14"/>
    </row>
    <row r="2050" spans="1:22">
      <c r="A2050" s="34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14"/>
      <c r="U2050" s="14"/>
      <c r="V2050" s="14"/>
    </row>
    <row r="2051" spans="1:22">
      <c r="A2051" s="34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14"/>
      <c r="U2051" s="14"/>
      <c r="V2051" s="14"/>
    </row>
    <row r="2052" spans="1:22">
      <c r="A2052" s="34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14"/>
      <c r="U2052" s="14"/>
      <c r="V2052" s="14"/>
    </row>
    <row r="2053" spans="1:22">
      <c r="A2053" s="34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14"/>
      <c r="U2053" s="14"/>
      <c r="V2053" s="14"/>
    </row>
    <row r="2054" spans="1:22">
      <c r="A2054" s="34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14"/>
      <c r="U2054" s="14"/>
      <c r="V2054" s="14"/>
    </row>
    <row r="2055" spans="1:22">
      <c r="A2055" s="34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14"/>
      <c r="U2055" s="14"/>
      <c r="V2055" s="14"/>
    </row>
    <row r="2056" spans="1:22">
      <c r="A2056" s="34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14"/>
      <c r="U2056" s="14"/>
      <c r="V2056" s="14"/>
    </row>
    <row r="2057" spans="1:22">
      <c r="A2057" s="34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14"/>
      <c r="U2057" s="14"/>
      <c r="V2057" s="14"/>
    </row>
    <row r="2058" spans="1:22">
      <c r="A2058" s="34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14"/>
      <c r="U2058" s="14"/>
      <c r="V2058" s="14"/>
    </row>
    <row r="2059" spans="1:22">
      <c r="A2059" s="34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14"/>
      <c r="U2059" s="14"/>
      <c r="V2059" s="14"/>
    </row>
    <row r="2060" spans="1:22">
      <c r="A2060" s="34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14"/>
      <c r="U2060" s="14"/>
      <c r="V2060" s="14"/>
    </row>
    <row r="2061" spans="1:22">
      <c r="A2061" s="34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14"/>
      <c r="U2061" s="14"/>
      <c r="V2061" s="14"/>
    </row>
    <row r="2062" spans="1:22">
      <c r="A2062" s="34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14"/>
      <c r="U2062" s="14"/>
      <c r="V2062" s="14"/>
    </row>
    <row r="2063" spans="1:22">
      <c r="A2063" s="34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14"/>
      <c r="U2063" s="14"/>
      <c r="V2063" s="14"/>
    </row>
    <row r="2064" spans="1:22">
      <c r="A2064" s="34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14"/>
      <c r="U2064" s="14"/>
      <c r="V2064" s="14"/>
    </row>
    <row r="2065" spans="1:22">
      <c r="A2065" s="34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14"/>
      <c r="U2065" s="14"/>
      <c r="V2065" s="14"/>
    </row>
    <row r="2066" spans="1:22">
      <c r="A2066" s="34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14"/>
      <c r="U2066" s="14"/>
      <c r="V2066" s="14"/>
    </row>
    <row r="2067" spans="1:22">
      <c r="A2067" s="34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14"/>
      <c r="U2067" s="14"/>
      <c r="V2067" s="14"/>
    </row>
    <row r="2068" spans="1:22">
      <c r="A2068" s="34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14"/>
      <c r="U2068" s="14"/>
      <c r="V2068" s="14"/>
    </row>
    <row r="2069" spans="1:22">
      <c r="A2069" s="34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14"/>
      <c r="U2069" s="14"/>
      <c r="V2069" s="14"/>
    </row>
    <row r="2070" spans="1:22">
      <c r="A2070" s="34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14"/>
      <c r="U2070" s="14"/>
      <c r="V2070" s="14"/>
    </row>
    <row r="2071" spans="1:22">
      <c r="A2071" s="34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14"/>
      <c r="U2071" s="14"/>
      <c r="V2071" s="14"/>
    </row>
    <row r="2072" spans="1:22">
      <c r="A2072" s="34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14"/>
      <c r="U2072" s="14"/>
      <c r="V2072" s="14"/>
    </row>
    <row r="2073" spans="1:22">
      <c r="A2073" s="34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14"/>
      <c r="U2073" s="14"/>
      <c r="V2073" s="14"/>
    </row>
    <row r="2074" spans="1:22">
      <c r="A2074" s="34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14"/>
      <c r="U2074" s="14"/>
      <c r="V2074" s="14"/>
    </row>
    <row r="2075" spans="1:22">
      <c r="A2075" s="34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14"/>
      <c r="U2075" s="14"/>
      <c r="V2075" s="14"/>
    </row>
    <row r="2076" spans="1:22">
      <c r="A2076" s="34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14"/>
      <c r="U2076" s="14"/>
      <c r="V2076" s="14"/>
    </row>
    <row r="2077" spans="1:22">
      <c r="A2077" s="34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14"/>
      <c r="U2077" s="14"/>
      <c r="V2077" s="14"/>
    </row>
    <row r="2078" spans="1:22">
      <c r="A2078" s="34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14"/>
      <c r="U2078" s="14"/>
      <c r="V2078" s="14"/>
    </row>
    <row r="2079" spans="1:22">
      <c r="A2079" s="34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14"/>
      <c r="U2079" s="14"/>
      <c r="V2079" s="14"/>
    </row>
    <row r="2080" spans="1:22">
      <c r="A2080" s="34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14"/>
      <c r="U2080" s="14"/>
      <c r="V2080" s="14"/>
    </row>
    <row r="2081" spans="1:22">
      <c r="A2081" s="34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14"/>
      <c r="U2081" s="14"/>
      <c r="V2081" s="14"/>
    </row>
    <row r="2082" spans="1:22">
      <c r="A2082" s="34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14"/>
      <c r="U2082" s="14"/>
      <c r="V2082" s="14"/>
    </row>
    <row r="2083" spans="1:22">
      <c r="A2083" s="34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14"/>
      <c r="U2083" s="14"/>
      <c r="V2083" s="14"/>
    </row>
    <row r="2084" spans="1:22">
      <c r="A2084" s="34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14"/>
      <c r="U2084" s="14"/>
      <c r="V2084" s="14"/>
    </row>
    <row r="2085" spans="1:22">
      <c r="A2085" s="34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14"/>
      <c r="U2085" s="14"/>
      <c r="V2085" s="14"/>
    </row>
    <row r="2086" spans="1:22">
      <c r="A2086" s="34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14"/>
      <c r="U2086" s="14"/>
      <c r="V2086" s="14"/>
    </row>
    <row r="2087" spans="1:22">
      <c r="A2087" s="34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14"/>
      <c r="U2087" s="14"/>
      <c r="V2087" s="14"/>
    </row>
    <row r="2088" spans="1:22">
      <c r="A2088" s="34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14"/>
      <c r="U2088" s="14"/>
      <c r="V2088" s="14"/>
    </row>
    <row r="2089" spans="1:22">
      <c r="A2089" s="34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14"/>
      <c r="U2089" s="14"/>
      <c r="V2089" s="14"/>
    </row>
    <row r="2090" spans="1:22">
      <c r="A2090" s="34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14"/>
      <c r="U2090" s="14"/>
      <c r="V2090" s="14"/>
    </row>
    <row r="2091" spans="1:22">
      <c r="A2091" s="34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14"/>
      <c r="U2091" s="14"/>
      <c r="V2091" s="14"/>
    </row>
    <row r="2092" spans="1:22">
      <c r="A2092" s="34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14"/>
      <c r="U2092" s="14"/>
      <c r="V2092" s="14"/>
    </row>
    <row r="2093" spans="1:22">
      <c r="A2093" s="34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14"/>
      <c r="U2093" s="14"/>
      <c r="V2093" s="14"/>
    </row>
    <row r="2094" spans="1:22">
      <c r="A2094" s="34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14"/>
      <c r="U2094" s="14"/>
      <c r="V2094" s="14"/>
    </row>
    <row r="2095" spans="1:22">
      <c r="A2095" s="34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14"/>
      <c r="U2095" s="14"/>
      <c r="V2095" s="14"/>
    </row>
    <row r="2096" spans="1:22">
      <c r="A2096" s="34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14"/>
      <c r="U2096" s="14"/>
      <c r="V2096" s="14"/>
    </row>
    <row r="2097" spans="1:22">
      <c r="A2097" s="34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14"/>
      <c r="U2097" s="14"/>
      <c r="V2097" s="14"/>
    </row>
    <row r="2098" spans="1:22">
      <c r="A2098" s="34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14"/>
      <c r="U2098" s="14"/>
      <c r="V2098" s="14"/>
    </row>
    <row r="2099" spans="1:22">
      <c r="A2099" s="34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14"/>
      <c r="U2099" s="14"/>
      <c r="V2099" s="14"/>
    </row>
    <row r="2100" spans="1:22">
      <c r="A2100" s="34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14"/>
      <c r="U2100" s="14"/>
      <c r="V2100" s="14"/>
    </row>
    <row r="2101" spans="1:22">
      <c r="A2101" s="34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14"/>
      <c r="U2101" s="14"/>
      <c r="V2101" s="14"/>
    </row>
    <row r="2102" spans="1:22">
      <c r="A2102" s="34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14"/>
      <c r="U2102" s="14"/>
      <c r="V2102" s="14"/>
    </row>
    <row r="2103" spans="1:22">
      <c r="A2103" s="34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14"/>
      <c r="U2103" s="14"/>
      <c r="V2103" s="14"/>
    </row>
    <row r="2104" spans="1:22">
      <c r="A2104" s="34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14"/>
      <c r="U2104" s="14"/>
      <c r="V2104" s="14"/>
    </row>
    <row r="2105" spans="1:22">
      <c r="A2105" s="34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14"/>
      <c r="U2105" s="14"/>
      <c r="V2105" s="14"/>
    </row>
    <row r="2106" spans="1:22">
      <c r="A2106" s="34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14"/>
      <c r="U2106" s="14"/>
      <c r="V2106" s="14"/>
    </row>
    <row r="2107" spans="1:22">
      <c r="A2107" s="34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14"/>
      <c r="U2107" s="14"/>
      <c r="V2107" s="14"/>
    </row>
    <row r="2108" spans="1:22">
      <c r="A2108" s="34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14"/>
      <c r="U2108" s="14"/>
      <c r="V2108" s="14"/>
    </row>
    <row r="2109" spans="1:22">
      <c r="A2109" s="34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14"/>
      <c r="U2109" s="14"/>
      <c r="V2109" s="14"/>
    </row>
    <row r="2110" spans="1:22">
      <c r="A2110" s="34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14"/>
      <c r="U2110" s="14"/>
      <c r="V2110" s="14"/>
    </row>
    <row r="2111" spans="1:22">
      <c r="A2111" s="34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14"/>
      <c r="U2111" s="14"/>
      <c r="V2111" s="14"/>
    </row>
    <row r="2112" spans="1:22">
      <c r="A2112" s="34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14"/>
      <c r="U2112" s="14"/>
      <c r="V2112" s="14"/>
    </row>
    <row r="2113" spans="1:22">
      <c r="A2113" s="34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14"/>
      <c r="U2113" s="14"/>
      <c r="V2113" s="14"/>
    </row>
    <row r="2114" spans="1:22">
      <c r="A2114" s="34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14"/>
      <c r="U2114" s="14"/>
      <c r="V2114" s="14"/>
    </row>
    <row r="2115" spans="1:22">
      <c r="A2115" s="34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14"/>
      <c r="U2115" s="14"/>
      <c r="V2115" s="14"/>
    </row>
    <row r="2116" spans="1:22">
      <c r="A2116" s="34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14"/>
      <c r="U2116" s="14"/>
      <c r="V2116" s="14"/>
    </row>
    <row r="2117" spans="1:22">
      <c r="A2117" s="34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14"/>
      <c r="U2117" s="14"/>
      <c r="V2117" s="14"/>
    </row>
    <row r="2118" spans="1:22">
      <c r="A2118" s="34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14"/>
      <c r="U2118" s="14"/>
      <c r="V2118" s="14"/>
    </row>
    <row r="2119" spans="1:22">
      <c r="A2119" s="34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14"/>
      <c r="U2119" s="14"/>
      <c r="V2119" s="14"/>
    </row>
    <row r="2120" spans="1:22">
      <c r="A2120" s="34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14"/>
      <c r="U2120" s="14"/>
      <c r="V2120" s="14"/>
    </row>
    <row r="2121" spans="1:22">
      <c r="A2121" s="34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14"/>
      <c r="U2121" s="14"/>
      <c r="V2121" s="14"/>
    </row>
    <row r="2122" spans="1:22">
      <c r="A2122" s="34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14"/>
      <c r="U2122" s="14"/>
      <c r="V2122" s="14"/>
    </row>
    <row r="2123" spans="1:22">
      <c r="A2123" s="34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14"/>
      <c r="U2123" s="14"/>
      <c r="V2123" s="14"/>
    </row>
    <row r="2124" spans="1:22">
      <c r="A2124" s="34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14"/>
      <c r="U2124" s="14"/>
      <c r="V2124" s="14"/>
    </row>
    <row r="2125" spans="1:22">
      <c r="A2125" s="34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14"/>
      <c r="U2125" s="14"/>
      <c r="V2125" s="14"/>
    </row>
    <row r="2126" spans="1:22">
      <c r="A2126" s="34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14"/>
      <c r="U2126" s="14"/>
      <c r="V2126" s="14"/>
    </row>
    <row r="2127" spans="1:22">
      <c r="A2127" s="34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14"/>
      <c r="U2127" s="14"/>
      <c r="V2127" s="14"/>
    </row>
    <row r="2128" spans="1:22">
      <c r="A2128" s="34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14"/>
      <c r="U2128" s="14"/>
      <c r="V2128" s="14"/>
    </row>
    <row r="2129" spans="1:22">
      <c r="A2129" s="34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14"/>
      <c r="U2129" s="14"/>
      <c r="V2129" s="14"/>
    </row>
    <row r="2130" spans="1:22">
      <c r="A2130" s="34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14"/>
      <c r="U2130" s="14"/>
      <c r="V2130" s="14"/>
    </row>
    <row r="2131" spans="1:22">
      <c r="A2131" s="34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14"/>
      <c r="U2131" s="14"/>
      <c r="V2131" s="14"/>
    </row>
    <row r="2132" spans="1:22">
      <c r="A2132" s="34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14"/>
      <c r="U2132" s="14"/>
      <c r="V2132" s="14"/>
    </row>
    <row r="2133" spans="1:22">
      <c r="A2133" s="34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14"/>
      <c r="U2133" s="14"/>
      <c r="V2133" s="14"/>
    </row>
    <row r="2134" spans="1:22">
      <c r="A2134" s="34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14"/>
      <c r="U2134" s="14"/>
      <c r="V2134" s="14"/>
    </row>
    <row r="2135" spans="1:22">
      <c r="A2135" s="34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14"/>
      <c r="U2135" s="14"/>
      <c r="V2135" s="14"/>
    </row>
    <row r="2136" spans="1:22">
      <c r="A2136" s="34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14"/>
      <c r="U2136" s="14"/>
      <c r="V2136" s="14"/>
    </row>
    <row r="2137" spans="1:22">
      <c r="A2137" s="34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14"/>
      <c r="U2137" s="14"/>
      <c r="V2137" s="14"/>
    </row>
    <row r="2138" spans="1:22">
      <c r="A2138" s="34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14"/>
      <c r="U2138" s="14"/>
      <c r="V2138" s="14"/>
    </row>
    <row r="2139" spans="1:22">
      <c r="A2139" s="34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14"/>
      <c r="U2139" s="14"/>
      <c r="V2139" s="14"/>
    </row>
    <row r="2140" spans="1:22">
      <c r="A2140" s="34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14"/>
      <c r="U2140" s="14"/>
      <c r="V2140" s="14"/>
    </row>
    <row r="2141" spans="1:22">
      <c r="A2141" s="34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14"/>
      <c r="U2141" s="14"/>
      <c r="V2141" s="14"/>
    </row>
    <row r="2142" spans="1:22">
      <c r="A2142" s="34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14"/>
      <c r="U2142" s="14"/>
      <c r="V2142" s="14"/>
    </row>
    <row r="2143" spans="1:22">
      <c r="A2143" s="34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14"/>
      <c r="U2143" s="14"/>
      <c r="V2143" s="14"/>
    </row>
    <row r="2144" spans="1:22">
      <c r="A2144" s="34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14"/>
      <c r="U2144" s="14"/>
      <c r="V2144" s="14"/>
    </row>
    <row r="2145" spans="1:22">
      <c r="A2145" s="34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14"/>
      <c r="U2145" s="14"/>
      <c r="V2145" s="14"/>
    </row>
    <row r="2146" spans="1:22">
      <c r="A2146" s="34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14"/>
      <c r="U2146" s="14"/>
      <c r="V2146" s="14"/>
    </row>
    <row r="2147" spans="1:22">
      <c r="A2147" s="34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14"/>
      <c r="U2147" s="14"/>
      <c r="V2147" s="14"/>
    </row>
    <row r="2148" spans="1:22">
      <c r="A2148" s="34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14"/>
      <c r="U2148" s="14"/>
      <c r="V2148" s="14"/>
    </row>
    <row r="2149" spans="1:22">
      <c r="A2149" s="34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14"/>
      <c r="U2149" s="14"/>
      <c r="V2149" s="14"/>
    </row>
    <row r="2150" spans="1:22">
      <c r="A2150" s="34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14"/>
      <c r="U2150" s="14"/>
      <c r="V2150" s="14"/>
    </row>
    <row r="2151" spans="1:22">
      <c r="A2151" s="34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14"/>
      <c r="U2151" s="14"/>
      <c r="V2151" s="14"/>
    </row>
    <row r="2152" spans="1:22">
      <c r="A2152" s="34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14"/>
      <c r="U2152" s="14"/>
      <c r="V2152" s="14"/>
    </row>
    <row r="2153" spans="1:22">
      <c r="A2153" s="34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14"/>
      <c r="U2153" s="14"/>
      <c r="V2153" s="14"/>
    </row>
    <row r="2154" spans="1:22">
      <c r="A2154" s="34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14"/>
      <c r="U2154" s="14"/>
      <c r="V2154" s="14"/>
    </row>
    <row r="2155" spans="1:22">
      <c r="A2155" s="34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14"/>
      <c r="U2155" s="14"/>
      <c r="V2155" s="14"/>
    </row>
    <row r="2156" spans="1:22">
      <c r="A2156" s="34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14"/>
      <c r="U2156" s="14"/>
      <c r="V2156" s="14"/>
    </row>
    <row r="2157" spans="1:22">
      <c r="A2157" s="34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14"/>
      <c r="U2157" s="14"/>
      <c r="V2157" s="14"/>
    </row>
    <row r="2158" spans="1:22">
      <c r="A2158" s="34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14"/>
      <c r="U2158" s="14"/>
      <c r="V2158" s="14"/>
    </row>
    <row r="2159" spans="1:22">
      <c r="A2159" s="34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14"/>
      <c r="U2159" s="14"/>
      <c r="V2159" s="14"/>
    </row>
    <row r="2160" spans="1:22">
      <c r="A2160" s="34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14"/>
      <c r="U2160" s="14"/>
      <c r="V2160" s="14"/>
    </row>
    <row r="2161" spans="1:22">
      <c r="A2161" s="34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14"/>
      <c r="U2161" s="14"/>
      <c r="V2161" s="14"/>
    </row>
    <row r="2162" spans="1:22">
      <c r="A2162" s="34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14"/>
      <c r="U2162" s="14"/>
      <c r="V2162" s="14"/>
    </row>
    <row r="2163" spans="1:22">
      <c r="A2163" s="34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14"/>
      <c r="U2163" s="14"/>
      <c r="V2163" s="14"/>
    </row>
    <row r="2164" spans="1:22">
      <c r="A2164" s="34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14"/>
      <c r="U2164" s="14"/>
      <c r="V2164" s="14"/>
    </row>
    <row r="2165" spans="1:22">
      <c r="A2165" s="34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14"/>
      <c r="U2165" s="14"/>
      <c r="V2165" s="14"/>
    </row>
    <row r="2166" spans="1:22">
      <c r="A2166" s="34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14"/>
      <c r="U2166" s="14"/>
      <c r="V2166" s="14"/>
    </row>
    <row r="2167" spans="1:22">
      <c r="A2167" s="34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14"/>
      <c r="U2167" s="14"/>
      <c r="V2167" s="14"/>
    </row>
    <row r="2168" spans="1:22">
      <c r="A2168" s="34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14"/>
      <c r="U2168" s="14"/>
      <c r="V2168" s="14"/>
    </row>
    <row r="2169" spans="1:22">
      <c r="A2169" s="34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14"/>
      <c r="U2169" s="14"/>
      <c r="V2169" s="14"/>
    </row>
    <row r="2170" spans="1:22">
      <c r="A2170" s="34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14"/>
      <c r="U2170" s="14"/>
      <c r="V2170" s="14"/>
    </row>
    <row r="2171" spans="1:22">
      <c r="A2171" s="34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14"/>
      <c r="U2171" s="14"/>
      <c r="V2171" s="14"/>
    </row>
    <row r="2172" spans="1:22">
      <c r="A2172" s="34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14"/>
      <c r="U2172" s="14"/>
      <c r="V2172" s="14"/>
    </row>
    <row r="2173" spans="1:22">
      <c r="A2173" s="34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14"/>
      <c r="U2173" s="14"/>
      <c r="V2173" s="14"/>
    </row>
    <row r="2174" spans="1:22">
      <c r="A2174" s="34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14"/>
      <c r="U2174" s="14"/>
      <c r="V2174" s="14"/>
    </row>
    <row r="2175" spans="1:22">
      <c r="A2175" s="34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14"/>
      <c r="U2175" s="14"/>
      <c r="V2175" s="14"/>
    </row>
    <row r="2176" spans="1:22">
      <c r="A2176" s="34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14"/>
      <c r="U2176" s="14"/>
      <c r="V2176" s="14"/>
    </row>
    <row r="2177" spans="1:22">
      <c r="A2177" s="34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14"/>
      <c r="U2177" s="14"/>
      <c r="V2177" s="14"/>
    </row>
    <row r="2178" spans="1:22">
      <c r="A2178" s="34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14"/>
      <c r="U2178" s="14"/>
      <c r="V2178" s="14"/>
    </row>
    <row r="2179" spans="1:22">
      <c r="A2179" s="34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14"/>
      <c r="U2179" s="14"/>
      <c r="V2179" s="14"/>
    </row>
    <row r="2180" spans="1:22">
      <c r="A2180" s="34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14"/>
      <c r="U2180" s="14"/>
      <c r="V2180" s="14"/>
    </row>
    <row r="2181" spans="1:22">
      <c r="A2181" s="34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14"/>
      <c r="U2181" s="14"/>
      <c r="V2181" s="14"/>
    </row>
    <row r="2182" spans="1:22">
      <c r="A2182" s="34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14"/>
      <c r="U2182" s="14"/>
      <c r="V2182" s="14"/>
    </row>
    <row r="2183" spans="1:22">
      <c r="A2183" s="34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14"/>
      <c r="U2183" s="14"/>
      <c r="V2183" s="14"/>
    </row>
    <row r="2184" spans="1:22">
      <c r="A2184" s="34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14"/>
      <c r="U2184" s="14"/>
      <c r="V2184" s="14"/>
    </row>
    <row r="2185" spans="1:22">
      <c r="A2185" s="34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14"/>
      <c r="U2185" s="14"/>
      <c r="V2185" s="14"/>
    </row>
    <row r="2186" spans="1:22">
      <c r="A2186" s="34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14"/>
      <c r="U2186" s="14"/>
      <c r="V2186" s="14"/>
    </row>
    <row r="2187" spans="1:22">
      <c r="A2187" s="34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14"/>
      <c r="U2187" s="14"/>
      <c r="V2187" s="14"/>
    </row>
    <row r="2188" spans="1:22">
      <c r="A2188" s="34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14"/>
      <c r="U2188" s="14"/>
      <c r="V2188" s="14"/>
    </row>
    <row r="2189" spans="1:22">
      <c r="A2189" s="34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14"/>
      <c r="U2189" s="14"/>
      <c r="V2189" s="14"/>
    </row>
    <row r="2190" spans="1:22">
      <c r="A2190" s="34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14"/>
      <c r="U2190" s="14"/>
      <c r="V2190" s="14"/>
    </row>
    <row r="2191" spans="1:22">
      <c r="A2191" s="34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14"/>
      <c r="U2191" s="14"/>
      <c r="V2191" s="14"/>
    </row>
    <row r="2192" spans="1:22">
      <c r="A2192" s="34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14"/>
      <c r="U2192" s="14"/>
      <c r="V2192" s="14"/>
    </row>
    <row r="2193" spans="1:22">
      <c r="A2193" s="34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14"/>
      <c r="U2193" s="14"/>
      <c r="V2193" s="14"/>
    </row>
    <row r="2194" spans="1:22">
      <c r="A2194" s="34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14"/>
      <c r="U2194" s="14"/>
      <c r="V2194" s="14"/>
    </row>
    <row r="2195" spans="1:22">
      <c r="A2195" s="34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14"/>
      <c r="U2195" s="14"/>
      <c r="V2195" s="14"/>
    </row>
    <row r="2196" spans="1:22">
      <c r="A2196" s="34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14"/>
      <c r="U2196" s="14"/>
      <c r="V2196" s="14"/>
    </row>
    <row r="2197" spans="1:22">
      <c r="A2197" s="34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14"/>
      <c r="U2197" s="14"/>
      <c r="V2197" s="14"/>
    </row>
    <row r="2198" spans="1:22">
      <c r="A2198" s="34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14"/>
      <c r="U2198" s="14"/>
      <c r="V2198" s="14"/>
    </row>
    <row r="2199" spans="1:22">
      <c r="A2199" s="34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14"/>
      <c r="U2199" s="14"/>
      <c r="V2199" s="14"/>
    </row>
    <row r="2200" spans="1:22">
      <c r="A2200" s="34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14"/>
      <c r="U2200" s="14"/>
      <c r="V2200" s="14"/>
    </row>
    <row r="2201" spans="1:22">
      <c r="A2201" s="34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14"/>
      <c r="U2201" s="14"/>
      <c r="V2201" s="14"/>
    </row>
    <row r="2202" spans="1:22">
      <c r="A2202" s="34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14"/>
      <c r="U2202" s="14"/>
      <c r="V2202" s="14"/>
    </row>
    <row r="2203" spans="1:22">
      <c r="A2203" s="34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14"/>
      <c r="U2203" s="14"/>
      <c r="V2203" s="14"/>
    </row>
    <row r="2204" spans="1:22">
      <c r="A2204" s="34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14"/>
      <c r="U2204" s="14"/>
      <c r="V2204" s="14"/>
    </row>
    <row r="2205" spans="1:22">
      <c r="A2205" s="34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14"/>
      <c r="U2205" s="14"/>
      <c r="V2205" s="14"/>
    </row>
    <row r="2206" spans="1:22">
      <c r="A2206" s="34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14"/>
      <c r="U2206" s="14"/>
      <c r="V2206" s="14"/>
    </row>
    <row r="2207" spans="1:22">
      <c r="A2207" s="34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14"/>
      <c r="U2207" s="14"/>
      <c r="V2207" s="14"/>
    </row>
    <row r="2208" spans="1:22">
      <c r="A2208" s="34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14"/>
      <c r="U2208" s="14"/>
      <c r="V2208" s="14"/>
    </row>
    <row r="2209" spans="1:22">
      <c r="A2209" s="34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14"/>
      <c r="U2209" s="14"/>
      <c r="V2209" s="14"/>
    </row>
    <row r="2210" spans="1:22">
      <c r="A2210" s="34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14"/>
      <c r="U2210" s="14"/>
      <c r="V2210" s="14"/>
    </row>
    <row r="2211" spans="1:22">
      <c r="A2211" s="34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14"/>
      <c r="U2211" s="14"/>
      <c r="V2211" s="14"/>
    </row>
    <row r="2212" spans="1:22">
      <c r="A2212" s="34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14"/>
      <c r="U2212" s="14"/>
      <c r="V2212" s="14"/>
    </row>
    <row r="2213" spans="1:22">
      <c r="A2213" s="34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14"/>
      <c r="U2213" s="14"/>
      <c r="V2213" s="14"/>
    </row>
    <row r="2214" spans="1:22">
      <c r="A2214" s="34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14"/>
      <c r="U2214" s="14"/>
      <c r="V2214" s="14"/>
    </row>
    <row r="2215" spans="1:22">
      <c r="A2215" s="34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14"/>
      <c r="U2215" s="14"/>
      <c r="V2215" s="14"/>
    </row>
    <row r="2216" spans="1:22">
      <c r="A2216" s="34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14"/>
      <c r="U2216" s="14"/>
      <c r="V2216" s="14"/>
    </row>
    <row r="2217" spans="1:22">
      <c r="A2217" s="34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14"/>
      <c r="U2217" s="14"/>
      <c r="V2217" s="14"/>
    </row>
    <row r="2218" spans="1:22">
      <c r="A2218" s="34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14"/>
      <c r="U2218" s="14"/>
      <c r="V2218" s="14"/>
    </row>
    <row r="2219" spans="1:22">
      <c r="A2219" s="34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14"/>
      <c r="U2219" s="14"/>
      <c r="V2219" s="14"/>
    </row>
    <row r="2220" spans="1:22">
      <c r="A2220" s="34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14"/>
      <c r="U2220" s="14"/>
      <c r="V2220" s="14"/>
    </row>
    <row r="2221" spans="1:22">
      <c r="A2221" s="34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14"/>
      <c r="U2221" s="14"/>
      <c r="V2221" s="14"/>
    </row>
    <row r="2222" spans="1:22">
      <c r="A2222" s="34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14"/>
      <c r="U2222" s="14"/>
      <c r="V2222" s="14"/>
    </row>
    <row r="2223" spans="1:22">
      <c r="A2223" s="34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14"/>
      <c r="U2223" s="14"/>
      <c r="V2223" s="14"/>
    </row>
    <row r="2224" spans="1:22">
      <c r="A2224" s="34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14"/>
      <c r="U2224" s="14"/>
      <c r="V2224" s="14"/>
    </row>
    <row r="2225" spans="1:22">
      <c r="A2225" s="34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14"/>
      <c r="U2225" s="14"/>
      <c r="V2225" s="14"/>
    </row>
    <row r="2226" spans="1:22">
      <c r="A2226" s="34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14"/>
      <c r="U2226" s="14"/>
      <c r="V2226" s="14"/>
    </row>
    <row r="2227" spans="1:22">
      <c r="A2227" s="34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14"/>
      <c r="U2227" s="14"/>
      <c r="V2227" s="14"/>
    </row>
    <row r="2228" spans="1:22">
      <c r="A2228" s="34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14"/>
      <c r="U2228" s="14"/>
      <c r="V2228" s="14"/>
    </row>
    <row r="2229" spans="1:22">
      <c r="A2229" s="34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14"/>
      <c r="U2229" s="14"/>
      <c r="V2229" s="14"/>
    </row>
    <row r="2230" spans="1:22">
      <c r="A2230" s="34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14"/>
      <c r="U2230" s="14"/>
      <c r="V2230" s="14"/>
    </row>
    <row r="2231" spans="1:22">
      <c r="A2231" s="34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14"/>
      <c r="U2231" s="14"/>
      <c r="V2231" s="14"/>
    </row>
    <row r="2232" spans="1:22">
      <c r="A2232" s="34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14"/>
      <c r="U2232" s="14"/>
      <c r="V2232" s="14"/>
    </row>
    <row r="2233" spans="1:22">
      <c r="A2233" s="34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14"/>
      <c r="U2233" s="14"/>
      <c r="V2233" s="14"/>
    </row>
    <row r="2234" spans="1:22">
      <c r="A2234" s="34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14"/>
      <c r="U2234" s="14"/>
      <c r="V2234" s="14"/>
    </row>
    <row r="2235" spans="1:22">
      <c r="A2235" s="34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14"/>
      <c r="U2235" s="14"/>
      <c r="V2235" s="14"/>
    </row>
    <row r="2236" spans="1:22">
      <c r="A2236" s="34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14"/>
      <c r="U2236" s="14"/>
      <c r="V2236" s="14"/>
    </row>
    <row r="2237" spans="1:22">
      <c r="A2237" s="34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14"/>
      <c r="U2237" s="14"/>
      <c r="V2237" s="14"/>
    </row>
    <row r="2238" spans="1:22">
      <c r="A2238" s="34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14"/>
      <c r="U2238" s="14"/>
      <c r="V2238" s="14"/>
    </row>
    <row r="2239" spans="1:22">
      <c r="A2239" s="34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14"/>
      <c r="U2239" s="14"/>
      <c r="V2239" s="14"/>
    </row>
    <row r="2240" spans="1:22">
      <c r="A2240" s="34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14"/>
      <c r="U2240" s="14"/>
      <c r="V2240" s="14"/>
    </row>
    <row r="2241" spans="1:22">
      <c r="A2241" s="34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14"/>
      <c r="U2241" s="14"/>
      <c r="V2241" s="14"/>
    </row>
    <row r="2242" spans="1:22">
      <c r="A2242" s="34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14"/>
      <c r="U2242" s="14"/>
      <c r="V2242" s="14"/>
    </row>
    <row r="2243" spans="1:22">
      <c r="A2243" s="34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14"/>
      <c r="U2243" s="14"/>
      <c r="V2243" s="14"/>
    </row>
    <row r="2244" spans="1:22">
      <c r="A2244" s="34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14"/>
      <c r="U2244" s="14"/>
      <c r="V2244" s="14"/>
    </row>
    <row r="2245" spans="1:22">
      <c r="A2245" s="34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14"/>
      <c r="U2245" s="14"/>
      <c r="V2245" s="14"/>
    </row>
    <row r="2246" spans="1:22">
      <c r="A2246" s="34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14"/>
      <c r="U2246" s="14"/>
      <c r="V2246" s="14"/>
    </row>
    <row r="2247" spans="1:22">
      <c r="A2247" s="34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14"/>
      <c r="U2247" s="14"/>
      <c r="V2247" s="14"/>
    </row>
    <row r="2248" spans="1:22">
      <c r="A2248" s="34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14"/>
      <c r="U2248" s="14"/>
      <c r="V2248" s="14"/>
    </row>
    <row r="2249" spans="1:22">
      <c r="A2249" s="34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14"/>
      <c r="U2249" s="14"/>
      <c r="V2249" s="14"/>
    </row>
    <row r="2250" spans="1:22">
      <c r="A2250" s="34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14"/>
      <c r="U2250" s="14"/>
      <c r="V2250" s="14"/>
    </row>
    <row r="2251" spans="1:22">
      <c r="A2251" s="34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14"/>
      <c r="U2251" s="14"/>
      <c r="V2251" s="14"/>
    </row>
    <row r="2252" spans="1:22">
      <c r="A2252" s="34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14"/>
      <c r="U2252" s="14"/>
      <c r="V2252" s="14"/>
    </row>
    <row r="2253" spans="1:22">
      <c r="A2253" s="34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14"/>
      <c r="U2253" s="14"/>
      <c r="V2253" s="14"/>
    </row>
    <row r="2254" spans="1:22">
      <c r="A2254" s="34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14"/>
      <c r="U2254" s="14"/>
      <c r="V2254" s="14"/>
    </row>
    <row r="2255" spans="1:22">
      <c r="A2255" s="34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14"/>
      <c r="U2255" s="14"/>
      <c r="V2255" s="14"/>
    </row>
    <row r="2256" spans="1:22">
      <c r="A2256" s="34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14"/>
      <c r="U2256" s="14"/>
      <c r="V2256" s="14"/>
    </row>
    <row r="2257" spans="1:22">
      <c r="A2257" s="34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14"/>
      <c r="U2257" s="14"/>
      <c r="V2257" s="14"/>
    </row>
    <row r="2258" spans="1:22">
      <c r="A2258" s="34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14"/>
      <c r="U2258" s="14"/>
      <c r="V2258" s="14"/>
    </row>
    <row r="2259" spans="1:22">
      <c r="A2259" s="34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14"/>
      <c r="U2259" s="14"/>
      <c r="V2259" s="14"/>
    </row>
    <row r="2260" spans="1:22">
      <c r="A2260" s="34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14"/>
      <c r="U2260" s="14"/>
      <c r="V2260" s="14"/>
    </row>
    <row r="2261" spans="1:22">
      <c r="A2261" s="34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14"/>
      <c r="U2261" s="14"/>
      <c r="V2261" s="14"/>
    </row>
    <row r="2262" spans="1:22">
      <c r="A2262" s="34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14"/>
      <c r="U2262" s="14"/>
      <c r="V2262" s="14"/>
    </row>
    <row r="2263" spans="1:22">
      <c r="A2263" s="34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14"/>
      <c r="U2263" s="14"/>
      <c r="V2263" s="14"/>
    </row>
    <row r="2264" spans="1:22">
      <c r="A2264" s="34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14"/>
      <c r="U2264" s="14"/>
      <c r="V2264" s="14"/>
    </row>
    <row r="2265" spans="1:22">
      <c r="A2265" s="34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14"/>
      <c r="U2265" s="14"/>
      <c r="V2265" s="14"/>
    </row>
    <row r="2266" spans="1:22">
      <c r="A2266" s="34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14"/>
      <c r="U2266" s="14"/>
      <c r="V2266" s="14"/>
    </row>
    <row r="2267" spans="1:22">
      <c r="A2267" s="34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14"/>
      <c r="U2267" s="14"/>
      <c r="V2267" s="14"/>
    </row>
    <row r="2268" spans="1:22">
      <c r="A2268" s="34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14"/>
      <c r="U2268" s="14"/>
      <c r="V2268" s="14"/>
    </row>
    <row r="2269" spans="1:22">
      <c r="A2269" s="34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14"/>
      <c r="U2269" s="14"/>
      <c r="V2269" s="14"/>
    </row>
    <row r="2270" spans="1:22">
      <c r="A2270" s="34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14"/>
      <c r="U2270" s="14"/>
      <c r="V2270" s="14"/>
    </row>
    <row r="2271" spans="1:22">
      <c r="A2271" s="34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14"/>
      <c r="U2271" s="14"/>
      <c r="V2271" s="14"/>
    </row>
    <row r="2272" spans="1:22">
      <c r="A2272" s="34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14"/>
      <c r="U2272" s="14"/>
      <c r="V2272" s="14"/>
    </row>
    <row r="2273" spans="1:22">
      <c r="A2273" s="34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14"/>
      <c r="U2273" s="14"/>
      <c r="V2273" s="14"/>
    </row>
    <row r="2274" spans="1:22">
      <c r="A2274" s="34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14"/>
      <c r="U2274" s="14"/>
      <c r="V2274" s="14"/>
    </row>
    <row r="2275" spans="1:22">
      <c r="A2275" s="34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14"/>
      <c r="U2275" s="14"/>
      <c r="V2275" s="14"/>
    </row>
    <row r="2276" spans="1:22">
      <c r="A2276" s="34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14"/>
      <c r="U2276" s="14"/>
      <c r="V2276" s="14"/>
    </row>
    <row r="2277" spans="1:22">
      <c r="A2277" s="34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14"/>
      <c r="U2277" s="14"/>
      <c r="V2277" s="14"/>
    </row>
    <row r="2278" spans="1:22">
      <c r="A2278" s="34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14"/>
      <c r="U2278" s="14"/>
      <c r="V2278" s="14"/>
    </row>
    <row r="2279" spans="1:22">
      <c r="A2279" s="34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14"/>
      <c r="U2279" s="14"/>
      <c r="V2279" s="14"/>
    </row>
    <row r="2280" spans="1:22">
      <c r="A2280" s="34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14"/>
      <c r="U2280" s="14"/>
      <c r="V2280" s="14"/>
    </row>
    <row r="2281" spans="1:22">
      <c r="A2281" s="34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14"/>
      <c r="U2281" s="14"/>
      <c r="V2281" s="14"/>
    </row>
    <row r="2282" spans="1:22">
      <c r="A2282" s="34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14"/>
      <c r="U2282" s="14"/>
      <c r="V2282" s="14"/>
    </row>
    <row r="2283" spans="1:22">
      <c r="A2283" s="34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14"/>
      <c r="U2283" s="14"/>
      <c r="V2283" s="14"/>
    </row>
    <row r="2284" spans="1:22">
      <c r="A2284" s="34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14"/>
      <c r="U2284" s="14"/>
      <c r="V2284" s="14"/>
    </row>
    <row r="2285" spans="1:22">
      <c r="A2285" s="34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14"/>
      <c r="U2285" s="14"/>
      <c r="V2285" s="14"/>
    </row>
    <row r="2286" spans="1:22">
      <c r="A2286" s="34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14"/>
      <c r="U2286" s="14"/>
      <c r="V2286" s="14"/>
    </row>
    <row r="2287" spans="1:22">
      <c r="A2287" s="34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14"/>
      <c r="U2287" s="14"/>
      <c r="V2287" s="14"/>
    </row>
    <row r="2288" spans="1:22">
      <c r="A2288" s="34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14"/>
      <c r="U2288" s="14"/>
      <c r="V2288" s="14"/>
    </row>
    <row r="2289" spans="1:22">
      <c r="A2289" s="34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14"/>
      <c r="U2289" s="14"/>
      <c r="V2289" s="14"/>
    </row>
    <row r="2290" spans="1:22">
      <c r="A2290" s="34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14"/>
      <c r="U2290" s="14"/>
      <c r="V2290" s="14"/>
    </row>
    <row r="2291" spans="1:22">
      <c r="A2291" s="34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14"/>
      <c r="U2291" s="14"/>
      <c r="V2291" s="14"/>
    </row>
    <row r="2292" spans="1:22">
      <c r="A2292" s="34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14"/>
      <c r="U2292" s="14"/>
      <c r="V2292" s="14"/>
    </row>
    <row r="2293" spans="1:22">
      <c r="A2293" s="34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14"/>
      <c r="U2293" s="14"/>
      <c r="V2293" s="14"/>
    </row>
    <row r="2294" spans="1:22">
      <c r="A2294" s="34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14"/>
      <c r="U2294" s="14"/>
      <c r="V2294" s="14"/>
    </row>
    <row r="2295" spans="1:22">
      <c r="A2295" s="34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14"/>
      <c r="U2295" s="14"/>
      <c r="V2295" s="14"/>
    </row>
    <row r="2296" spans="1:22">
      <c r="A2296" s="34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14"/>
      <c r="U2296" s="14"/>
      <c r="V2296" s="14"/>
    </row>
    <row r="2297" spans="1:22">
      <c r="A2297" s="34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14"/>
      <c r="U2297" s="14"/>
      <c r="V2297" s="14"/>
    </row>
    <row r="2298" spans="1:22">
      <c r="A2298" s="34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14"/>
      <c r="U2298" s="14"/>
      <c r="V2298" s="14"/>
    </row>
    <row r="2299" spans="1:22">
      <c r="A2299" s="34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14"/>
      <c r="U2299" s="14"/>
      <c r="V2299" s="14"/>
    </row>
    <row r="2300" spans="1:22">
      <c r="A2300" s="34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14"/>
      <c r="U2300" s="14"/>
      <c r="V2300" s="14"/>
    </row>
    <row r="2301" spans="1:22">
      <c r="A2301" s="34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14"/>
      <c r="U2301" s="14"/>
      <c r="V2301" s="14"/>
    </row>
    <row r="2302" spans="1:22">
      <c r="A2302" s="34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14"/>
      <c r="U2302" s="14"/>
      <c r="V2302" s="14"/>
    </row>
    <row r="2303" spans="1:22">
      <c r="A2303" s="34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14"/>
      <c r="U2303" s="14"/>
      <c r="V2303" s="14"/>
    </row>
    <row r="2304" spans="1:22">
      <c r="A2304" s="34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14"/>
      <c r="U2304" s="14"/>
      <c r="V2304" s="14"/>
    </row>
    <row r="2305" spans="1:22">
      <c r="A2305" s="34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14"/>
      <c r="U2305" s="14"/>
      <c r="V2305" s="14"/>
    </row>
    <row r="2306" spans="1:22">
      <c r="A2306" s="34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14"/>
      <c r="U2306" s="14"/>
      <c r="V2306" s="14"/>
    </row>
    <row r="2307" spans="1:22">
      <c r="A2307" s="34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14"/>
      <c r="U2307" s="14"/>
      <c r="V2307" s="14"/>
    </row>
    <row r="2308" spans="1:22">
      <c r="A2308" s="34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14"/>
      <c r="U2308" s="14"/>
      <c r="V2308" s="14"/>
    </row>
    <row r="2309" spans="1:22">
      <c r="A2309" s="34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14"/>
      <c r="U2309" s="14"/>
      <c r="V2309" s="14"/>
    </row>
    <row r="2310" spans="1:22">
      <c r="A2310" s="34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14"/>
      <c r="U2310" s="14"/>
      <c r="V2310" s="14"/>
    </row>
    <row r="2311" spans="1:22">
      <c r="A2311" s="34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14"/>
      <c r="U2311" s="14"/>
      <c r="V2311" s="14"/>
    </row>
    <row r="2312" spans="1:22">
      <c r="A2312" s="34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14"/>
      <c r="U2312" s="14"/>
      <c r="V2312" s="14"/>
    </row>
    <row r="2313" spans="1:22">
      <c r="A2313" s="34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14"/>
      <c r="U2313" s="14"/>
      <c r="V2313" s="14"/>
    </row>
    <row r="2314" spans="1:22">
      <c r="A2314" s="34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14"/>
      <c r="U2314" s="14"/>
      <c r="V2314" s="14"/>
    </row>
    <row r="2315" spans="1:22">
      <c r="A2315" s="34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14"/>
      <c r="U2315" s="14"/>
      <c r="V2315" s="14"/>
    </row>
    <row r="2316" spans="1:22">
      <c r="A2316" s="34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14"/>
      <c r="U2316" s="14"/>
      <c r="V2316" s="14"/>
    </row>
    <row r="2317" spans="1:22">
      <c r="A2317" s="34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14"/>
      <c r="U2317" s="14"/>
      <c r="V2317" s="14"/>
    </row>
    <row r="2318" spans="1:22">
      <c r="A2318" s="34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14"/>
      <c r="U2318" s="14"/>
      <c r="V2318" s="14"/>
    </row>
    <row r="2319" spans="1:22">
      <c r="A2319" s="34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14"/>
      <c r="U2319" s="14"/>
      <c r="V2319" s="14"/>
    </row>
    <row r="2320" spans="1:22">
      <c r="A2320" s="34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14"/>
      <c r="U2320" s="14"/>
      <c r="V2320" s="14"/>
    </row>
    <row r="2321" spans="1:22">
      <c r="A2321" s="34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14"/>
      <c r="U2321" s="14"/>
      <c r="V2321" s="14"/>
    </row>
    <row r="2322" spans="1:22">
      <c r="A2322" s="34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14"/>
      <c r="U2322" s="14"/>
      <c r="V2322" s="14"/>
    </row>
    <row r="2323" spans="1:22">
      <c r="A2323" s="34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14"/>
      <c r="U2323" s="14"/>
      <c r="V2323" s="14"/>
    </row>
    <row r="2324" spans="1:22">
      <c r="A2324" s="34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14"/>
      <c r="U2324" s="14"/>
      <c r="V2324" s="14"/>
    </row>
    <row r="2325" spans="1:22">
      <c r="A2325" s="34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14"/>
      <c r="U2325" s="14"/>
      <c r="V2325" s="14"/>
    </row>
    <row r="2326" spans="1:22">
      <c r="A2326" s="34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14"/>
      <c r="U2326" s="14"/>
      <c r="V2326" s="14"/>
    </row>
    <row r="2327" spans="1:22">
      <c r="A2327" s="34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14"/>
      <c r="U2327" s="14"/>
      <c r="V2327" s="14"/>
    </row>
    <row r="2328" spans="1:22">
      <c r="A2328" s="34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14"/>
      <c r="U2328" s="14"/>
      <c r="V2328" s="14"/>
    </row>
    <row r="2329" spans="1:22">
      <c r="A2329" s="34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14"/>
      <c r="U2329" s="14"/>
      <c r="V2329" s="14"/>
    </row>
    <row r="2330" spans="1:22">
      <c r="A2330" s="34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14"/>
      <c r="U2330" s="14"/>
      <c r="V2330" s="14"/>
    </row>
    <row r="2331" spans="1:22">
      <c r="A2331" s="34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14"/>
      <c r="U2331" s="14"/>
      <c r="V2331" s="14"/>
    </row>
    <row r="2332" spans="1:22">
      <c r="A2332" s="34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14"/>
      <c r="U2332" s="14"/>
      <c r="V2332" s="14"/>
    </row>
    <row r="2333" spans="1:22">
      <c r="A2333" s="34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14"/>
      <c r="U2333" s="14"/>
      <c r="V2333" s="14"/>
    </row>
    <row r="2334" spans="1:22">
      <c r="A2334" s="34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14"/>
      <c r="U2334" s="14"/>
      <c r="V2334" s="14"/>
    </row>
    <row r="2335" spans="1:22">
      <c r="A2335" s="34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14"/>
      <c r="U2335" s="14"/>
      <c r="V2335" s="14"/>
    </row>
    <row r="2336" spans="1:22">
      <c r="A2336" s="34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14"/>
      <c r="U2336" s="14"/>
      <c r="V2336" s="14"/>
    </row>
    <row r="2337" spans="1:22">
      <c r="A2337" s="34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14"/>
      <c r="U2337" s="14"/>
      <c r="V2337" s="14"/>
    </row>
    <row r="2338" spans="1:22">
      <c r="A2338" s="34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14"/>
      <c r="U2338" s="14"/>
      <c r="V2338" s="14"/>
    </row>
    <row r="2339" spans="1:22">
      <c r="A2339" s="34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14"/>
      <c r="U2339" s="14"/>
      <c r="V2339" s="14"/>
    </row>
    <row r="2340" spans="1:22">
      <c r="A2340" s="34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14"/>
      <c r="U2340" s="14"/>
      <c r="V2340" s="14"/>
    </row>
    <row r="2341" spans="1:22">
      <c r="A2341" s="34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14"/>
      <c r="U2341" s="14"/>
      <c r="V2341" s="14"/>
    </row>
    <row r="2342" spans="1:22">
      <c r="A2342" s="34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14"/>
      <c r="U2342" s="14"/>
      <c r="V2342" s="14"/>
    </row>
    <row r="2343" spans="1:22">
      <c r="A2343" s="34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14"/>
      <c r="U2343" s="14"/>
      <c r="V2343" s="14"/>
    </row>
    <row r="2344" spans="1:22">
      <c r="A2344" s="34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14"/>
      <c r="U2344" s="14"/>
      <c r="V2344" s="14"/>
    </row>
    <row r="2345" spans="1:22">
      <c r="A2345" s="34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14"/>
      <c r="U2345" s="14"/>
      <c r="V2345" s="14"/>
    </row>
    <row r="2346" spans="1:22">
      <c r="A2346" s="34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14"/>
      <c r="U2346" s="14"/>
      <c r="V2346" s="14"/>
    </row>
    <row r="2347" spans="1:22">
      <c r="A2347" s="34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14"/>
      <c r="U2347" s="14"/>
      <c r="V2347" s="14"/>
    </row>
    <row r="2348" spans="1:22">
      <c r="A2348" s="34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14"/>
      <c r="U2348" s="14"/>
      <c r="V2348" s="14"/>
    </row>
    <row r="2349" spans="1:22">
      <c r="A2349" s="34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14"/>
      <c r="U2349" s="14"/>
      <c r="V2349" s="14"/>
    </row>
    <row r="2350" spans="1:22">
      <c r="A2350" s="34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14"/>
      <c r="U2350" s="14"/>
      <c r="V2350" s="14"/>
    </row>
    <row r="2351" spans="1:22">
      <c r="A2351" s="34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14"/>
      <c r="U2351" s="14"/>
      <c r="V2351" s="14"/>
    </row>
    <row r="2352" spans="1:22">
      <c r="A2352" s="34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14"/>
      <c r="U2352" s="14"/>
      <c r="V2352" s="14"/>
    </row>
    <row r="2353" spans="1:22">
      <c r="A2353" s="34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14"/>
      <c r="U2353" s="14"/>
      <c r="V2353" s="14"/>
    </row>
    <row r="2354" spans="1:22">
      <c r="A2354" s="34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14"/>
      <c r="U2354" s="14"/>
      <c r="V2354" s="14"/>
    </row>
    <row r="2355" spans="1:22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14"/>
      <c r="U2355" s="14"/>
      <c r="V2355" s="14"/>
    </row>
    <row r="2356" spans="1:22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14"/>
      <c r="U2356" s="14"/>
      <c r="V2356" s="14"/>
    </row>
    <row r="2357" spans="1:22">
      <c r="A2357" s="34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14"/>
      <c r="U2357" s="14"/>
      <c r="V2357" s="14"/>
    </row>
    <row r="2358" spans="1:22">
      <c r="A2358" s="34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14"/>
      <c r="U2358" s="14"/>
      <c r="V2358" s="14"/>
    </row>
    <row r="2359" spans="1:22">
      <c r="A2359" s="34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14"/>
      <c r="U2359" s="14"/>
      <c r="V2359" s="14"/>
    </row>
    <row r="2360" spans="1:22">
      <c r="A2360" s="34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14"/>
      <c r="U2360" s="14"/>
      <c r="V2360" s="14"/>
    </row>
    <row r="2361" spans="1:22">
      <c r="A2361" s="34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14"/>
      <c r="U2361" s="14"/>
      <c r="V2361" s="14"/>
    </row>
    <row r="2362" spans="1:22">
      <c r="A2362" s="34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14"/>
      <c r="U2362" s="14"/>
      <c r="V2362" s="14"/>
    </row>
    <row r="2363" spans="1:22">
      <c r="A2363" s="34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14"/>
      <c r="U2363" s="14"/>
      <c r="V2363" s="14"/>
    </row>
    <row r="2364" spans="1:22">
      <c r="A2364" s="34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14"/>
      <c r="U2364" s="14"/>
      <c r="V2364" s="14"/>
    </row>
    <row r="2365" spans="1:22">
      <c r="A2365" s="34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14"/>
      <c r="U2365" s="14"/>
      <c r="V2365" s="14"/>
    </row>
    <row r="2366" spans="1:22">
      <c r="A2366" s="34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14"/>
      <c r="U2366" s="14"/>
      <c r="V2366" s="14"/>
    </row>
    <row r="2367" spans="1:22">
      <c r="A2367" s="34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14"/>
      <c r="U2367" s="14"/>
      <c r="V2367" s="14"/>
    </row>
    <row r="2368" spans="1:22">
      <c r="A2368" s="34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14"/>
      <c r="U2368" s="14"/>
      <c r="V2368" s="14"/>
    </row>
    <row r="2369" spans="1:22">
      <c r="A2369" s="34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14"/>
      <c r="U2369" s="14"/>
      <c r="V2369" s="14"/>
    </row>
    <row r="2370" spans="1:22">
      <c r="A2370" s="34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14"/>
      <c r="U2370" s="14"/>
      <c r="V2370" s="14"/>
    </row>
    <row r="2371" spans="1:22">
      <c r="A2371" s="34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14"/>
      <c r="U2371" s="14"/>
      <c r="V2371" s="14"/>
    </row>
    <row r="2372" spans="1:22">
      <c r="A2372" s="34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14"/>
      <c r="U2372" s="14"/>
      <c r="V2372" s="14"/>
    </row>
    <row r="2373" spans="1:22">
      <c r="A2373" s="34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14"/>
      <c r="U2373" s="14"/>
      <c r="V2373" s="14"/>
    </row>
    <row r="2374" spans="1:22">
      <c r="A2374" s="34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14"/>
      <c r="U2374" s="14"/>
      <c r="V2374" s="14"/>
    </row>
    <row r="2375" spans="1:22">
      <c r="A2375" s="34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14"/>
      <c r="U2375" s="14"/>
      <c r="V2375" s="14"/>
    </row>
    <row r="2376" spans="1:22">
      <c r="A2376" s="34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14"/>
      <c r="U2376" s="14"/>
      <c r="V2376" s="14"/>
    </row>
    <row r="2377" spans="1:22">
      <c r="A2377" s="34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14"/>
      <c r="U2377" s="14"/>
      <c r="V2377" s="14"/>
    </row>
    <row r="2378" spans="1:22">
      <c r="A2378" s="34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14"/>
      <c r="U2378" s="14"/>
      <c r="V2378" s="14"/>
    </row>
    <row r="2379" spans="1:22">
      <c r="A2379" s="34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14"/>
      <c r="U2379" s="14"/>
      <c r="V2379" s="14"/>
    </row>
    <row r="2380" spans="1:22">
      <c r="A2380" s="34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14"/>
      <c r="U2380" s="14"/>
      <c r="V2380" s="14"/>
    </row>
    <row r="2381" spans="1:22">
      <c r="A2381" s="34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14"/>
      <c r="U2381" s="14"/>
      <c r="V2381" s="14"/>
    </row>
    <row r="2382" spans="1:22">
      <c r="A2382" s="34"/>
      <c r="B2382" s="34"/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14"/>
      <c r="U2382" s="14"/>
      <c r="V2382" s="14"/>
    </row>
    <row r="2383" spans="1:22">
      <c r="A2383" s="34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14"/>
      <c r="U2383" s="14"/>
      <c r="V2383" s="14"/>
    </row>
    <row r="2384" spans="1:22">
      <c r="A2384" s="34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14"/>
      <c r="U2384" s="14"/>
      <c r="V2384" s="14"/>
    </row>
    <row r="2385" spans="1:22">
      <c r="A2385" s="34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14"/>
      <c r="U2385" s="14"/>
      <c r="V2385" s="14"/>
    </row>
    <row r="2386" spans="1:22">
      <c r="A2386" s="34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14"/>
      <c r="U2386" s="14"/>
      <c r="V2386" s="14"/>
    </row>
    <row r="2387" spans="1:22">
      <c r="A2387" s="34"/>
      <c r="B2387" s="34"/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14"/>
      <c r="U2387" s="14"/>
      <c r="V2387" s="14"/>
    </row>
    <row r="2388" spans="1:22">
      <c r="A2388" s="34"/>
      <c r="B2388" s="34"/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14"/>
      <c r="U2388" s="14"/>
      <c r="V2388" s="14"/>
    </row>
    <row r="2389" spans="1:22">
      <c r="A2389" s="34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14"/>
      <c r="U2389" s="14"/>
      <c r="V2389" s="14"/>
    </row>
    <row r="2390" spans="1:22">
      <c r="A2390" s="34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14"/>
      <c r="U2390" s="14"/>
      <c r="V2390" s="14"/>
    </row>
    <row r="2391" spans="1:22">
      <c r="A2391" s="34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14"/>
      <c r="U2391" s="14"/>
      <c r="V2391" s="14"/>
    </row>
    <row r="2392" spans="1:22">
      <c r="A2392" s="34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14"/>
      <c r="U2392" s="14"/>
      <c r="V2392" s="14"/>
    </row>
    <row r="2393" spans="1:22">
      <c r="A2393" s="34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14"/>
      <c r="U2393" s="14"/>
      <c r="V2393" s="14"/>
    </row>
    <row r="2394" spans="1:22">
      <c r="A2394" s="34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14"/>
      <c r="U2394" s="14"/>
      <c r="V2394" s="14"/>
    </row>
    <row r="2395" spans="1:22">
      <c r="A2395" s="34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14"/>
      <c r="U2395" s="14"/>
      <c r="V2395" s="14"/>
    </row>
    <row r="2396" spans="1:22">
      <c r="A2396" s="34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14"/>
      <c r="U2396" s="14"/>
      <c r="V2396" s="14"/>
    </row>
    <row r="2397" spans="1:22">
      <c r="A2397" s="34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14"/>
      <c r="U2397" s="14"/>
      <c r="V2397" s="14"/>
    </row>
    <row r="2398" spans="1:22">
      <c r="A2398" s="34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14"/>
      <c r="U2398" s="14"/>
      <c r="V2398" s="14"/>
    </row>
    <row r="2399" spans="1:22">
      <c r="A2399" s="34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14"/>
      <c r="U2399" s="14"/>
      <c r="V2399" s="14"/>
    </row>
    <row r="2400" spans="1:22">
      <c r="A2400" s="34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14"/>
      <c r="U2400" s="14"/>
      <c r="V2400" s="14"/>
    </row>
    <row r="2401" spans="1:22">
      <c r="A2401" s="34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14"/>
      <c r="U2401" s="14"/>
      <c r="V2401" s="14"/>
    </row>
    <row r="2402" spans="1:22">
      <c r="A2402" s="34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14"/>
      <c r="U2402" s="14"/>
      <c r="V2402" s="14"/>
    </row>
    <row r="2403" spans="1:22">
      <c r="A2403" s="34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14"/>
      <c r="U2403" s="14"/>
      <c r="V2403" s="14"/>
    </row>
    <row r="2404" spans="1:22">
      <c r="A2404" s="34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14"/>
      <c r="U2404" s="14"/>
      <c r="V2404" s="14"/>
    </row>
    <row r="2405" spans="1:22">
      <c r="A2405" s="34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14"/>
      <c r="U2405" s="14"/>
      <c r="V2405" s="14"/>
    </row>
    <row r="2406" spans="1:22">
      <c r="A2406" s="34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14"/>
      <c r="U2406" s="14"/>
      <c r="V2406" s="14"/>
    </row>
    <row r="2407" spans="1:22">
      <c r="A2407" s="34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14"/>
      <c r="U2407" s="14"/>
      <c r="V2407" s="14"/>
    </row>
    <row r="2408" spans="1:22">
      <c r="A2408" s="34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14"/>
      <c r="U2408" s="14"/>
      <c r="V2408" s="14"/>
    </row>
    <row r="2409" spans="1:22">
      <c r="A2409" s="34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14"/>
      <c r="U2409" s="14"/>
      <c r="V2409" s="14"/>
    </row>
    <row r="2410" spans="1:22">
      <c r="A2410" s="34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14"/>
      <c r="U2410" s="14"/>
      <c r="V2410" s="14"/>
    </row>
    <row r="2411" spans="1:22">
      <c r="A2411" s="34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14"/>
      <c r="U2411" s="14"/>
      <c r="V2411" s="14"/>
    </row>
    <row r="2412" spans="1:22">
      <c r="A2412" s="34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14"/>
      <c r="U2412" s="14"/>
      <c r="V2412" s="14"/>
    </row>
    <row r="2413" spans="1:22">
      <c r="A2413" s="34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14"/>
      <c r="U2413" s="14"/>
      <c r="V2413" s="14"/>
    </row>
    <row r="2414" spans="1:22">
      <c r="A2414" s="34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14"/>
      <c r="U2414" s="14"/>
      <c r="V2414" s="14"/>
    </row>
    <row r="2415" spans="1:22">
      <c r="A2415" s="34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14"/>
      <c r="U2415" s="14"/>
      <c r="V2415" s="14"/>
    </row>
    <row r="2416" spans="1:22">
      <c r="A2416" s="34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14"/>
      <c r="U2416" s="14"/>
      <c r="V2416" s="14"/>
    </row>
    <row r="2417" spans="1:22">
      <c r="A2417" s="34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14"/>
      <c r="U2417" s="14"/>
      <c r="V2417" s="14"/>
    </row>
    <row r="2418" spans="1:22">
      <c r="A2418" s="34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14"/>
      <c r="U2418" s="14"/>
      <c r="V2418" s="14"/>
    </row>
    <row r="2419" spans="1:22">
      <c r="A2419" s="34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14"/>
      <c r="U2419" s="14"/>
      <c r="V2419" s="14"/>
    </row>
    <row r="2420" spans="1:22">
      <c r="A2420" s="34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14"/>
      <c r="U2420" s="14"/>
      <c r="V2420" s="14"/>
    </row>
    <row r="2421" spans="1:22">
      <c r="A2421" s="34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14"/>
      <c r="U2421" s="14"/>
      <c r="V2421" s="14"/>
    </row>
    <row r="2422" spans="1:22">
      <c r="A2422" s="34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14"/>
      <c r="U2422" s="14"/>
      <c r="V2422" s="14"/>
    </row>
    <row r="2423" spans="1:22">
      <c r="A2423" s="34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14"/>
      <c r="U2423" s="14"/>
      <c r="V2423" s="14"/>
    </row>
    <row r="2424" spans="1:22">
      <c r="A2424" s="34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14"/>
      <c r="U2424" s="14"/>
      <c r="V2424" s="14"/>
    </row>
    <row r="2425" spans="1:22">
      <c r="A2425" s="34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14"/>
      <c r="U2425" s="14"/>
      <c r="V2425" s="14"/>
    </row>
    <row r="2426" spans="1:22">
      <c r="A2426" s="34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14"/>
      <c r="U2426" s="14"/>
      <c r="V2426" s="14"/>
    </row>
    <row r="2427" spans="1:22">
      <c r="A2427" s="34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14"/>
      <c r="U2427" s="14"/>
      <c r="V2427" s="14"/>
    </row>
    <row r="2428" spans="1:22">
      <c r="A2428" s="34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14"/>
      <c r="U2428" s="14"/>
      <c r="V2428" s="14"/>
    </row>
    <row r="2429" spans="1:22">
      <c r="A2429" s="34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14"/>
      <c r="U2429" s="14"/>
      <c r="V2429" s="14"/>
    </row>
    <row r="2430" spans="1:22">
      <c r="A2430" s="34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14"/>
      <c r="U2430" s="14"/>
      <c r="V2430" s="14"/>
    </row>
    <row r="2431" spans="1:22">
      <c r="A2431" s="34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14"/>
      <c r="U2431" s="14"/>
      <c r="V2431" s="14"/>
    </row>
    <row r="2432" spans="1:22">
      <c r="A2432" s="34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14"/>
      <c r="U2432" s="14"/>
      <c r="V2432" s="14"/>
    </row>
    <row r="2433" spans="1:22">
      <c r="A2433" s="34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14"/>
      <c r="U2433" s="14"/>
      <c r="V2433" s="14"/>
    </row>
    <row r="2434" spans="1:22">
      <c r="A2434" s="34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14"/>
      <c r="U2434" s="14"/>
      <c r="V2434" s="14"/>
    </row>
    <row r="2435" spans="1:22">
      <c r="A2435" s="34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14"/>
      <c r="U2435" s="14"/>
      <c r="V2435" s="14"/>
    </row>
    <row r="2436" spans="1:22">
      <c r="A2436" s="34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14"/>
      <c r="U2436" s="14"/>
      <c r="V2436" s="14"/>
    </row>
    <row r="2437" spans="1:22">
      <c r="A2437" s="34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14"/>
      <c r="U2437" s="14"/>
      <c r="V2437" s="14"/>
    </row>
    <row r="2438" spans="1:22">
      <c r="A2438" s="34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14"/>
      <c r="U2438" s="14"/>
      <c r="V2438" s="14"/>
    </row>
    <row r="2439" spans="1:22">
      <c r="A2439" s="34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14"/>
      <c r="U2439" s="14"/>
      <c r="V2439" s="14"/>
    </row>
    <row r="2440" spans="1:22">
      <c r="A2440" s="34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14"/>
      <c r="U2440" s="14"/>
      <c r="V2440" s="14"/>
    </row>
    <row r="2441" spans="1:22">
      <c r="A2441" s="34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14"/>
      <c r="U2441" s="14"/>
      <c r="V2441" s="14"/>
    </row>
    <row r="2442" spans="1:22">
      <c r="A2442" s="34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14"/>
      <c r="U2442" s="14"/>
      <c r="V2442" s="14"/>
    </row>
    <row r="2443" spans="1:22">
      <c r="A2443" s="34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14"/>
      <c r="U2443" s="14"/>
      <c r="V2443" s="14"/>
    </row>
    <row r="2444" spans="1:22">
      <c r="A2444" s="34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14"/>
      <c r="U2444" s="14"/>
      <c r="V2444" s="14"/>
    </row>
    <row r="2445" spans="1:22">
      <c r="A2445" s="34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14"/>
      <c r="U2445" s="14"/>
      <c r="V2445" s="14"/>
    </row>
    <row r="2446" spans="1:22">
      <c r="A2446" s="34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14"/>
      <c r="U2446" s="14"/>
      <c r="V2446" s="14"/>
    </row>
    <row r="2447" spans="1:22">
      <c r="A2447" s="34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14"/>
      <c r="U2447" s="14"/>
      <c r="V2447" s="14"/>
    </row>
    <row r="2448" spans="1:22">
      <c r="A2448" s="34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14"/>
      <c r="U2448" s="14"/>
      <c r="V2448" s="14"/>
    </row>
    <row r="2449" spans="1:22">
      <c r="A2449" s="34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14"/>
      <c r="U2449" s="14"/>
      <c r="V2449" s="14"/>
    </row>
    <row r="2450" spans="1:22">
      <c r="A2450" s="34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14"/>
      <c r="U2450" s="14"/>
      <c r="V2450" s="14"/>
    </row>
    <row r="2451" spans="1:22">
      <c r="A2451" s="34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14"/>
      <c r="U2451" s="14"/>
      <c r="V2451" s="14"/>
    </row>
    <row r="2452" spans="1:22">
      <c r="A2452" s="34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14"/>
      <c r="U2452" s="14"/>
      <c r="V2452" s="14"/>
    </row>
    <row r="2453" spans="1:22">
      <c r="A2453" s="34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14"/>
      <c r="U2453" s="14"/>
      <c r="V2453" s="14"/>
    </row>
    <row r="2454" spans="1:22">
      <c r="A2454" s="34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14"/>
      <c r="U2454" s="14"/>
      <c r="V2454" s="14"/>
    </row>
    <row r="2455" spans="1:22">
      <c r="A2455" s="34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14"/>
      <c r="U2455" s="14"/>
      <c r="V2455" s="14"/>
    </row>
    <row r="2456" spans="1:22">
      <c r="A2456" s="34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14"/>
      <c r="U2456" s="14"/>
      <c r="V2456" s="14"/>
    </row>
    <row r="2457" spans="1:22">
      <c r="A2457" s="34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14"/>
      <c r="U2457" s="14"/>
      <c r="V2457" s="14"/>
    </row>
    <row r="2458" spans="1:22">
      <c r="A2458" s="34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14"/>
      <c r="U2458" s="14"/>
      <c r="V2458" s="14"/>
    </row>
    <row r="2459" spans="1:22">
      <c r="A2459" s="34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14"/>
      <c r="U2459" s="14"/>
      <c r="V2459" s="14"/>
    </row>
    <row r="2460" spans="1:22">
      <c r="A2460" s="34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14"/>
      <c r="U2460" s="14"/>
      <c r="V2460" s="14"/>
    </row>
    <row r="2461" spans="1:22">
      <c r="A2461" s="34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14"/>
      <c r="U2461" s="14"/>
      <c r="V2461" s="14"/>
    </row>
    <row r="2462" spans="1:22">
      <c r="A2462" s="34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14"/>
      <c r="U2462" s="14"/>
      <c r="V2462" s="14"/>
    </row>
    <row r="2463" spans="1:22">
      <c r="A2463" s="34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14"/>
      <c r="U2463" s="14"/>
      <c r="V2463" s="14"/>
    </row>
    <row r="2464" spans="1:22">
      <c r="A2464" s="34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14"/>
      <c r="U2464" s="14"/>
      <c r="V2464" s="14"/>
    </row>
    <row r="2465" spans="1:22">
      <c r="A2465" s="34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14"/>
      <c r="U2465" s="14"/>
      <c r="V2465" s="14"/>
    </row>
    <row r="2466" spans="1:22">
      <c r="A2466" s="34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14"/>
      <c r="U2466" s="14"/>
      <c r="V2466" s="14"/>
    </row>
    <row r="2467" spans="1:22">
      <c r="A2467" s="34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14"/>
      <c r="U2467" s="14"/>
      <c r="V2467" s="14"/>
    </row>
    <row r="2468" spans="1:22">
      <c r="A2468" s="34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14"/>
      <c r="U2468" s="14"/>
      <c r="V2468" s="14"/>
    </row>
    <row r="2469" spans="1:22">
      <c r="A2469" s="34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14"/>
      <c r="U2469" s="14"/>
      <c r="V2469" s="14"/>
    </row>
    <row r="2470" spans="1:22">
      <c r="A2470" s="34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14"/>
      <c r="U2470" s="14"/>
      <c r="V2470" s="14"/>
    </row>
    <row r="2471" spans="1:22">
      <c r="A2471" s="34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14"/>
      <c r="U2471" s="14"/>
      <c r="V2471" s="14"/>
    </row>
    <row r="2472" spans="1:22">
      <c r="A2472" s="34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14"/>
      <c r="U2472" s="14"/>
      <c r="V2472" s="14"/>
    </row>
    <row r="2473" spans="1:22">
      <c r="A2473" s="34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14"/>
      <c r="U2473" s="14"/>
      <c r="V2473" s="14"/>
    </row>
    <row r="2474" spans="1:22">
      <c r="A2474" s="34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14"/>
      <c r="U2474" s="14"/>
      <c r="V2474" s="14"/>
    </row>
    <row r="2475" spans="1:22">
      <c r="A2475" s="34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14"/>
      <c r="U2475" s="14"/>
      <c r="V2475" s="14"/>
    </row>
    <row r="2476" spans="1:22">
      <c r="A2476" s="34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14"/>
      <c r="U2476" s="14"/>
      <c r="V2476" s="14"/>
    </row>
    <row r="2477" spans="1:22">
      <c r="A2477" s="34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14"/>
      <c r="U2477" s="14"/>
      <c r="V2477" s="14"/>
    </row>
    <row r="2478" spans="1:22">
      <c r="A2478" s="34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14"/>
      <c r="U2478" s="14"/>
      <c r="V2478" s="14"/>
    </row>
    <row r="2479" spans="1:22">
      <c r="A2479" s="34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14"/>
      <c r="U2479" s="14"/>
      <c r="V2479" s="14"/>
    </row>
    <row r="2480" spans="1:22">
      <c r="A2480" s="34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14"/>
      <c r="U2480" s="14"/>
      <c r="V2480" s="14"/>
    </row>
    <row r="2481" spans="1:22">
      <c r="A2481" s="34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14"/>
      <c r="U2481" s="14"/>
      <c r="V2481" s="14"/>
    </row>
    <row r="2482" spans="1:22">
      <c r="A2482" s="34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14"/>
      <c r="U2482" s="14"/>
      <c r="V2482" s="14"/>
    </row>
    <row r="2483" spans="1:22">
      <c r="A2483" s="34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14"/>
      <c r="U2483" s="14"/>
      <c r="V2483" s="14"/>
    </row>
    <row r="2484" spans="1:22">
      <c r="A2484" s="34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14"/>
      <c r="U2484" s="14"/>
      <c r="V2484" s="14"/>
    </row>
    <row r="2485" spans="1:22">
      <c r="A2485" s="34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14"/>
      <c r="U2485" s="14"/>
      <c r="V2485" s="14"/>
    </row>
    <row r="2486" spans="1:22">
      <c r="A2486" s="34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14"/>
      <c r="U2486" s="14"/>
      <c r="V2486" s="14"/>
    </row>
    <row r="2487" spans="1:22">
      <c r="A2487" s="34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14"/>
      <c r="U2487" s="14"/>
      <c r="V2487" s="14"/>
    </row>
    <row r="2488" spans="1:22">
      <c r="A2488" s="34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14"/>
      <c r="U2488" s="14"/>
      <c r="V2488" s="14"/>
    </row>
    <row r="2489" spans="1:22">
      <c r="A2489" s="34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14"/>
      <c r="U2489" s="14"/>
      <c r="V2489" s="14"/>
    </row>
    <row r="2490" spans="1:22">
      <c r="A2490" s="34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14"/>
      <c r="U2490" s="14"/>
      <c r="V2490" s="14"/>
    </row>
    <row r="2491" spans="1:22">
      <c r="A2491" s="34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14"/>
      <c r="U2491" s="14"/>
      <c r="V2491" s="14"/>
    </row>
    <row r="2492" spans="1:22">
      <c r="A2492" s="34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14"/>
      <c r="U2492" s="14"/>
      <c r="V2492" s="14"/>
    </row>
    <row r="2493" spans="1:22">
      <c r="A2493" s="34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14"/>
      <c r="U2493" s="14"/>
      <c r="V2493" s="14"/>
    </row>
    <row r="2494" spans="1:22">
      <c r="A2494" s="34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14"/>
      <c r="U2494" s="14"/>
      <c r="V2494" s="14"/>
    </row>
    <row r="2495" spans="1:22">
      <c r="A2495" s="34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14"/>
      <c r="U2495" s="14"/>
      <c r="V2495" s="14"/>
    </row>
    <row r="2496" spans="1:22">
      <c r="A2496" s="34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14"/>
      <c r="U2496" s="14"/>
      <c r="V2496" s="14"/>
    </row>
    <row r="2497" spans="1:22">
      <c r="A2497" s="34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14"/>
      <c r="U2497" s="14"/>
      <c r="V2497" s="14"/>
    </row>
    <row r="2498" spans="1:22">
      <c r="A2498" s="34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14"/>
      <c r="U2498" s="14"/>
      <c r="V2498" s="14"/>
    </row>
    <row r="2499" spans="1:22">
      <c r="A2499" s="34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14"/>
      <c r="U2499" s="14"/>
      <c r="V2499" s="14"/>
    </row>
    <row r="2500" spans="1:22">
      <c r="A2500" s="34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14"/>
      <c r="U2500" s="14"/>
      <c r="V2500" s="14"/>
    </row>
    <row r="2501" spans="1:22">
      <c r="A2501" s="34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14"/>
      <c r="U2501" s="14"/>
      <c r="V2501" s="14"/>
    </row>
    <row r="2502" spans="1:22">
      <c r="A2502" s="34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14"/>
      <c r="U2502" s="14"/>
      <c r="V2502" s="14"/>
    </row>
    <row r="2503" spans="1:22">
      <c r="A2503" s="34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14"/>
      <c r="U2503" s="14"/>
      <c r="V2503" s="14"/>
    </row>
    <row r="2504" spans="1:22">
      <c r="A2504" s="34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14"/>
      <c r="U2504" s="14"/>
      <c r="V2504" s="14"/>
    </row>
    <row r="2505" spans="1:22">
      <c r="A2505" s="34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14"/>
      <c r="U2505" s="14"/>
      <c r="V2505" s="14"/>
    </row>
    <row r="2506" spans="1:22">
      <c r="A2506" s="34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14"/>
      <c r="U2506" s="14"/>
      <c r="V2506" s="14"/>
    </row>
    <row r="2507" spans="1:22">
      <c r="A2507" s="34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14"/>
      <c r="U2507" s="14"/>
      <c r="V2507" s="14"/>
    </row>
    <row r="2508" spans="1:22">
      <c r="A2508" s="34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14"/>
      <c r="U2508" s="14"/>
      <c r="V2508" s="14"/>
    </row>
    <row r="2509" spans="1:22">
      <c r="A2509" s="34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14"/>
      <c r="U2509" s="14"/>
      <c r="V2509" s="14"/>
    </row>
    <row r="2510" spans="1:22">
      <c r="A2510" s="34"/>
      <c r="B2510" s="34"/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14"/>
      <c r="U2510" s="14"/>
      <c r="V2510" s="14"/>
    </row>
    <row r="2511" spans="1:22">
      <c r="A2511" s="34"/>
      <c r="B2511" s="34"/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14"/>
      <c r="U2511" s="14"/>
      <c r="V2511" s="14"/>
    </row>
    <row r="2512" spans="1:22">
      <c r="A2512" s="34"/>
      <c r="B2512" s="34"/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14"/>
      <c r="U2512" s="14"/>
      <c r="V2512" s="14"/>
    </row>
    <row r="2513" spans="1:22">
      <c r="A2513" s="34"/>
      <c r="B2513" s="34"/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14"/>
      <c r="U2513" s="14"/>
      <c r="V2513" s="14"/>
    </row>
    <row r="2514" spans="1:22">
      <c r="A2514" s="34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14"/>
      <c r="U2514" s="14"/>
      <c r="V2514" s="14"/>
    </row>
    <row r="2515" spans="1:22">
      <c r="A2515" s="34"/>
      <c r="B2515" s="34"/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14"/>
      <c r="U2515" s="14"/>
      <c r="V2515" s="14"/>
    </row>
    <row r="2516" spans="1:22">
      <c r="A2516" s="34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14"/>
      <c r="U2516" s="14"/>
      <c r="V2516" s="14"/>
    </row>
    <row r="2517" spans="1:22">
      <c r="A2517" s="34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14"/>
      <c r="U2517" s="14"/>
      <c r="V2517" s="14"/>
    </row>
    <row r="2518" spans="1:22">
      <c r="A2518" s="34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14"/>
      <c r="U2518" s="14"/>
      <c r="V2518" s="14"/>
    </row>
    <row r="2519" spans="1:22">
      <c r="A2519" s="34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14"/>
      <c r="U2519" s="14"/>
      <c r="V2519" s="14"/>
    </row>
    <row r="2520" spans="1:22">
      <c r="A2520" s="34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14"/>
      <c r="U2520" s="14"/>
      <c r="V2520" s="14"/>
    </row>
    <row r="2521" spans="1:22">
      <c r="A2521" s="34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14"/>
      <c r="U2521" s="14"/>
      <c r="V2521" s="14"/>
    </row>
    <row r="2522" spans="1:22">
      <c r="A2522" s="34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14"/>
      <c r="U2522" s="14"/>
      <c r="V2522" s="14"/>
    </row>
    <row r="2523" spans="1:22">
      <c r="A2523" s="34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14"/>
      <c r="U2523" s="14"/>
      <c r="V2523" s="14"/>
    </row>
    <row r="2524" spans="1:22">
      <c r="A2524" s="34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14"/>
      <c r="U2524" s="14"/>
      <c r="V2524" s="14"/>
    </row>
    <row r="2525" spans="1:22">
      <c r="A2525" s="34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14"/>
      <c r="U2525" s="14"/>
      <c r="V2525" s="14"/>
    </row>
    <row r="2526" spans="1:22">
      <c r="A2526" s="34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14"/>
      <c r="U2526" s="14"/>
      <c r="V2526" s="14"/>
    </row>
    <row r="2527" spans="1:22">
      <c r="A2527" s="34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14"/>
      <c r="U2527" s="14"/>
      <c r="V2527" s="14"/>
    </row>
    <row r="2528" spans="1:22">
      <c r="A2528" s="34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14"/>
      <c r="U2528" s="14"/>
      <c r="V2528" s="14"/>
    </row>
    <row r="2529" spans="1:22">
      <c r="A2529" s="34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14"/>
      <c r="U2529" s="14"/>
      <c r="V2529" s="14"/>
    </row>
    <row r="2530" spans="1:22">
      <c r="A2530" s="34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14"/>
      <c r="U2530" s="14"/>
      <c r="V2530" s="14"/>
    </row>
    <row r="2531" spans="1:22">
      <c r="A2531" s="34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14"/>
      <c r="U2531" s="14"/>
      <c r="V2531" s="14"/>
    </row>
    <row r="2532" spans="1:22">
      <c r="A2532" s="34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14"/>
      <c r="U2532" s="14"/>
      <c r="V2532" s="14"/>
    </row>
    <row r="2533" spans="1:22">
      <c r="A2533" s="34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14"/>
      <c r="U2533" s="14"/>
      <c r="V2533" s="14"/>
    </row>
    <row r="2534" spans="1:22">
      <c r="A2534" s="34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14"/>
      <c r="U2534" s="14"/>
      <c r="V2534" s="14"/>
    </row>
    <row r="2535" spans="1:22">
      <c r="A2535" s="34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14"/>
      <c r="U2535" s="14"/>
      <c r="V2535" s="14"/>
    </row>
    <row r="2536" spans="1:22">
      <c r="A2536" s="34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14"/>
      <c r="U2536" s="14"/>
      <c r="V2536" s="14"/>
    </row>
    <row r="2537" spans="1:22">
      <c r="A2537" s="34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14"/>
      <c r="U2537" s="14"/>
      <c r="V2537" s="14"/>
    </row>
    <row r="2538" spans="1:22">
      <c r="A2538" s="34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14"/>
      <c r="U2538" s="14"/>
      <c r="V2538" s="14"/>
    </row>
    <row r="2539" spans="1:22">
      <c r="A2539" s="34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14"/>
      <c r="U2539" s="14"/>
      <c r="V2539" s="14"/>
    </row>
    <row r="2540" spans="1:22">
      <c r="A2540" s="34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14"/>
      <c r="U2540" s="14"/>
      <c r="V2540" s="14"/>
    </row>
    <row r="2541" spans="1:22">
      <c r="A2541" s="34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14"/>
      <c r="U2541" s="14"/>
      <c r="V2541" s="14"/>
    </row>
    <row r="2542" spans="1:22">
      <c r="A2542" s="34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14"/>
      <c r="U2542" s="14"/>
      <c r="V2542" s="14"/>
    </row>
    <row r="2543" spans="1:22">
      <c r="A2543" s="34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14"/>
      <c r="U2543" s="14"/>
      <c r="V2543" s="14"/>
    </row>
    <row r="2544" spans="1:22">
      <c r="A2544" s="34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14"/>
      <c r="U2544" s="14"/>
      <c r="V2544" s="14"/>
    </row>
    <row r="2545" spans="1:22">
      <c r="A2545" s="34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14"/>
      <c r="U2545" s="14"/>
      <c r="V2545" s="14"/>
    </row>
    <row r="2546" spans="1:22">
      <c r="A2546" s="34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14"/>
      <c r="U2546" s="14"/>
      <c r="V2546" s="14"/>
    </row>
    <row r="2547" spans="1:22">
      <c r="A2547" s="34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14"/>
      <c r="U2547" s="14"/>
      <c r="V2547" s="14"/>
    </row>
    <row r="2548" spans="1:22">
      <c r="A2548" s="34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14"/>
      <c r="U2548" s="14"/>
      <c r="V2548" s="14"/>
    </row>
    <row r="2549" spans="1:22">
      <c r="A2549" s="34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14"/>
      <c r="U2549" s="14"/>
      <c r="V2549" s="14"/>
    </row>
    <row r="2550" spans="1:22">
      <c r="A2550" s="34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14"/>
      <c r="U2550" s="14"/>
      <c r="V2550" s="14"/>
    </row>
    <row r="2551" spans="1:22">
      <c r="A2551" s="34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14"/>
      <c r="U2551" s="14"/>
      <c r="V2551" s="14"/>
    </row>
    <row r="2552" spans="1:22">
      <c r="A2552" s="34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14"/>
      <c r="U2552" s="14"/>
      <c r="V2552" s="14"/>
    </row>
    <row r="2553" spans="1:22">
      <c r="A2553" s="34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14"/>
      <c r="U2553" s="14"/>
      <c r="V2553" s="14"/>
    </row>
    <row r="2554" spans="1:22">
      <c r="A2554" s="34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14"/>
      <c r="U2554" s="14"/>
      <c r="V2554" s="14"/>
    </row>
    <row r="2555" spans="1:22">
      <c r="A2555" s="34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14"/>
      <c r="U2555" s="14"/>
      <c r="V2555" s="14"/>
    </row>
    <row r="2556" spans="1:22">
      <c r="A2556" s="34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14"/>
      <c r="U2556" s="14"/>
      <c r="V2556" s="14"/>
    </row>
    <row r="2557" spans="1:22">
      <c r="A2557" s="34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14"/>
      <c r="U2557" s="14"/>
      <c r="V2557" s="14"/>
    </row>
    <row r="2558" spans="1:22">
      <c r="A2558" s="34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14"/>
      <c r="U2558" s="14"/>
      <c r="V2558" s="14"/>
    </row>
    <row r="2559" spans="1:22">
      <c r="A2559" s="34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14"/>
      <c r="U2559" s="14"/>
      <c r="V2559" s="14"/>
    </row>
    <row r="2560" spans="1:22">
      <c r="A2560" s="34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14"/>
      <c r="U2560" s="14"/>
      <c r="V2560" s="14"/>
    </row>
    <row r="2561" spans="1:22">
      <c r="A2561" s="34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14"/>
      <c r="U2561" s="14"/>
      <c r="V2561" s="14"/>
    </row>
    <row r="2562" spans="1:22">
      <c r="A2562" s="34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14"/>
      <c r="U2562" s="14"/>
      <c r="V2562" s="14"/>
    </row>
    <row r="2563" spans="1:22">
      <c r="A2563" s="34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14"/>
      <c r="U2563" s="14"/>
      <c r="V2563" s="14"/>
    </row>
    <row r="2564" spans="1:22">
      <c r="A2564" s="34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14"/>
      <c r="U2564" s="14"/>
      <c r="V2564" s="14"/>
    </row>
    <row r="2565" spans="1:22">
      <c r="A2565" s="34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14"/>
      <c r="U2565" s="14"/>
      <c r="V2565" s="14"/>
    </row>
    <row r="2566" spans="1:22">
      <c r="A2566" s="34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14"/>
      <c r="U2566" s="14"/>
      <c r="V2566" s="14"/>
    </row>
    <row r="2567" spans="1:22">
      <c r="A2567" s="34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14"/>
      <c r="U2567" s="14"/>
      <c r="V2567" s="14"/>
    </row>
    <row r="2568" spans="1:22">
      <c r="A2568" s="34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14"/>
      <c r="U2568" s="14"/>
      <c r="V2568" s="14"/>
    </row>
    <row r="2569" spans="1:22">
      <c r="A2569" s="34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14"/>
      <c r="U2569" s="14"/>
      <c r="V2569" s="14"/>
    </row>
    <row r="2570" spans="1:22">
      <c r="A2570" s="34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14"/>
      <c r="U2570" s="14"/>
      <c r="V2570" s="14"/>
    </row>
    <row r="2571" spans="1:22">
      <c r="A2571" s="34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14"/>
      <c r="U2571" s="14"/>
      <c r="V2571" s="14"/>
    </row>
    <row r="2572" spans="1:22">
      <c r="A2572" s="34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14"/>
      <c r="U2572" s="14"/>
      <c r="V2572" s="14"/>
    </row>
    <row r="2573" spans="1:22">
      <c r="A2573" s="34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14"/>
      <c r="U2573" s="14"/>
      <c r="V2573" s="14"/>
    </row>
    <row r="2574" spans="1:22">
      <c r="A2574" s="34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14"/>
      <c r="U2574" s="14"/>
      <c r="V2574" s="14"/>
    </row>
    <row r="2575" spans="1:22">
      <c r="A2575" s="34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14"/>
      <c r="U2575" s="14"/>
      <c r="V2575" s="14"/>
    </row>
    <row r="2576" spans="1:22">
      <c r="A2576" s="34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14"/>
      <c r="U2576" s="14"/>
      <c r="V2576" s="14"/>
    </row>
    <row r="2577" spans="1:22">
      <c r="A2577" s="34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14"/>
      <c r="U2577" s="14"/>
      <c r="V2577" s="14"/>
    </row>
    <row r="2578" spans="1:22">
      <c r="A2578" s="34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14"/>
      <c r="U2578" s="14"/>
      <c r="V2578" s="14"/>
    </row>
    <row r="2579" spans="1:22">
      <c r="A2579" s="34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14"/>
      <c r="U2579" s="14"/>
      <c r="V2579" s="14"/>
    </row>
    <row r="2580" spans="1:22">
      <c r="A2580" s="34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14"/>
      <c r="U2580" s="14"/>
      <c r="V2580" s="14"/>
    </row>
    <row r="2581" spans="1:22">
      <c r="A2581" s="34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14"/>
      <c r="U2581" s="14"/>
      <c r="V2581" s="14"/>
    </row>
    <row r="2582" spans="1:22">
      <c r="A2582" s="34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14"/>
      <c r="U2582" s="14"/>
      <c r="V2582" s="14"/>
    </row>
    <row r="2583" spans="1:22">
      <c r="A2583" s="34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14"/>
      <c r="U2583" s="14"/>
      <c r="V2583" s="14"/>
    </row>
    <row r="2584" spans="1:22">
      <c r="A2584" s="34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14"/>
      <c r="U2584" s="14"/>
      <c r="V2584" s="14"/>
    </row>
    <row r="2585" spans="1:22">
      <c r="A2585" s="34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14"/>
      <c r="U2585" s="14"/>
      <c r="V2585" s="14"/>
    </row>
    <row r="2586" spans="1:22">
      <c r="A2586" s="34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14"/>
      <c r="U2586" s="14"/>
      <c r="V2586" s="14"/>
    </row>
    <row r="2587" spans="1:22">
      <c r="A2587" s="34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14"/>
      <c r="U2587" s="14"/>
      <c r="V2587" s="14"/>
    </row>
    <row r="2588" spans="1:22">
      <c r="A2588" s="34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14"/>
      <c r="U2588" s="14"/>
      <c r="V2588" s="14"/>
    </row>
    <row r="2589" spans="1:22">
      <c r="A2589" s="34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14"/>
      <c r="U2589" s="14"/>
      <c r="V2589" s="14"/>
    </row>
    <row r="2590" spans="1:22">
      <c r="A2590" s="34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14"/>
      <c r="U2590" s="14"/>
      <c r="V2590" s="14"/>
    </row>
    <row r="2591" spans="1:22">
      <c r="A2591" s="34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14"/>
      <c r="U2591" s="14"/>
      <c r="V2591" s="14"/>
    </row>
    <row r="2592" spans="1:22">
      <c r="A2592" s="34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14"/>
      <c r="U2592" s="14"/>
      <c r="V2592" s="14"/>
    </row>
    <row r="2593" spans="1:22">
      <c r="A2593" s="34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14"/>
      <c r="U2593" s="14"/>
      <c r="V2593" s="14"/>
    </row>
    <row r="2594" spans="1:22">
      <c r="A2594" s="34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14"/>
      <c r="U2594" s="14"/>
      <c r="V2594" s="14"/>
    </row>
    <row r="2595" spans="1:22">
      <c r="A2595" s="34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14"/>
      <c r="U2595" s="14"/>
      <c r="V2595" s="14"/>
    </row>
    <row r="2596" spans="1:22">
      <c r="A2596" s="34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14"/>
      <c r="U2596" s="14"/>
      <c r="V2596" s="14"/>
    </row>
    <row r="2597" spans="1:22">
      <c r="A2597" s="34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14"/>
      <c r="U2597" s="14"/>
      <c r="V2597" s="14"/>
    </row>
    <row r="2598" spans="1:22">
      <c r="A2598" s="34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14"/>
      <c r="U2598" s="14"/>
      <c r="V2598" s="14"/>
    </row>
    <row r="2599" spans="1:22">
      <c r="A2599" s="34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14"/>
      <c r="U2599" s="14"/>
      <c r="V2599" s="14"/>
    </row>
    <row r="2600" spans="1:22">
      <c r="A2600" s="34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14"/>
      <c r="U2600" s="14"/>
      <c r="V2600" s="14"/>
    </row>
    <row r="2601" spans="1:22">
      <c r="A2601" s="34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14"/>
      <c r="U2601" s="14"/>
      <c r="V2601" s="14"/>
    </row>
    <row r="2602" spans="1:22">
      <c r="A2602" s="34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14"/>
      <c r="U2602" s="14"/>
      <c r="V2602" s="14"/>
    </row>
    <row r="2603" spans="1:22">
      <c r="A2603" s="34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14"/>
      <c r="U2603" s="14"/>
      <c r="V2603" s="14"/>
    </row>
    <row r="2604" spans="1:22">
      <c r="A2604" s="34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14"/>
      <c r="U2604" s="14"/>
      <c r="V2604" s="14"/>
    </row>
    <row r="2605" spans="1:22">
      <c r="A2605" s="34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14"/>
      <c r="U2605" s="14"/>
      <c r="V2605" s="14"/>
    </row>
    <row r="2606" spans="1:22">
      <c r="A2606" s="34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14"/>
      <c r="U2606" s="14"/>
      <c r="V2606" s="14"/>
    </row>
    <row r="2607" spans="1:22">
      <c r="A2607" s="34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14"/>
      <c r="U2607" s="14"/>
      <c r="V2607" s="14"/>
    </row>
    <row r="2608" spans="1:22">
      <c r="A2608" s="34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14"/>
      <c r="U2608" s="14"/>
      <c r="V2608" s="14"/>
    </row>
    <row r="2609" spans="1:22">
      <c r="A2609" s="34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14"/>
      <c r="U2609" s="14"/>
      <c r="V2609" s="14"/>
    </row>
    <row r="2610" spans="1:22">
      <c r="A2610" s="34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14"/>
      <c r="U2610" s="14"/>
      <c r="V2610" s="14"/>
    </row>
    <row r="2611" spans="1:22">
      <c r="A2611" s="34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14"/>
      <c r="U2611" s="14"/>
      <c r="V2611" s="14"/>
    </row>
    <row r="2612" spans="1:22">
      <c r="A2612" s="34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14"/>
      <c r="U2612" s="14"/>
      <c r="V2612" s="14"/>
    </row>
    <row r="2613" spans="1:22">
      <c r="A2613" s="34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14"/>
      <c r="U2613" s="14"/>
      <c r="V2613" s="14"/>
    </row>
    <row r="2614" spans="1:22">
      <c r="A2614" s="34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14"/>
      <c r="U2614" s="14"/>
      <c r="V2614" s="14"/>
    </row>
    <row r="2615" spans="1:22">
      <c r="A2615" s="34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14"/>
      <c r="U2615" s="14"/>
      <c r="V2615" s="14"/>
    </row>
    <row r="2616" spans="1:22">
      <c r="A2616" s="34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14"/>
      <c r="U2616" s="14"/>
      <c r="V2616" s="14"/>
    </row>
    <row r="2617" spans="1:22">
      <c r="A2617" s="34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14"/>
      <c r="U2617" s="14"/>
      <c r="V2617" s="14"/>
    </row>
    <row r="2618" spans="1:22">
      <c r="A2618" s="34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14"/>
      <c r="U2618" s="14"/>
      <c r="V2618" s="14"/>
    </row>
    <row r="2619" spans="1:22">
      <c r="A2619" s="34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14"/>
      <c r="U2619" s="14"/>
      <c r="V2619" s="14"/>
    </row>
    <row r="2620" spans="1:22">
      <c r="A2620" s="34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14"/>
      <c r="U2620" s="14"/>
      <c r="V2620" s="14"/>
    </row>
    <row r="2621" spans="1:22">
      <c r="A2621" s="34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14"/>
      <c r="U2621" s="14"/>
      <c r="V2621" s="14"/>
    </row>
    <row r="2622" spans="1:22">
      <c r="A2622" s="34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14"/>
      <c r="U2622" s="14"/>
      <c r="V2622" s="14"/>
    </row>
    <row r="2623" spans="1:22">
      <c r="A2623" s="34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14"/>
      <c r="U2623" s="14"/>
      <c r="V2623" s="14"/>
    </row>
    <row r="2624" spans="1:22">
      <c r="A2624" s="34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14"/>
      <c r="U2624" s="14"/>
      <c r="V2624" s="14"/>
    </row>
    <row r="2625" spans="1:22">
      <c r="A2625" s="34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14"/>
      <c r="U2625" s="14"/>
      <c r="V2625" s="14"/>
    </row>
    <row r="2626" spans="1:22">
      <c r="A2626" s="34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14"/>
      <c r="U2626" s="14"/>
      <c r="V2626" s="14"/>
    </row>
    <row r="2627" spans="1:22">
      <c r="A2627" s="34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14"/>
      <c r="U2627" s="14"/>
      <c r="V2627" s="14"/>
    </row>
    <row r="2628" spans="1:22">
      <c r="A2628" s="34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14"/>
      <c r="U2628" s="14"/>
      <c r="V2628" s="14"/>
    </row>
    <row r="2629" spans="1:22">
      <c r="A2629" s="34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14"/>
      <c r="U2629" s="14"/>
      <c r="V2629" s="14"/>
    </row>
    <row r="2630" spans="1:22">
      <c r="A2630" s="34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14"/>
      <c r="U2630" s="14"/>
      <c r="V2630" s="14"/>
    </row>
    <row r="2631" spans="1:22">
      <c r="A2631" s="34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14"/>
      <c r="U2631" s="14"/>
      <c r="V2631" s="14"/>
    </row>
    <row r="2632" spans="1:22">
      <c r="A2632" s="34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14"/>
      <c r="U2632" s="14"/>
      <c r="V2632" s="14"/>
    </row>
    <row r="2633" spans="1:22">
      <c r="A2633" s="34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14"/>
      <c r="U2633" s="14"/>
      <c r="V2633" s="14"/>
    </row>
    <row r="2634" spans="1:22">
      <c r="A2634" s="34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14"/>
      <c r="U2634" s="14"/>
      <c r="V2634" s="14"/>
    </row>
    <row r="2635" spans="1:22">
      <c r="A2635" s="34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14"/>
      <c r="U2635" s="14"/>
      <c r="V2635" s="14"/>
    </row>
    <row r="2636" spans="1:22">
      <c r="A2636" s="34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14"/>
      <c r="U2636" s="14"/>
      <c r="V2636" s="14"/>
    </row>
    <row r="2637" spans="1:22">
      <c r="A2637" s="34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14"/>
      <c r="U2637" s="14"/>
      <c r="V2637" s="14"/>
    </row>
    <row r="2638" spans="1:22">
      <c r="A2638" s="34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14"/>
      <c r="U2638" s="14"/>
      <c r="V2638" s="14"/>
    </row>
    <row r="2639" spans="1:22">
      <c r="A2639" s="34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14"/>
      <c r="U2639" s="14"/>
      <c r="V2639" s="14"/>
    </row>
    <row r="2640" spans="1:22">
      <c r="A2640" s="34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14"/>
      <c r="U2640" s="14"/>
      <c r="V2640" s="14"/>
    </row>
    <row r="2641" spans="1:22">
      <c r="A2641" s="34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14"/>
      <c r="U2641" s="14"/>
      <c r="V2641" s="14"/>
    </row>
    <row r="2642" spans="1:22">
      <c r="A2642" s="34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14"/>
      <c r="U2642" s="14"/>
      <c r="V2642" s="14"/>
    </row>
    <row r="2643" spans="1:22">
      <c r="A2643" s="34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14"/>
      <c r="U2643" s="14"/>
      <c r="V2643" s="14"/>
    </row>
    <row r="2644" spans="1:22">
      <c r="A2644" s="34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14"/>
      <c r="U2644" s="14"/>
      <c r="V2644" s="14"/>
    </row>
    <row r="2645" spans="1:22">
      <c r="A2645" s="34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14"/>
      <c r="U2645" s="14"/>
      <c r="V2645" s="14"/>
    </row>
    <row r="2646" spans="1:22">
      <c r="A2646" s="34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14"/>
      <c r="U2646" s="14"/>
      <c r="V2646" s="14"/>
    </row>
    <row r="2647" spans="1:22">
      <c r="A2647" s="34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14"/>
      <c r="U2647" s="14"/>
      <c r="V2647" s="14"/>
    </row>
    <row r="2648" spans="1:22">
      <c r="A2648" s="34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14"/>
      <c r="U2648" s="14"/>
      <c r="V2648" s="14"/>
    </row>
    <row r="2649" spans="1:22">
      <c r="A2649" s="34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14"/>
      <c r="U2649" s="14"/>
      <c r="V2649" s="14"/>
    </row>
    <row r="2650" spans="1:22">
      <c r="A2650" s="34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14"/>
      <c r="U2650" s="14"/>
      <c r="V2650" s="14"/>
    </row>
    <row r="2651" spans="1:22">
      <c r="A2651" s="34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14"/>
      <c r="U2651" s="14"/>
      <c r="V2651" s="14"/>
    </row>
    <row r="2652" spans="1:22">
      <c r="A2652" s="34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14"/>
      <c r="U2652" s="14"/>
      <c r="V2652" s="14"/>
    </row>
    <row r="2653" spans="1:22">
      <c r="A2653" s="34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14"/>
      <c r="U2653" s="14"/>
      <c r="V2653" s="14"/>
    </row>
    <row r="2654" spans="1:22">
      <c r="A2654" s="34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14"/>
      <c r="U2654" s="14"/>
      <c r="V2654" s="14"/>
    </row>
    <row r="2655" spans="1:22">
      <c r="A2655" s="34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14"/>
      <c r="U2655" s="14"/>
      <c r="V2655" s="14"/>
    </row>
    <row r="2656" spans="1:22">
      <c r="A2656" s="34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14"/>
      <c r="U2656" s="14"/>
      <c r="V2656" s="14"/>
    </row>
    <row r="2657" spans="1:22">
      <c r="A2657" s="34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14"/>
      <c r="U2657" s="14"/>
      <c r="V2657" s="14"/>
    </row>
    <row r="2658" spans="1:22">
      <c r="A2658" s="34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14"/>
      <c r="U2658" s="14"/>
      <c r="V2658" s="14"/>
    </row>
    <row r="2659" spans="1:22">
      <c r="A2659" s="34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14"/>
      <c r="U2659" s="14"/>
      <c r="V2659" s="14"/>
    </row>
    <row r="2660" spans="1:22">
      <c r="A2660" s="34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14"/>
      <c r="U2660" s="14"/>
      <c r="V2660" s="14"/>
    </row>
    <row r="2661" spans="1:22">
      <c r="A2661" s="34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14"/>
      <c r="U2661" s="14"/>
      <c r="V2661" s="14"/>
    </row>
    <row r="2662" spans="1:22">
      <c r="A2662" s="34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14"/>
      <c r="U2662" s="14"/>
      <c r="V2662" s="14"/>
    </row>
    <row r="2663" spans="1:22">
      <c r="A2663" s="34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14"/>
      <c r="U2663" s="14"/>
      <c r="V2663" s="14"/>
    </row>
    <row r="2664" spans="1:22">
      <c r="A2664" s="34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14"/>
      <c r="U2664" s="14"/>
      <c r="V2664" s="14"/>
    </row>
    <row r="2665" spans="1:22">
      <c r="A2665" s="34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14"/>
      <c r="U2665" s="14"/>
      <c r="V2665" s="14"/>
    </row>
    <row r="2666" spans="1:22">
      <c r="A2666" s="34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14"/>
      <c r="U2666" s="14"/>
      <c r="V2666" s="14"/>
    </row>
    <row r="2667" spans="1:22">
      <c r="A2667" s="34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14"/>
      <c r="U2667" s="14"/>
      <c r="V2667" s="14"/>
    </row>
    <row r="2668" spans="1:22">
      <c r="A2668" s="34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14"/>
      <c r="U2668" s="14"/>
      <c r="V2668" s="14"/>
    </row>
    <row r="2669" spans="1:22">
      <c r="A2669" s="34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14"/>
      <c r="U2669" s="14"/>
      <c r="V2669" s="14"/>
    </row>
    <row r="2670" spans="1:22">
      <c r="A2670" s="34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14"/>
      <c r="U2670" s="14"/>
      <c r="V2670" s="14"/>
    </row>
    <row r="2671" spans="1:22">
      <c r="A2671" s="34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14"/>
      <c r="U2671" s="14"/>
      <c r="V2671" s="14"/>
    </row>
    <row r="2672" spans="1:22">
      <c r="A2672" s="34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14"/>
      <c r="U2672" s="14"/>
      <c r="V2672" s="14"/>
    </row>
    <row r="2673" spans="1:22">
      <c r="A2673" s="34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14"/>
      <c r="U2673" s="14"/>
      <c r="V2673" s="14"/>
    </row>
    <row r="2674" spans="1:22">
      <c r="A2674" s="34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14"/>
      <c r="U2674" s="14"/>
      <c r="V2674" s="14"/>
    </row>
    <row r="2675" spans="1:22">
      <c r="A2675" s="34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14"/>
      <c r="U2675" s="14"/>
      <c r="V2675" s="14"/>
    </row>
    <row r="2676" spans="1:22">
      <c r="A2676" s="34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14"/>
      <c r="U2676" s="14"/>
      <c r="V2676" s="14"/>
    </row>
    <row r="2677" spans="1:22">
      <c r="A2677" s="34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14"/>
      <c r="U2677" s="14"/>
      <c r="V2677" s="14"/>
    </row>
    <row r="2678" spans="1:22">
      <c r="A2678" s="34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14"/>
      <c r="U2678" s="14"/>
      <c r="V2678" s="14"/>
    </row>
    <row r="2679" spans="1:22">
      <c r="A2679" s="34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14"/>
      <c r="U2679" s="14"/>
      <c r="V2679" s="14"/>
    </row>
    <row r="2680" spans="1:22">
      <c r="A2680" s="34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14"/>
      <c r="U2680" s="14"/>
      <c r="V2680" s="14"/>
    </row>
    <row r="2681" spans="1:22">
      <c r="A2681" s="34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14"/>
      <c r="U2681" s="14"/>
      <c r="V2681" s="14"/>
    </row>
    <row r="2682" spans="1:22">
      <c r="A2682" s="34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14"/>
      <c r="U2682" s="14"/>
      <c r="V2682" s="14"/>
    </row>
    <row r="2683" spans="1:22">
      <c r="A2683" s="34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14"/>
      <c r="U2683" s="14"/>
      <c r="V2683" s="14"/>
    </row>
    <row r="2684" spans="1:22">
      <c r="A2684" s="34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14"/>
      <c r="U2684" s="14"/>
      <c r="V2684" s="14"/>
    </row>
    <row r="2685" spans="1:22">
      <c r="A2685" s="34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14"/>
      <c r="U2685" s="14"/>
      <c r="V2685" s="14"/>
    </row>
    <row r="2686" spans="1:22">
      <c r="A2686" s="34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14"/>
      <c r="U2686" s="14"/>
      <c r="V2686" s="14"/>
    </row>
    <row r="2687" spans="1:22">
      <c r="A2687" s="34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14"/>
      <c r="U2687" s="14"/>
      <c r="V2687" s="14"/>
    </row>
    <row r="2688" spans="1:22">
      <c r="A2688" s="34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14"/>
      <c r="U2688" s="14"/>
      <c r="V2688" s="14"/>
    </row>
    <row r="2689" spans="1:22">
      <c r="A2689" s="34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14"/>
      <c r="U2689" s="14"/>
      <c r="V2689" s="14"/>
    </row>
    <row r="2690" spans="1:22">
      <c r="A2690" s="34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14"/>
      <c r="U2690" s="14"/>
      <c r="V2690" s="14"/>
    </row>
    <row r="2691" spans="1:22">
      <c r="A2691" s="34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14"/>
      <c r="U2691" s="14"/>
      <c r="V2691" s="14"/>
    </row>
    <row r="2692" spans="1:22">
      <c r="A2692" s="34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14"/>
      <c r="U2692" s="14"/>
      <c r="V2692" s="14"/>
    </row>
    <row r="2693" spans="1:22">
      <c r="A2693" s="34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14"/>
      <c r="U2693" s="14"/>
      <c r="V2693" s="14"/>
    </row>
    <row r="2694" spans="1:22">
      <c r="A2694" s="34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14"/>
      <c r="U2694" s="14"/>
      <c r="V2694" s="14"/>
    </row>
    <row r="2695" spans="1:22">
      <c r="A2695" s="34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14"/>
      <c r="U2695" s="14"/>
      <c r="V2695" s="14"/>
    </row>
    <row r="2696" spans="1:22">
      <c r="A2696" s="34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14"/>
      <c r="U2696" s="14"/>
      <c r="V2696" s="14"/>
    </row>
    <row r="2697" spans="1:22">
      <c r="A2697" s="34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14"/>
      <c r="U2697" s="14"/>
      <c r="V2697" s="14"/>
    </row>
    <row r="2698" spans="1:22">
      <c r="A2698" s="34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14"/>
      <c r="U2698" s="14"/>
      <c r="V2698" s="14"/>
    </row>
    <row r="2699" spans="1:22">
      <c r="A2699" s="34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14"/>
      <c r="U2699" s="14"/>
      <c r="V2699" s="14"/>
    </row>
    <row r="2700" spans="1:22">
      <c r="A2700" s="34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14"/>
      <c r="U2700" s="14"/>
      <c r="V2700" s="14"/>
    </row>
    <row r="2701" spans="1:22">
      <c r="A2701" s="34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14"/>
      <c r="U2701" s="14"/>
      <c r="V2701" s="14"/>
    </row>
    <row r="2702" spans="1:22">
      <c r="A2702" s="34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14"/>
      <c r="U2702" s="14"/>
      <c r="V2702" s="14"/>
    </row>
    <row r="2703" spans="1:22">
      <c r="A2703" s="34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14"/>
      <c r="U2703" s="14"/>
      <c r="V2703" s="14"/>
    </row>
    <row r="2704" spans="1:22">
      <c r="A2704" s="34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14"/>
      <c r="U2704" s="14"/>
      <c r="V2704" s="14"/>
    </row>
    <row r="2705" spans="1:22">
      <c r="A2705" s="34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14"/>
      <c r="U2705" s="14"/>
      <c r="V2705" s="14"/>
    </row>
    <row r="2706" spans="1:22">
      <c r="A2706" s="34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14"/>
      <c r="U2706" s="14"/>
      <c r="V2706" s="14"/>
    </row>
    <row r="2707" spans="1:22">
      <c r="A2707" s="34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14"/>
      <c r="U2707" s="14"/>
      <c r="V2707" s="14"/>
    </row>
    <row r="2708" spans="1:22">
      <c r="A2708" s="34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14"/>
      <c r="U2708" s="14"/>
      <c r="V2708" s="14"/>
    </row>
    <row r="2709" spans="1:22">
      <c r="A2709" s="34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14"/>
      <c r="U2709" s="14"/>
      <c r="V2709" s="14"/>
    </row>
    <row r="2710" spans="1:22">
      <c r="A2710" s="34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14"/>
      <c r="U2710" s="14"/>
      <c r="V2710" s="14"/>
    </row>
    <row r="2711" spans="1:22">
      <c r="A2711" s="34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14"/>
      <c r="U2711" s="14"/>
      <c r="V2711" s="14"/>
    </row>
    <row r="2712" spans="1:22">
      <c r="A2712" s="34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14"/>
      <c r="U2712" s="14"/>
      <c r="V2712" s="14"/>
    </row>
    <row r="2713" spans="1:22">
      <c r="A2713" s="34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14"/>
      <c r="U2713" s="14"/>
      <c r="V2713" s="14"/>
    </row>
    <row r="2714" spans="1:22">
      <c r="A2714" s="34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14"/>
      <c r="U2714" s="14"/>
      <c r="V2714" s="14"/>
    </row>
    <row r="2715" spans="1:22">
      <c r="A2715" s="34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14"/>
      <c r="U2715" s="14"/>
      <c r="V2715" s="14"/>
    </row>
    <row r="2716" spans="1:22">
      <c r="A2716" s="34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14"/>
      <c r="U2716" s="14"/>
      <c r="V2716" s="14"/>
    </row>
    <row r="2717" spans="1:22">
      <c r="A2717" s="34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14"/>
      <c r="U2717" s="14"/>
      <c r="V2717" s="14"/>
    </row>
    <row r="2718" spans="1:22">
      <c r="A2718" s="34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14"/>
      <c r="U2718" s="14"/>
      <c r="V2718" s="14"/>
    </row>
    <row r="2719" spans="1:22">
      <c r="A2719" s="34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14"/>
      <c r="U2719" s="14"/>
      <c r="V2719" s="14"/>
    </row>
    <row r="2720" spans="1:22">
      <c r="A2720" s="34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14"/>
      <c r="U2720" s="14"/>
      <c r="V2720" s="14"/>
    </row>
    <row r="2721" spans="1:22">
      <c r="A2721" s="34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14"/>
      <c r="U2721" s="14"/>
      <c r="V2721" s="14"/>
    </row>
    <row r="2722" spans="1:22">
      <c r="A2722" s="34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14"/>
      <c r="U2722" s="14"/>
      <c r="V2722" s="14"/>
    </row>
    <row r="2723" spans="1:22">
      <c r="A2723" s="34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14"/>
      <c r="U2723" s="14"/>
      <c r="V2723" s="14"/>
    </row>
    <row r="2724" spans="1:22">
      <c r="A2724" s="34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14"/>
      <c r="U2724" s="14"/>
      <c r="V2724" s="14"/>
    </row>
    <row r="2725" spans="1:22">
      <c r="A2725" s="34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14"/>
      <c r="U2725" s="14"/>
      <c r="V2725" s="14"/>
    </row>
    <row r="2726" spans="1:22">
      <c r="A2726" s="34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14"/>
      <c r="U2726" s="14"/>
      <c r="V2726" s="14"/>
    </row>
    <row r="2727" spans="1:22">
      <c r="A2727" s="34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14"/>
      <c r="U2727" s="14"/>
      <c r="V2727" s="14"/>
    </row>
    <row r="2728" spans="1:22">
      <c r="A2728" s="34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14"/>
      <c r="U2728" s="14"/>
      <c r="V2728" s="14"/>
    </row>
    <row r="2729" spans="1:22">
      <c r="A2729" s="34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14"/>
      <c r="U2729" s="14"/>
      <c r="V2729" s="14"/>
    </row>
    <row r="2730" spans="1:22">
      <c r="A2730" s="34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14"/>
      <c r="U2730" s="14"/>
      <c r="V2730" s="14"/>
    </row>
    <row r="2731" spans="1:22">
      <c r="A2731" s="34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14"/>
      <c r="U2731" s="14"/>
      <c r="V2731" s="14"/>
    </row>
    <row r="2732" spans="1:22">
      <c r="A2732" s="34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14"/>
      <c r="U2732" s="14"/>
      <c r="V2732" s="14"/>
    </row>
    <row r="2733" spans="1:22">
      <c r="A2733" s="34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14"/>
      <c r="U2733" s="14"/>
      <c r="V2733" s="14"/>
    </row>
    <row r="2734" spans="1:22">
      <c r="A2734" s="34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14"/>
      <c r="U2734" s="14"/>
      <c r="V2734" s="14"/>
    </row>
    <row r="2735" spans="1:22">
      <c r="A2735" s="34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14"/>
      <c r="U2735" s="14"/>
      <c r="V2735" s="14"/>
    </row>
    <row r="2736" spans="1:22">
      <c r="A2736" s="34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14"/>
      <c r="U2736" s="14"/>
      <c r="V2736" s="14"/>
    </row>
    <row r="2737" spans="1:22">
      <c r="A2737" s="34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14"/>
      <c r="U2737" s="14"/>
      <c r="V2737" s="14"/>
    </row>
    <row r="2738" spans="1:22">
      <c r="A2738" s="34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14"/>
      <c r="U2738" s="14"/>
      <c r="V2738" s="14"/>
    </row>
    <row r="2739" spans="1:22">
      <c r="A2739" s="34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14"/>
      <c r="U2739" s="14"/>
      <c r="V2739" s="14"/>
    </row>
    <row r="2740" spans="1:22">
      <c r="A2740" s="34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14"/>
      <c r="U2740" s="14"/>
      <c r="V2740" s="14"/>
    </row>
    <row r="2741" spans="1:22">
      <c r="A2741" s="34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14"/>
      <c r="U2741" s="14"/>
      <c r="V2741" s="14"/>
    </row>
    <row r="2742" spans="1:22">
      <c r="A2742" s="34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14"/>
      <c r="U2742" s="14"/>
      <c r="V2742" s="14"/>
    </row>
    <row r="2743" spans="1:22">
      <c r="A2743" s="34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14"/>
      <c r="U2743" s="14"/>
      <c r="V2743" s="14"/>
    </row>
    <row r="2744" spans="1:22">
      <c r="A2744" s="34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14"/>
      <c r="U2744" s="14"/>
      <c r="V2744" s="14"/>
    </row>
    <row r="2745" spans="1:22">
      <c r="A2745" s="34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14"/>
      <c r="U2745" s="14"/>
      <c r="V2745" s="14"/>
    </row>
    <row r="2746" spans="1:22">
      <c r="A2746" s="34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14"/>
      <c r="U2746" s="14"/>
      <c r="V2746" s="14"/>
    </row>
    <row r="2747" spans="1:22">
      <c r="A2747" s="34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14"/>
      <c r="U2747" s="14"/>
      <c r="V2747" s="14"/>
    </row>
    <row r="2748" spans="1:22">
      <c r="A2748" s="34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14"/>
      <c r="U2748" s="14"/>
      <c r="V2748" s="14"/>
    </row>
    <row r="2749" spans="1:22">
      <c r="A2749" s="34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14"/>
      <c r="U2749" s="14"/>
      <c r="V2749" s="14"/>
    </row>
    <row r="2750" spans="1:22">
      <c r="A2750" s="34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14"/>
      <c r="U2750" s="14"/>
      <c r="V2750" s="14"/>
    </row>
    <row r="2751" spans="1:22">
      <c r="A2751" s="34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14"/>
      <c r="U2751" s="14"/>
      <c r="V2751" s="14"/>
    </row>
    <row r="2752" spans="1:22">
      <c r="A2752" s="34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14"/>
      <c r="U2752" s="14"/>
      <c r="V2752" s="14"/>
    </row>
    <row r="2753" spans="1:22">
      <c r="A2753" s="34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14"/>
      <c r="U2753" s="14"/>
      <c r="V2753" s="14"/>
    </row>
    <row r="2754" spans="1:22">
      <c r="A2754" s="34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14"/>
      <c r="U2754" s="14"/>
      <c r="V2754" s="14"/>
    </row>
    <row r="2755" spans="1:22">
      <c r="A2755" s="34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14"/>
      <c r="U2755" s="14"/>
      <c r="V2755" s="14"/>
    </row>
    <row r="2756" spans="1:22">
      <c r="A2756" s="34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14"/>
      <c r="U2756" s="14"/>
      <c r="V2756" s="14"/>
    </row>
    <row r="2757" spans="1:22">
      <c r="A2757" s="34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14"/>
      <c r="U2757" s="14"/>
      <c r="V2757" s="14"/>
    </row>
    <row r="2758" spans="1:22">
      <c r="A2758" s="34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14"/>
      <c r="U2758" s="14"/>
      <c r="V2758" s="14"/>
    </row>
    <row r="2759" spans="1:22">
      <c r="A2759" s="34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14"/>
      <c r="U2759" s="14"/>
      <c r="V2759" s="14"/>
    </row>
    <row r="2760" spans="1:22">
      <c r="A2760" s="34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14"/>
      <c r="U2760" s="14"/>
      <c r="V2760" s="14"/>
    </row>
    <row r="2761" spans="1:22">
      <c r="A2761" s="34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14"/>
      <c r="U2761" s="14"/>
      <c r="V2761" s="14"/>
    </row>
    <row r="2762" spans="1:22">
      <c r="A2762" s="34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14"/>
      <c r="U2762" s="14"/>
      <c r="V2762" s="14"/>
    </row>
    <row r="2763" spans="1:22">
      <c r="A2763" s="34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14"/>
      <c r="U2763" s="14"/>
      <c r="V2763" s="14"/>
    </row>
    <row r="2764" spans="1:22">
      <c r="A2764" s="34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14"/>
      <c r="U2764" s="14"/>
      <c r="V2764" s="14"/>
    </row>
    <row r="2765" spans="1:22">
      <c r="A2765" s="34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14"/>
      <c r="U2765" s="14"/>
      <c r="V2765" s="14"/>
    </row>
    <row r="2766" spans="1:22">
      <c r="A2766" s="34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14"/>
      <c r="U2766" s="14"/>
      <c r="V2766" s="14"/>
    </row>
    <row r="2767" spans="1:22">
      <c r="A2767" s="34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14"/>
      <c r="U2767" s="14"/>
      <c r="V2767" s="14"/>
    </row>
    <row r="2768" spans="1:22">
      <c r="A2768" s="34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14"/>
      <c r="U2768" s="14"/>
      <c r="V2768" s="14"/>
    </row>
    <row r="2769" spans="1:22">
      <c r="A2769" s="34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14"/>
      <c r="U2769" s="14"/>
      <c r="V2769" s="14"/>
    </row>
    <row r="2770" spans="1:22">
      <c r="A2770" s="34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14"/>
      <c r="U2770" s="14"/>
      <c r="V2770" s="14"/>
    </row>
    <row r="2771" spans="1:22">
      <c r="A2771" s="34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14"/>
      <c r="U2771" s="14"/>
      <c r="V2771" s="14"/>
    </row>
    <row r="2772" spans="1:22">
      <c r="A2772" s="34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14"/>
      <c r="U2772" s="14"/>
      <c r="V2772" s="14"/>
    </row>
    <row r="2773" spans="1:22">
      <c r="A2773" s="34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14"/>
      <c r="U2773" s="14"/>
      <c r="V2773" s="14"/>
    </row>
    <row r="2774" spans="1:22">
      <c r="A2774" s="34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14"/>
      <c r="U2774" s="14"/>
      <c r="V2774" s="14"/>
    </row>
    <row r="2775" spans="1:22">
      <c r="A2775" s="34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14"/>
      <c r="U2775" s="14"/>
      <c r="V2775" s="14"/>
    </row>
    <row r="2776" spans="1:22">
      <c r="A2776" s="34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14"/>
      <c r="U2776" s="14"/>
      <c r="V2776" s="14"/>
    </row>
    <row r="2777" spans="1:22">
      <c r="A2777" s="34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14"/>
      <c r="U2777" s="14"/>
      <c r="V2777" s="14"/>
    </row>
    <row r="2778" spans="1:22">
      <c r="A2778" s="34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14"/>
      <c r="U2778" s="14"/>
      <c r="V2778" s="14"/>
    </row>
    <row r="2779" spans="1:22">
      <c r="A2779" s="34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14"/>
      <c r="U2779" s="14"/>
      <c r="V2779" s="14"/>
    </row>
    <row r="2780" spans="1:22">
      <c r="A2780" s="34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14"/>
      <c r="U2780" s="14"/>
      <c r="V2780" s="14"/>
    </row>
    <row r="2781" spans="1:22">
      <c r="A2781" s="34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14"/>
      <c r="U2781" s="14"/>
      <c r="V2781" s="14"/>
    </row>
    <row r="2782" spans="1:22">
      <c r="A2782" s="34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14"/>
      <c r="U2782" s="14"/>
      <c r="V2782" s="14"/>
    </row>
    <row r="2783" spans="1:22">
      <c r="A2783" s="34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14"/>
      <c r="U2783" s="14"/>
      <c r="V2783" s="14"/>
    </row>
    <row r="2784" spans="1:22">
      <c r="A2784" s="34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14"/>
      <c r="U2784" s="14"/>
      <c r="V2784" s="14"/>
    </row>
    <row r="2785" spans="1:22">
      <c r="A2785" s="34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14"/>
      <c r="U2785" s="14"/>
      <c r="V2785" s="14"/>
    </row>
    <row r="2786" spans="1:22">
      <c r="A2786" s="34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14"/>
      <c r="U2786" s="14"/>
      <c r="V2786" s="14"/>
    </row>
    <row r="2787" spans="1:22">
      <c r="A2787" s="34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14"/>
      <c r="U2787" s="14"/>
      <c r="V2787" s="14"/>
    </row>
    <row r="2788" spans="1:22">
      <c r="A2788" s="34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14"/>
      <c r="U2788" s="14"/>
      <c r="V2788" s="14"/>
    </row>
    <row r="2789" spans="1:22">
      <c r="A2789" s="34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14"/>
      <c r="U2789" s="14"/>
      <c r="V2789" s="14"/>
    </row>
    <row r="2790" spans="1:22">
      <c r="A2790" s="34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14"/>
      <c r="U2790" s="14"/>
      <c r="V2790" s="14"/>
    </row>
    <row r="2791" spans="1:22">
      <c r="A2791" s="34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14"/>
      <c r="U2791" s="14"/>
      <c r="V2791" s="14"/>
    </row>
    <row r="2792" spans="1:22">
      <c r="A2792" s="34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14"/>
      <c r="U2792" s="14"/>
      <c r="V2792" s="14"/>
    </row>
    <row r="2793" spans="1:22">
      <c r="A2793" s="34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14"/>
      <c r="U2793" s="14"/>
      <c r="V2793" s="14"/>
    </row>
    <row r="2794" spans="1:22">
      <c r="A2794" s="34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14"/>
      <c r="U2794" s="14"/>
      <c r="V2794" s="14"/>
    </row>
    <row r="2795" spans="1:22">
      <c r="A2795" s="34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14"/>
      <c r="U2795" s="14"/>
      <c r="V2795" s="14"/>
    </row>
    <row r="2796" spans="1:22">
      <c r="A2796" s="34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14"/>
      <c r="U2796" s="14"/>
      <c r="V2796" s="14"/>
    </row>
    <row r="2797" spans="1:22">
      <c r="A2797" s="34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14"/>
      <c r="U2797" s="14"/>
      <c r="V2797" s="14"/>
    </row>
    <row r="2798" spans="1:22">
      <c r="A2798" s="34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14"/>
      <c r="U2798" s="14"/>
      <c r="V2798" s="14"/>
    </row>
    <row r="2799" spans="1:22">
      <c r="A2799" s="34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14"/>
      <c r="U2799" s="14"/>
      <c r="V2799" s="14"/>
    </row>
    <row r="2800" spans="1:22">
      <c r="A2800" s="34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14"/>
      <c r="U2800" s="14"/>
      <c r="V2800" s="14"/>
    </row>
    <row r="2801" spans="1:22">
      <c r="A2801" s="34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14"/>
      <c r="U2801" s="14"/>
      <c r="V2801" s="14"/>
    </row>
    <row r="2802" spans="1:22">
      <c r="A2802" s="34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14"/>
      <c r="U2802" s="14"/>
      <c r="V2802" s="14"/>
    </row>
    <row r="2803" spans="1:22">
      <c r="A2803" s="34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14"/>
      <c r="U2803" s="14"/>
      <c r="V2803" s="14"/>
    </row>
    <row r="2804" spans="1:22">
      <c r="A2804" s="34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14"/>
      <c r="U2804" s="14"/>
      <c r="V2804" s="14"/>
    </row>
    <row r="2805" spans="1:22">
      <c r="A2805" s="34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14"/>
      <c r="U2805" s="14"/>
      <c r="V2805" s="14"/>
    </row>
    <row r="2806" spans="1:22">
      <c r="A2806" s="34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14"/>
      <c r="U2806" s="14"/>
      <c r="V2806" s="14"/>
    </row>
    <row r="2807" spans="1:22">
      <c r="A2807" s="34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14"/>
      <c r="U2807" s="14"/>
      <c r="V2807" s="14"/>
    </row>
    <row r="2808" spans="1:22">
      <c r="A2808" s="34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14"/>
      <c r="U2808" s="14"/>
      <c r="V2808" s="14"/>
    </row>
    <row r="2809" spans="1:22">
      <c r="A2809" s="34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14"/>
      <c r="U2809" s="14"/>
      <c r="V2809" s="14"/>
    </row>
    <row r="2810" spans="1:22">
      <c r="A2810" s="34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14"/>
      <c r="U2810" s="14"/>
      <c r="V2810" s="14"/>
    </row>
    <row r="2811" spans="1:22">
      <c r="A2811" s="34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14"/>
      <c r="U2811" s="14"/>
      <c r="V2811" s="14"/>
    </row>
    <row r="2812" spans="1:22">
      <c r="A2812" s="34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14"/>
      <c r="U2812" s="14"/>
      <c r="V2812" s="14"/>
    </row>
    <row r="2813" spans="1:22">
      <c r="A2813" s="34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14"/>
      <c r="U2813" s="14"/>
      <c r="V2813" s="14"/>
    </row>
    <row r="2814" spans="1:22">
      <c r="A2814" s="34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14"/>
      <c r="U2814" s="14"/>
      <c r="V2814" s="14"/>
    </row>
    <row r="2815" spans="1:22">
      <c r="A2815" s="34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14"/>
      <c r="U2815" s="14"/>
      <c r="V2815" s="14"/>
    </row>
    <row r="2816" spans="1:22">
      <c r="A2816" s="34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14"/>
      <c r="U2816" s="14"/>
      <c r="V2816" s="14"/>
    </row>
    <row r="2817" spans="1:22">
      <c r="A2817" s="34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14"/>
      <c r="U2817" s="14"/>
      <c r="V2817" s="14"/>
    </row>
    <row r="2818" spans="1:22">
      <c r="A2818" s="34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14"/>
      <c r="U2818" s="14"/>
      <c r="V2818" s="14"/>
    </row>
    <row r="2819" spans="1:22">
      <c r="A2819" s="34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14"/>
      <c r="U2819" s="14"/>
      <c r="V2819" s="14"/>
    </row>
    <row r="2820" spans="1:22">
      <c r="A2820" s="34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14"/>
      <c r="U2820" s="14"/>
      <c r="V2820" s="14"/>
    </row>
    <row r="2821" spans="1:22">
      <c r="A2821" s="34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14"/>
      <c r="U2821" s="14"/>
      <c r="V2821" s="14"/>
    </row>
    <row r="2822" spans="1:22">
      <c r="A2822" s="34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14"/>
      <c r="U2822" s="14"/>
      <c r="V2822" s="14"/>
    </row>
    <row r="2823" spans="1:22">
      <c r="A2823" s="34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14"/>
      <c r="U2823" s="14"/>
      <c r="V2823" s="14"/>
    </row>
    <row r="2824" spans="1:22">
      <c r="A2824" s="34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14"/>
      <c r="U2824" s="14"/>
      <c r="V2824" s="14"/>
    </row>
    <row r="2825" spans="1:22">
      <c r="A2825" s="34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14"/>
      <c r="U2825" s="14"/>
      <c r="V2825" s="14"/>
    </row>
    <row r="2826" spans="1:22">
      <c r="A2826" s="34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14"/>
      <c r="U2826" s="14"/>
      <c r="V2826" s="14"/>
    </row>
    <row r="2827" spans="1:22">
      <c r="A2827" s="34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14"/>
      <c r="U2827" s="14"/>
      <c r="V2827" s="14"/>
    </row>
    <row r="2828" spans="1:22">
      <c r="A2828" s="34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14"/>
      <c r="U2828" s="14"/>
      <c r="V2828" s="14"/>
    </row>
    <row r="2829" spans="1:22">
      <c r="A2829" s="34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14"/>
      <c r="U2829" s="14"/>
      <c r="V2829" s="14"/>
    </row>
    <row r="2830" spans="1:22">
      <c r="A2830" s="34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14"/>
      <c r="U2830" s="14"/>
      <c r="V2830" s="14"/>
    </row>
    <row r="2831" spans="1:22">
      <c r="A2831" s="34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14"/>
      <c r="U2831" s="14"/>
      <c r="V2831" s="14"/>
    </row>
    <row r="2832" spans="1:22">
      <c r="A2832" s="34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14"/>
      <c r="U2832" s="14"/>
      <c r="V2832" s="14"/>
    </row>
    <row r="2833" spans="1:22">
      <c r="A2833" s="34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14"/>
      <c r="U2833" s="14"/>
      <c r="V2833" s="14"/>
    </row>
    <row r="2834" spans="1:22">
      <c r="A2834" s="34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14"/>
      <c r="U2834" s="14"/>
      <c r="V2834" s="14"/>
    </row>
    <row r="2835" spans="1:22">
      <c r="A2835" s="34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14"/>
      <c r="U2835" s="14"/>
      <c r="V2835" s="14"/>
    </row>
    <row r="2836" spans="1:22">
      <c r="A2836" s="34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14"/>
      <c r="U2836" s="14"/>
      <c r="V2836" s="14"/>
    </row>
    <row r="2837" spans="1:22">
      <c r="A2837" s="34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14"/>
      <c r="U2837" s="14"/>
      <c r="V2837" s="14"/>
    </row>
    <row r="2838" spans="1:22">
      <c r="A2838" s="34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14"/>
      <c r="U2838" s="14"/>
      <c r="V2838" s="14"/>
    </row>
    <row r="2839" spans="1:22">
      <c r="A2839" s="34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14"/>
      <c r="U2839" s="14"/>
      <c r="V2839" s="14"/>
    </row>
    <row r="2840" spans="1:22">
      <c r="A2840" s="34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14"/>
      <c r="U2840" s="14"/>
      <c r="V2840" s="14"/>
    </row>
    <row r="2841" spans="1:22">
      <c r="A2841" s="34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14"/>
      <c r="U2841" s="14"/>
      <c r="V2841" s="14"/>
    </row>
    <row r="2842" spans="1:22">
      <c r="A2842" s="34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14"/>
      <c r="U2842" s="14"/>
      <c r="V2842" s="14"/>
    </row>
    <row r="2843" spans="1:22">
      <c r="A2843" s="34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14"/>
      <c r="U2843" s="14"/>
      <c r="V2843" s="14"/>
    </row>
    <row r="2844" spans="1:22">
      <c r="A2844" s="34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14"/>
      <c r="U2844" s="14"/>
      <c r="V2844" s="14"/>
    </row>
    <row r="2845" spans="1:22">
      <c r="A2845" s="34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14"/>
      <c r="U2845" s="14"/>
      <c r="V2845" s="14"/>
    </row>
    <row r="2846" spans="1:22">
      <c r="A2846" s="34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14"/>
      <c r="U2846" s="14"/>
      <c r="V2846" s="14"/>
    </row>
    <row r="2847" spans="1:22">
      <c r="A2847" s="34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14"/>
      <c r="U2847" s="14"/>
      <c r="V2847" s="14"/>
    </row>
    <row r="2848" spans="1:22">
      <c r="A2848" s="34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14"/>
      <c r="U2848" s="14"/>
      <c r="V2848" s="14"/>
    </row>
    <row r="2849" spans="1:22">
      <c r="A2849" s="34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14"/>
      <c r="U2849" s="14"/>
      <c r="V2849" s="14"/>
    </row>
    <row r="2850" spans="1:22">
      <c r="A2850" s="34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14"/>
      <c r="U2850" s="14"/>
      <c r="V2850" s="14"/>
    </row>
    <row r="2851" spans="1:22">
      <c r="A2851" s="34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14"/>
      <c r="U2851" s="14"/>
      <c r="V2851" s="14"/>
    </row>
    <row r="2852" spans="1:22">
      <c r="A2852" s="34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14"/>
      <c r="U2852" s="14"/>
      <c r="V2852" s="14"/>
    </row>
    <row r="2853" spans="1:22">
      <c r="A2853" s="34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14"/>
      <c r="U2853" s="14"/>
      <c r="V2853" s="14"/>
    </row>
    <row r="2854" spans="1:22">
      <c r="A2854" s="34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14"/>
      <c r="U2854" s="14"/>
      <c r="V2854" s="14"/>
    </row>
    <row r="2855" spans="1:22">
      <c r="A2855" s="34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14"/>
      <c r="U2855" s="14"/>
      <c r="V2855" s="14"/>
    </row>
    <row r="2856" spans="1:22">
      <c r="A2856" s="34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14"/>
      <c r="U2856" s="14"/>
      <c r="V2856" s="14"/>
    </row>
    <row r="2857" spans="1:22">
      <c r="A2857" s="34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14"/>
      <c r="U2857" s="14"/>
      <c r="V2857" s="14"/>
    </row>
    <row r="2858" spans="1:22">
      <c r="A2858" s="34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14"/>
      <c r="U2858" s="14"/>
      <c r="V2858" s="14"/>
    </row>
    <row r="2859" spans="1:22">
      <c r="A2859" s="34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14"/>
      <c r="U2859" s="14"/>
      <c r="V2859" s="14"/>
    </row>
    <row r="2860" spans="1:22">
      <c r="A2860" s="34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14"/>
      <c r="U2860" s="14"/>
      <c r="V2860" s="14"/>
    </row>
    <row r="2861" spans="1:22">
      <c r="A2861" s="34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14"/>
      <c r="U2861" s="14"/>
      <c r="V2861" s="14"/>
    </row>
    <row r="2862" spans="1:22">
      <c r="A2862" s="34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14"/>
      <c r="U2862" s="14"/>
      <c r="V2862" s="14"/>
    </row>
    <row r="2863" spans="1:22">
      <c r="A2863" s="34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14"/>
      <c r="U2863" s="14"/>
      <c r="V2863" s="14"/>
    </row>
    <row r="2864" spans="1:22">
      <c r="A2864" s="34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14"/>
      <c r="U2864" s="14"/>
      <c r="V2864" s="14"/>
    </row>
    <row r="2865" spans="1:22">
      <c r="A2865" s="34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14"/>
      <c r="U2865" s="14"/>
      <c r="V2865" s="14"/>
    </row>
    <row r="2866" spans="1:22">
      <c r="A2866" s="34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14"/>
      <c r="U2866" s="14"/>
      <c r="V2866" s="14"/>
    </row>
    <row r="2867" spans="1:22">
      <c r="A2867" s="34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14"/>
      <c r="U2867" s="14"/>
      <c r="V2867" s="14"/>
    </row>
    <row r="2868" spans="1:22">
      <c r="A2868" s="34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14"/>
      <c r="U2868" s="14"/>
      <c r="V2868" s="14"/>
    </row>
    <row r="2869" spans="1:22">
      <c r="A2869" s="34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14"/>
      <c r="U2869" s="14"/>
      <c r="V2869" s="14"/>
    </row>
    <row r="2870" spans="1:22">
      <c r="A2870" s="34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14"/>
      <c r="U2870" s="14"/>
      <c r="V2870" s="14"/>
    </row>
    <row r="2871" spans="1:22">
      <c r="A2871" s="34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14"/>
      <c r="U2871" s="14"/>
      <c r="V2871" s="14"/>
    </row>
    <row r="2872" spans="1:22">
      <c r="A2872" s="34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14"/>
      <c r="U2872" s="14"/>
      <c r="V2872" s="14"/>
    </row>
    <row r="2873" spans="1:22">
      <c r="A2873" s="34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14"/>
      <c r="U2873" s="14"/>
      <c r="V2873" s="14"/>
    </row>
    <row r="2874" spans="1:22">
      <c r="A2874" s="34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14"/>
      <c r="U2874" s="14"/>
      <c r="V2874" s="14"/>
    </row>
    <row r="2875" spans="1:22">
      <c r="A2875" s="34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14"/>
      <c r="U2875" s="14"/>
      <c r="V2875" s="14"/>
    </row>
    <row r="2876" spans="1:22">
      <c r="A2876" s="34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14"/>
      <c r="U2876" s="14"/>
      <c r="V2876" s="14"/>
    </row>
    <row r="2877" spans="1:22">
      <c r="A2877" s="34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14"/>
      <c r="U2877" s="14"/>
      <c r="V2877" s="14"/>
    </row>
    <row r="2878" spans="1:22">
      <c r="A2878" s="34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14"/>
      <c r="U2878" s="14"/>
      <c r="V2878" s="14"/>
    </row>
    <row r="2879" spans="1:22">
      <c r="A2879" s="34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14"/>
      <c r="U2879" s="14"/>
      <c r="V2879" s="14"/>
    </row>
    <row r="2880" spans="1:22">
      <c r="A2880" s="34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14"/>
      <c r="U2880" s="14"/>
      <c r="V2880" s="14"/>
    </row>
    <row r="2881" spans="1:22">
      <c r="A2881" s="34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14"/>
      <c r="U2881" s="14"/>
      <c r="V2881" s="14"/>
    </row>
    <row r="2882" spans="1:22">
      <c r="A2882" s="34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14"/>
      <c r="U2882" s="14"/>
      <c r="V2882" s="14"/>
    </row>
    <row r="2883" spans="1:22">
      <c r="A2883" s="34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14"/>
      <c r="U2883" s="14"/>
      <c r="V2883" s="14"/>
    </row>
    <row r="2884" spans="1:22">
      <c r="A2884" s="34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14"/>
      <c r="U2884" s="14"/>
      <c r="V2884" s="14"/>
    </row>
    <row r="2885" spans="1:22">
      <c r="A2885" s="34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14"/>
      <c r="U2885" s="14"/>
      <c r="V2885" s="14"/>
    </row>
    <row r="2886" spans="1:22">
      <c r="A2886" s="34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14"/>
      <c r="U2886" s="14"/>
      <c r="V2886" s="14"/>
    </row>
    <row r="2887" spans="1:22">
      <c r="A2887" s="34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14"/>
      <c r="U2887" s="14"/>
      <c r="V2887" s="14"/>
    </row>
    <row r="2888" spans="1:22">
      <c r="A2888" s="34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14"/>
      <c r="U2888" s="14"/>
      <c r="V2888" s="14"/>
    </row>
    <row r="2889" spans="1:22">
      <c r="A2889" s="34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14"/>
      <c r="U2889" s="14"/>
      <c r="V2889" s="14"/>
    </row>
    <row r="2890" spans="1:22">
      <c r="A2890" s="34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14"/>
      <c r="U2890" s="14"/>
      <c r="V2890" s="14"/>
    </row>
    <row r="2891" spans="1:22">
      <c r="A2891" s="34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14"/>
      <c r="U2891" s="14"/>
      <c r="V2891" s="14"/>
    </row>
    <row r="2892" spans="1:22">
      <c r="A2892" s="34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14"/>
      <c r="U2892" s="14"/>
      <c r="V2892" s="14"/>
    </row>
    <row r="2893" spans="1:22">
      <c r="A2893" s="34"/>
      <c r="B2893" s="34"/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14"/>
      <c r="U2893" s="14"/>
      <c r="V2893" s="14"/>
    </row>
    <row r="2894" spans="1:22">
      <c r="A2894" s="34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14"/>
      <c r="U2894" s="14"/>
      <c r="V2894" s="14"/>
    </row>
    <row r="2895" spans="1:22">
      <c r="A2895" s="34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14"/>
      <c r="U2895" s="14"/>
      <c r="V2895" s="14"/>
    </row>
    <row r="2896" spans="1:22">
      <c r="A2896" s="34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14"/>
      <c r="U2896" s="14"/>
      <c r="V2896" s="14"/>
    </row>
    <row r="2897" spans="1:22">
      <c r="A2897" s="34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14"/>
      <c r="U2897" s="14"/>
      <c r="V2897" s="14"/>
    </row>
    <row r="2898" spans="1:22">
      <c r="A2898" s="34"/>
      <c r="B2898" s="34"/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14"/>
      <c r="U2898" s="14"/>
      <c r="V2898" s="14"/>
    </row>
    <row r="2899" spans="1:22">
      <c r="A2899" s="34"/>
      <c r="B2899" s="34"/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14"/>
      <c r="U2899" s="14"/>
      <c r="V2899" s="14"/>
    </row>
    <row r="2900" spans="1:22">
      <c r="A2900" s="34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14"/>
      <c r="U2900" s="14"/>
      <c r="V2900" s="14"/>
    </row>
    <row r="2901" spans="1:22">
      <c r="A2901" s="34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14"/>
      <c r="U2901" s="14"/>
      <c r="V2901" s="14"/>
    </row>
    <row r="2902" spans="1:22">
      <c r="A2902" s="34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14"/>
      <c r="U2902" s="14"/>
      <c r="V2902" s="14"/>
    </row>
    <row r="2903" spans="1:22">
      <c r="A2903" s="34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14"/>
      <c r="U2903" s="14"/>
      <c r="V2903" s="14"/>
    </row>
    <row r="2904" spans="1:22">
      <c r="A2904" s="34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14"/>
      <c r="U2904" s="14"/>
      <c r="V2904" s="14"/>
    </row>
    <row r="2905" spans="1:22">
      <c r="A2905" s="34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14"/>
      <c r="U2905" s="14"/>
      <c r="V2905" s="14"/>
    </row>
    <row r="2906" spans="1:22">
      <c r="A2906" s="34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14"/>
      <c r="U2906" s="14"/>
      <c r="V2906" s="14"/>
    </row>
    <row r="2907" spans="1:22">
      <c r="A2907" s="34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14"/>
      <c r="U2907" s="14"/>
      <c r="V2907" s="14"/>
    </row>
    <row r="2908" spans="1:22">
      <c r="A2908" s="34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14"/>
      <c r="U2908" s="14"/>
      <c r="V2908" s="14"/>
    </row>
    <row r="2909" spans="1:22">
      <c r="A2909" s="34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14"/>
      <c r="U2909" s="14"/>
      <c r="V2909" s="14"/>
    </row>
    <row r="2910" spans="1:22">
      <c r="A2910" s="34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14"/>
      <c r="U2910" s="14"/>
      <c r="V2910" s="14"/>
    </row>
    <row r="2911" spans="1:22">
      <c r="A2911" s="34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14"/>
      <c r="U2911" s="14"/>
      <c r="V2911" s="14"/>
    </row>
    <row r="2912" spans="1:22">
      <c r="A2912" s="34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14"/>
      <c r="U2912" s="14"/>
      <c r="V2912" s="14"/>
    </row>
    <row r="2913" spans="1:22">
      <c r="A2913" s="34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14"/>
      <c r="U2913" s="14"/>
      <c r="V2913" s="14"/>
    </row>
    <row r="2914" spans="1:22">
      <c r="A2914" s="34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14"/>
      <c r="U2914" s="14"/>
      <c r="V2914" s="14"/>
    </row>
    <row r="2915" spans="1:22">
      <c r="A2915" s="34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14"/>
      <c r="U2915" s="14"/>
      <c r="V2915" s="14"/>
    </row>
    <row r="2916" spans="1:22">
      <c r="A2916" s="34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14"/>
      <c r="U2916" s="14"/>
      <c r="V2916" s="14"/>
    </row>
    <row r="2917" spans="1:22">
      <c r="A2917" s="34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14"/>
      <c r="U2917" s="14"/>
      <c r="V2917" s="14"/>
    </row>
    <row r="2918" spans="1:22">
      <c r="A2918" s="34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14"/>
      <c r="U2918" s="14"/>
      <c r="V2918" s="14"/>
    </row>
    <row r="2919" spans="1:22">
      <c r="A2919" s="34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14"/>
      <c r="U2919" s="14"/>
      <c r="V2919" s="14"/>
    </row>
    <row r="2920" spans="1:22">
      <c r="A2920" s="34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14"/>
      <c r="U2920" s="14"/>
      <c r="V2920" s="14"/>
    </row>
    <row r="2921" spans="1:22">
      <c r="A2921" s="34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14"/>
      <c r="U2921" s="14"/>
      <c r="V2921" s="14"/>
    </row>
    <row r="2922" spans="1:22">
      <c r="A2922" s="34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14"/>
      <c r="U2922" s="14"/>
      <c r="V2922" s="14"/>
    </row>
    <row r="2923" spans="1:22">
      <c r="A2923" s="34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14"/>
      <c r="U2923" s="14"/>
      <c r="V2923" s="14"/>
    </row>
    <row r="2924" spans="1:22">
      <c r="A2924" s="34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14"/>
      <c r="U2924" s="14"/>
      <c r="V2924" s="14"/>
    </row>
    <row r="2925" spans="1:22">
      <c r="A2925" s="34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14"/>
      <c r="U2925" s="14"/>
      <c r="V2925" s="14"/>
    </row>
    <row r="2926" spans="1:22">
      <c r="A2926" s="34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14"/>
      <c r="U2926" s="14"/>
      <c r="V2926" s="14"/>
    </row>
    <row r="2927" spans="1:22">
      <c r="A2927" s="34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14"/>
      <c r="U2927" s="14"/>
      <c r="V2927" s="14"/>
    </row>
    <row r="2928" spans="1:22">
      <c r="A2928" s="34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14"/>
      <c r="U2928" s="14"/>
      <c r="V2928" s="14"/>
    </row>
    <row r="2929" spans="1:22">
      <c r="A2929" s="34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14"/>
      <c r="U2929" s="14"/>
      <c r="V2929" s="14"/>
    </row>
    <row r="2930" spans="1:22">
      <c r="A2930" s="34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14"/>
      <c r="U2930" s="14"/>
      <c r="V2930" s="14"/>
    </row>
    <row r="2931" spans="1:22">
      <c r="A2931" s="34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14"/>
      <c r="U2931" s="14"/>
      <c r="V2931" s="14"/>
    </row>
    <row r="2932" spans="1:22">
      <c r="A2932" s="34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14"/>
      <c r="U2932" s="14"/>
      <c r="V2932" s="14"/>
    </row>
    <row r="2933" spans="1:22">
      <c r="A2933" s="34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14"/>
      <c r="U2933" s="14"/>
      <c r="V2933" s="14"/>
    </row>
    <row r="2934" spans="1:22">
      <c r="A2934" s="34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14"/>
      <c r="U2934" s="14"/>
      <c r="V2934" s="14"/>
    </row>
    <row r="2935" spans="1:22">
      <c r="A2935" s="34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14"/>
      <c r="U2935" s="14"/>
      <c r="V2935" s="14"/>
    </row>
    <row r="2936" spans="1:22">
      <c r="A2936" s="34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14"/>
      <c r="U2936" s="14"/>
      <c r="V2936" s="14"/>
    </row>
    <row r="2937" spans="1:22">
      <c r="A2937" s="34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14"/>
      <c r="U2937" s="14"/>
      <c r="V2937" s="14"/>
    </row>
    <row r="2938" spans="1:22">
      <c r="A2938" s="34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14"/>
      <c r="U2938" s="14"/>
      <c r="V2938" s="14"/>
    </row>
    <row r="2939" spans="1:22">
      <c r="A2939" s="34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14"/>
      <c r="U2939" s="14"/>
      <c r="V2939" s="14"/>
    </row>
    <row r="2940" spans="1:22">
      <c r="A2940" s="34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14"/>
      <c r="U2940" s="14"/>
      <c r="V2940" s="14"/>
    </row>
    <row r="2941" spans="1:22">
      <c r="A2941" s="34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14"/>
      <c r="U2941" s="14"/>
      <c r="V2941" s="14"/>
    </row>
    <row r="2942" spans="1:22">
      <c r="A2942" s="34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14"/>
      <c r="U2942" s="14"/>
      <c r="V2942" s="14"/>
    </row>
    <row r="2943" spans="1:22">
      <c r="A2943" s="34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14"/>
      <c r="U2943" s="14"/>
      <c r="V2943" s="14"/>
    </row>
    <row r="2944" spans="1:22">
      <c r="A2944" s="34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14"/>
      <c r="U2944" s="14"/>
      <c r="V2944" s="14"/>
    </row>
    <row r="2945" spans="1:22">
      <c r="A2945" s="34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14"/>
      <c r="U2945" s="14"/>
      <c r="V2945" s="14"/>
    </row>
    <row r="2946" spans="1:22">
      <c r="A2946" s="34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14"/>
      <c r="U2946" s="14"/>
      <c r="V2946" s="14"/>
    </row>
    <row r="2947" spans="1:22">
      <c r="A2947" s="34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14"/>
      <c r="U2947" s="14"/>
      <c r="V2947" s="14"/>
    </row>
    <row r="2948" spans="1:22">
      <c r="A2948" s="34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14"/>
      <c r="U2948" s="14"/>
      <c r="V2948" s="14"/>
    </row>
    <row r="2949" spans="1:22">
      <c r="A2949" s="34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14"/>
      <c r="U2949" s="14"/>
      <c r="V2949" s="14"/>
    </row>
    <row r="2950" spans="1:22">
      <c r="A2950" s="34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14"/>
      <c r="U2950" s="14"/>
      <c r="V2950" s="14"/>
    </row>
    <row r="2951" spans="1:22">
      <c r="A2951" s="34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14"/>
      <c r="U2951" s="14"/>
      <c r="V2951" s="14"/>
    </row>
    <row r="2952" spans="1:22">
      <c r="A2952" s="34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14"/>
      <c r="U2952" s="14"/>
      <c r="V2952" s="14"/>
    </row>
    <row r="2953" spans="1:22">
      <c r="A2953" s="34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14"/>
      <c r="U2953" s="14"/>
      <c r="V2953" s="14"/>
    </row>
    <row r="2954" spans="1:22">
      <c r="A2954" s="34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14"/>
      <c r="U2954" s="14"/>
      <c r="V2954" s="14"/>
    </row>
    <row r="2955" spans="1:22">
      <c r="A2955" s="34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14"/>
      <c r="U2955" s="14"/>
      <c r="V2955" s="14"/>
    </row>
    <row r="2956" spans="1:22">
      <c r="A2956" s="34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14"/>
      <c r="U2956" s="14"/>
      <c r="V2956" s="14"/>
    </row>
    <row r="2957" spans="1:22">
      <c r="A2957" s="34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14"/>
      <c r="U2957" s="14"/>
      <c r="V2957" s="14"/>
    </row>
    <row r="2958" spans="1:22">
      <c r="A2958" s="34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14"/>
      <c r="U2958" s="14"/>
      <c r="V2958" s="14"/>
    </row>
    <row r="2959" spans="1:22">
      <c r="A2959" s="34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14"/>
      <c r="U2959" s="14"/>
      <c r="V2959" s="14"/>
    </row>
    <row r="2960" spans="1:22">
      <c r="A2960" s="34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14"/>
      <c r="U2960" s="14"/>
      <c r="V2960" s="14"/>
    </row>
    <row r="2961" spans="1:22">
      <c r="A2961" s="34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14"/>
      <c r="U2961" s="14"/>
      <c r="V2961" s="14"/>
    </row>
    <row r="2962" spans="1:22">
      <c r="A2962" s="34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14"/>
      <c r="U2962" s="14"/>
      <c r="V2962" s="14"/>
    </row>
    <row r="2963" spans="1:22">
      <c r="A2963" s="34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14"/>
      <c r="U2963" s="14"/>
      <c r="V2963" s="14"/>
    </row>
    <row r="2964" spans="1:22">
      <c r="A2964" s="34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14"/>
      <c r="U2964" s="14"/>
      <c r="V2964" s="14"/>
    </row>
    <row r="2965" spans="1:22">
      <c r="A2965" s="34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14"/>
      <c r="U2965" s="14"/>
      <c r="V2965" s="14"/>
    </row>
    <row r="2966" spans="1:22">
      <c r="A2966" s="34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14"/>
      <c r="U2966" s="14"/>
      <c r="V2966" s="14"/>
    </row>
    <row r="2967" spans="1:22">
      <c r="A2967" s="34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14"/>
      <c r="U2967" s="14"/>
      <c r="V2967" s="14"/>
    </row>
    <row r="2968" spans="1:22">
      <c r="A2968" s="34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14"/>
      <c r="U2968" s="14"/>
      <c r="V2968" s="14"/>
    </row>
    <row r="2969" spans="1:22">
      <c r="A2969" s="34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14"/>
      <c r="U2969" s="14"/>
      <c r="V2969" s="14"/>
    </row>
    <row r="2970" spans="1:22">
      <c r="A2970" s="34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14"/>
      <c r="U2970" s="14"/>
      <c r="V2970" s="14"/>
    </row>
    <row r="2971" spans="1:22">
      <c r="A2971" s="34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14"/>
      <c r="U2971" s="14"/>
      <c r="V2971" s="14"/>
    </row>
    <row r="2972" spans="1:22">
      <c r="A2972" s="34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14"/>
      <c r="U2972" s="14"/>
      <c r="V2972" s="14"/>
    </row>
    <row r="2973" spans="1:22">
      <c r="A2973" s="34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14"/>
      <c r="U2973" s="14"/>
      <c r="V2973" s="14"/>
    </row>
    <row r="2974" spans="1:22">
      <c r="A2974" s="34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14"/>
      <c r="U2974" s="14"/>
      <c r="V2974" s="14"/>
    </row>
    <row r="2975" spans="1:22">
      <c r="A2975" s="34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14"/>
      <c r="U2975" s="14"/>
      <c r="V2975" s="14"/>
    </row>
    <row r="2976" spans="1:22">
      <c r="A2976" s="34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14"/>
      <c r="U2976" s="14"/>
      <c r="V2976" s="14"/>
    </row>
    <row r="2977" spans="1:22">
      <c r="A2977" s="34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14"/>
      <c r="U2977" s="14"/>
      <c r="V2977" s="14"/>
    </row>
    <row r="2978" spans="1:22">
      <c r="A2978" s="34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14"/>
      <c r="U2978" s="14"/>
      <c r="V2978" s="14"/>
    </row>
    <row r="2979" spans="1:22">
      <c r="A2979" s="34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14"/>
      <c r="U2979" s="14"/>
      <c r="V2979" s="14"/>
    </row>
    <row r="2980" spans="1:22">
      <c r="A2980" s="34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14"/>
      <c r="U2980" s="14"/>
      <c r="V2980" s="14"/>
    </row>
    <row r="2981" spans="1:22">
      <c r="A2981" s="34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14"/>
      <c r="U2981" s="14"/>
      <c r="V2981" s="14"/>
    </row>
    <row r="2982" spans="1:22">
      <c r="A2982" s="34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14"/>
      <c r="U2982" s="14"/>
      <c r="V2982" s="14"/>
    </row>
    <row r="2983" spans="1:22">
      <c r="A2983" s="34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14"/>
      <c r="U2983" s="14"/>
      <c r="V2983" s="14"/>
    </row>
    <row r="2984" spans="1:22">
      <c r="A2984" s="34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14"/>
      <c r="U2984" s="14"/>
      <c r="V2984" s="14"/>
    </row>
    <row r="2985" spans="1:22">
      <c r="A2985" s="34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14"/>
      <c r="U2985" s="14"/>
      <c r="V2985" s="14"/>
    </row>
    <row r="2986" spans="1:22">
      <c r="A2986" s="34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14"/>
      <c r="U2986" s="14"/>
      <c r="V2986" s="14"/>
    </row>
    <row r="2987" spans="1:22">
      <c r="A2987" s="34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14"/>
      <c r="U2987" s="14"/>
      <c r="V2987" s="14"/>
    </row>
    <row r="2988" spans="1:22">
      <c r="A2988" s="34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14"/>
      <c r="U2988" s="14"/>
      <c r="V2988" s="14"/>
    </row>
    <row r="2989" spans="1:22">
      <c r="A2989" s="34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14"/>
      <c r="U2989" s="14"/>
      <c r="V2989" s="14"/>
    </row>
    <row r="2990" spans="1:22">
      <c r="A2990" s="34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14"/>
      <c r="U2990" s="14"/>
      <c r="V2990" s="14"/>
    </row>
    <row r="2991" spans="1:22">
      <c r="A2991" s="34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14"/>
      <c r="U2991" s="14"/>
      <c r="V2991" s="14"/>
    </row>
    <row r="2992" spans="1:22">
      <c r="A2992" s="34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14"/>
      <c r="U2992" s="14"/>
      <c r="V2992" s="14"/>
    </row>
    <row r="2993" spans="1:22">
      <c r="A2993" s="34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14"/>
      <c r="U2993" s="14"/>
      <c r="V2993" s="14"/>
    </row>
    <row r="2994" spans="1:22">
      <c r="A2994" s="34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14"/>
      <c r="U2994" s="14"/>
      <c r="V2994" s="14"/>
    </row>
    <row r="2995" spans="1:22">
      <c r="A2995" s="34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14"/>
      <c r="U2995" s="14"/>
      <c r="V2995" s="14"/>
    </row>
    <row r="2996" spans="1:22">
      <c r="A2996" s="34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14"/>
      <c r="U2996" s="14"/>
      <c r="V2996" s="14"/>
    </row>
    <row r="2997" spans="1:22">
      <c r="A2997" s="34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14"/>
      <c r="U2997" s="14"/>
      <c r="V2997" s="14"/>
    </row>
    <row r="2998" spans="1:22">
      <c r="A2998" s="34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14"/>
      <c r="U2998" s="14"/>
      <c r="V2998" s="14"/>
    </row>
    <row r="2999" spans="1:22">
      <c r="A2999" s="34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14"/>
      <c r="U2999" s="14"/>
      <c r="V2999" s="14"/>
    </row>
    <row r="3000" spans="1:22">
      <c r="A3000" s="34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14"/>
      <c r="U3000" s="14"/>
      <c r="V3000" s="14"/>
    </row>
    <row r="3001" spans="1:22">
      <c r="A3001" s="34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14"/>
      <c r="U3001" s="14"/>
      <c r="V3001" s="14"/>
    </row>
    <row r="3002" spans="1:22">
      <c r="A3002" s="34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14"/>
      <c r="U3002" s="14"/>
      <c r="V3002" s="14"/>
    </row>
    <row r="3003" spans="1:22">
      <c r="A3003" s="34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14"/>
      <c r="U3003" s="14"/>
      <c r="V3003" s="14"/>
    </row>
    <row r="3004" spans="1:22">
      <c r="A3004" s="34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14"/>
      <c r="U3004" s="14"/>
      <c r="V3004" s="14"/>
    </row>
    <row r="3005" spans="1:22">
      <c r="A3005" s="34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14"/>
      <c r="U3005" s="14"/>
      <c r="V3005" s="14"/>
    </row>
    <row r="3006" spans="1:22">
      <c r="A3006" s="34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14"/>
      <c r="U3006" s="14"/>
      <c r="V3006" s="14"/>
    </row>
    <row r="3007" spans="1:22">
      <c r="A3007" s="34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14"/>
      <c r="U3007" s="14"/>
      <c r="V3007" s="14"/>
    </row>
    <row r="3008" spans="1:22">
      <c r="A3008" s="34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14"/>
      <c r="U3008" s="14"/>
      <c r="V3008" s="14"/>
    </row>
    <row r="3009" spans="1:22">
      <c r="A3009" s="34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14"/>
      <c r="U3009" s="14"/>
      <c r="V3009" s="14"/>
    </row>
    <row r="3010" spans="1:22">
      <c r="A3010" s="34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14"/>
      <c r="U3010" s="14"/>
      <c r="V3010" s="14"/>
    </row>
    <row r="3011" spans="1:22">
      <c r="A3011" s="34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14"/>
      <c r="U3011" s="14"/>
      <c r="V3011" s="14"/>
    </row>
    <row r="3012" spans="1:22">
      <c r="A3012" s="34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14"/>
      <c r="U3012" s="14"/>
      <c r="V3012" s="14"/>
    </row>
    <row r="3013" spans="1:22">
      <c r="A3013" s="34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14"/>
      <c r="U3013" s="14"/>
      <c r="V3013" s="14"/>
    </row>
    <row r="3014" spans="1:22">
      <c r="A3014" s="34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14"/>
      <c r="U3014" s="14"/>
      <c r="V3014" s="14"/>
    </row>
    <row r="3015" spans="1:22">
      <c r="A3015" s="34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14"/>
      <c r="U3015" s="14"/>
      <c r="V3015" s="14"/>
    </row>
    <row r="3016" spans="1:22">
      <c r="A3016" s="34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14"/>
      <c r="U3016" s="14"/>
      <c r="V3016" s="14"/>
    </row>
    <row r="3017" spans="1:22">
      <c r="A3017" s="34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14"/>
      <c r="U3017" s="14"/>
      <c r="V3017" s="14"/>
    </row>
    <row r="3018" spans="1:22">
      <c r="A3018" s="34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14"/>
      <c r="U3018" s="14"/>
      <c r="V3018" s="14"/>
    </row>
    <row r="3019" spans="1:22">
      <c r="A3019" s="34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14"/>
      <c r="U3019" s="14"/>
      <c r="V3019" s="14"/>
    </row>
    <row r="3020" spans="1:22">
      <c r="A3020" s="34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14"/>
      <c r="U3020" s="14"/>
      <c r="V3020" s="14"/>
    </row>
    <row r="3021" spans="1:22">
      <c r="A3021" s="34"/>
      <c r="B3021" s="34"/>
      <c r="C3021" s="34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14"/>
      <c r="U3021" s="14"/>
      <c r="V3021" s="14"/>
    </row>
    <row r="3022" spans="1:22">
      <c r="A3022" s="34"/>
      <c r="B3022" s="34"/>
      <c r="C3022" s="34"/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14"/>
      <c r="U3022" s="14"/>
      <c r="V3022" s="14"/>
    </row>
    <row r="3023" spans="1:22">
      <c r="A3023" s="34"/>
      <c r="B3023" s="34"/>
      <c r="C3023" s="34"/>
      <c r="D3023" s="34"/>
      <c r="E3023" s="34"/>
      <c r="F3023" s="34"/>
      <c r="G3023" s="34"/>
      <c r="H3023" s="34"/>
      <c r="I3023" s="34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14"/>
      <c r="U3023" s="14"/>
      <c r="V3023" s="14"/>
    </row>
    <row r="3024" spans="1:22">
      <c r="A3024" s="34"/>
      <c r="B3024" s="34"/>
      <c r="C3024" s="34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14"/>
      <c r="U3024" s="14"/>
      <c r="V3024" s="14"/>
    </row>
    <row r="3025" spans="1:22">
      <c r="A3025" s="34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14"/>
      <c r="U3025" s="14"/>
      <c r="V3025" s="14"/>
    </row>
    <row r="3026" spans="1:22">
      <c r="A3026" s="34"/>
      <c r="B3026" s="34"/>
      <c r="C3026" s="34"/>
      <c r="D3026" s="34"/>
      <c r="E3026" s="34"/>
      <c r="F3026" s="34"/>
      <c r="G3026" s="34"/>
      <c r="H3026" s="34"/>
      <c r="I3026" s="34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14"/>
      <c r="U3026" s="14"/>
      <c r="V3026" s="14"/>
    </row>
    <row r="3027" spans="1:22">
      <c r="A3027" s="34"/>
      <c r="B3027" s="34"/>
      <c r="C3027" s="34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14"/>
      <c r="U3027" s="14"/>
      <c r="V3027" s="14"/>
    </row>
    <row r="3028" spans="1:22">
      <c r="A3028" s="34"/>
      <c r="B3028" s="34"/>
      <c r="C3028" s="34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14"/>
      <c r="U3028" s="14"/>
      <c r="V3028" s="14"/>
    </row>
    <row r="3029" spans="1:22">
      <c r="A3029" s="34"/>
      <c r="B3029" s="34"/>
      <c r="C3029" s="34"/>
      <c r="D3029" s="34"/>
      <c r="E3029" s="34"/>
      <c r="F3029" s="34"/>
      <c r="G3029" s="34"/>
      <c r="H3029" s="34"/>
      <c r="I3029" s="34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14"/>
      <c r="U3029" s="14"/>
      <c r="V3029" s="14"/>
    </row>
    <row r="3030" spans="1:22">
      <c r="A3030" s="34"/>
      <c r="B3030" s="34"/>
      <c r="C3030" s="34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14"/>
      <c r="U3030" s="14"/>
      <c r="V3030" s="14"/>
    </row>
    <row r="3031" spans="1:22">
      <c r="A3031" s="34"/>
      <c r="B3031" s="34"/>
      <c r="C3031" s="34"/>
      <c r="D3031" s="34"/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14"/>
      <c r="U3031" s="14"/>
      <c r="V3031" s="14"/>
    </row>
    <row r="3032" spans="1:22">
      <c r="A3032" s="34"/>
      <c r="B3032" s="34"/>
      <c r="C3032" s="34"/>
      <c r="D3032" s="34"/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14"/>
      <c r="U3032" s="14"/>
      <c r="V3032" s="14"/>
    </row>
    <row r="3033" spans="1:22">
      <c r="A3033" s="34"/>
      <c r="B3033" s="34"/>
      <c r="C3033" s="34"/>
      <c r="D3033" s="34"/>
      <c r="E3033" s="34"/>
      <c r="F3033" s="34"/>
      <c r="G3033" s="34"/>
      <c r="H3033" s="34"/>
      <c r="I3033" s="34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14"/>
      <c r="U3033" s="14"/>
      <c r="V3033" s="14"/>
    </row>
    <row r="3034" spans="1:22">
      <c r="A3034" s="34"/>
      <c r="B3034" s="34"/>
      <c r="C3034" s="34"/>
      <c r="D3034" s="34"/>
      <c r="E3034" s="34"/>
      <c r="F3034" s="34"/>
      <c r="G3034" s="34"/>
      <c r="H3034" s="34"/>
      <c r="I3034" s="34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14"/>
      <c r="U3034" s="14"/>
      <c r="V3034" s="14"/>
    </row>
    <row r="3035" spans="1:22">
      <c r="A3035" s="34"/>
      <c r="B3035" s="34"/>
      <c r="C3035" s="34"/>
      <c r="D3035" s="34"/>
      <c r="E3035" s="34"/>
      <c r="F3035" s="34"/>
      <c r="G3035" s="34"/>
      <c r="H3035" s="34"/>
      <c r="I3035" s="34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14"/>
      <c r="U3035" s="14"/>
      <c r="V3035" s="14"/>
    </row>
    <row r="3036" spans="1:22">
      <c r="A3036" s="34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14"/>
      <c r="U3036" s="14"/>
      <c r="V3036" s="14"/>
    </row>
    <row r="3037" spans="1:22">
      <c r="A3037" s="34"/>
      <c r="B3037" s="34"/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14"/>
      <c r="U3037" s="14"/>
      <c r="V3037" s="14"/>
    </row>
    <row r="3038" spans="1:22">
      <c r="A3038" s="34"/>
      <c r="B3038" s="34"/>
      <c r="C3038" s="34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14"/>
      <c r="U3038" s="14"/>
      <c r="V3038" s="14"/>
    </row>
    <row r="3039" spans="1:22">
      <c r="A3039" s="34"/>
      <c r="B3039" s="34"/>
      <c r="C3039" s="34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14"/>
      <c r="U3039" s="14"/>
      <c r="V3039" s="14"/>
    </row>
    <row r="3040" spans="1:22">
      <c r="A3040" s="34"/>
      <c r="B3040" s="34"/>
      <c r="C3040" s="34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14"/>
      <c r="U3040" s="14"/>
      <c r="V3040" s="14"/>
    </row>
    <row r="3041" spans="1:22">
      <c r="A3041" s="34"/>
      <c r="B3041" s="34"/>
      <c r="C3041" s="34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14"/>
      <c r="U3041" s="14"/>
      <c r="V3041" s="14"/>
    </row>
    <row r="3042" spans="1:22">
      <c r="A3042" s="34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14"/>
      <c r="U3042" s="14"/>
      <c r="V3042" s="14"/>
    </row>
    <row r="3043" spans="1:22">
      <c r="A3043" s="34"/>
      <c r="B3043" s="34"/>
      <c r="C3043" s="34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14"/>
      <c r="U3043" s="14"/>
      <c r="V3043" s="14"/>
    </row>
    <row r="3044" spans="1:22">
      <c r="A3044" s="34"/>
      <c r="B3044" s="34"/>
      <c r="C3044" s="34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14"/>
      <c r="U3044" s="14"/>
      <c r="V3044" s="14"/>
    </row>
    <row r="3045" spans="1:22">
      <c r="A3045" s="34"/>
      <c r="B3045" s="34"/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14"/>
      <c r="U3045" s="14"/>
      <c r="V3045" s="14"/>
    </row>
    <row r="3046" spans="1:22">
      <c r="A3046" s="34"/>
      <c r="B3046" s="34"/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14"/>
      <c r="U3046" s="14"/>
      <c r="V3046" s="14"/>
    </row>
    <row r="3047" spans="1:22">
      <c r="A3047" s="34"/>
      <c r="B3047" s="34"/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14"/>
      <c r="U3047" s="14"/>
      <c r="V3047" s="14"/>
    </row>
    <row r="3048" spans="1:22">
      <c r="A3048" s="34"/>
      <c r="B3048" s="34"/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14"/>
      <c r="U3048" s="14"/>
      <c r="V3048" s="14"/>
    </row>
    <row r="3049" spans="1:22">
      <c r="A3049" s="34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14"/>
      <c r="U3049" s="14"/>
      <c r="V3049" s="14"/>
    </row>
    <row r="3050" spans="1:22">
      <c r="A3050" s="34"/>
      <c r="B3050" s="34"/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14"/>
      <c r="U3050" s="14"/>
      <c r="V3050" s="14"/>
    </row>
    <row r="3051" spans="1:22">
      <c r="A3051" s="34"/>
      <c r="B3051" s="34"/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14"/>
      <c r="U3051" s="14"/>
      <c r="V3051" s="14"/>
    </row>
    <row r="3052" spans="1:22">
      <c r="A3052" s="34"/>
      <c r="B3052" s="34"/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14"/>
      <c r="U3052" s="14"/>
      <c r="V3052" s="14"/>
    </row>
    <row r="3053" spans="1:22">
      <c r="A3053" s="34"/>
      <c r="B3053" s="34"/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14"/>
      <c r="U3053" s="14"/>
      <c r="V3053" s="14"/>
    </row>
    <row r="3054" spans="1:22">
      <c r="A3054" s="34"/>
      <c r="B3054" s="34"/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14"/>
      <c r="U3054" s="14"/>
      <c r="V3054" s="14"/>
    </row>
    <row r="3055" spans="1:22">
      <c r="A3055" s="34"/>
      <c r="B3055" s="34"/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14"/>
      <c r="U3055" s="14"/>
      <c r="V3055" s="14"/>
    </row>
    <row r="3056" spans="1:22">
      <c r="A3056" s="34"/>
      <c r="B3056" s="34"/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14"/>
      <c r="U3056" s="14"/>
      <c r="V3056" s="14"/>
    </row>
    <row r="3057" spans="1:22">
      <c r="A3057" s="34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14"/>
      <c r="U3057" s="14"/>
      <c r="V3057" s="14"/>
    </row>
    <row r="3058" spans="1:22">
      <c r="A3058" s="34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14"/>
      <c r="U3058" s="14"/>
      <c r="V3058" s="14"/>
    </row>
    <row r="3059" spans="1:22">
      <c r="A3059" s="34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14"/>
      <c r="U3059" s="14"/>
      <c r="V3059" s="14"/>
    </row>
    <row r="3060" spans="1:22">
      <c r="A3060" s="34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14"/>
      <c r="U3060" s="14"/>
      <c r="V3060" s="14"/>
    </row>
    <row r="3061" spans="1:22">
      <c r="A3061" s="34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14"/>
      <c r="U3061" s="14"/>
      <c r="V3061" s="14"/>
    </row>
    <row r="3062" spans="1:22">
      <c r="A3062" s="34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14"/>
      <c r="U3062" s="14"/>
      <c r="V3062" s="14"/>
    </row>
    <row r="3063" spans="1:22">
      <c r="A3063" s="34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14"/>
      <c r="U3063" s="14"/>
      <c r="V3063" s="14"/>
    </row>
    <row r="3064" spans="1:22">
      <c r="A3064" s="34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14"/>
      <c r="U3064" s="14"/>
      <c r="V3064" s="14"/>
    </row>
    <row r="3065" spans="1:22">
      <c r="A3065" s="34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14"/>
      <c r="U3065" s="14"/>
      <c r="V3065" s="14"/>
    </row>
    <row r="3066" spans="1:22">
      <c r="A3066" s="34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14"/>
      <c r="U3066" s="14"/>
      <c r="V3066" s="14"/>
    </row>
    <row r="3067" spans="1:22">
      <c r="A3067" s="34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14"/>
      <c r="U3067" s="14"/>
      <c r="V3067" s="14"/>
    </row>
    <row r="3068" spans="1:22">
      <c r="A3068" s="34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14"/>
      <c r="U3068" s="14"/>
      <c r="V3068" s="14"/>
    </row>
    <row r="3069" spans="1:22">
      <c r="A3069" s="34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14"/>
      <c r="U3069" s="14"/>
      <c r="V3069" s="14"/>
    </row>
    <row r="3070" spans="1:22">
      <c r="A3070" s="34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14"/>
      <c r="U3070" s="14"/>
      <c r="V3070" s="14"/>
    </row>
    <row r="3071" spans="1:22">
      <c r="A3071" s="34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14"/>
      <c r="U3071" s="14"/>
      <c r="V3071" s="14"/>
    </row>
    <row r="3072" spans="1:22">
      <c r="A3072" s="34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14"/>
      <c r="U3072" s="14"/>
      <c r="V3072" s="14"/>
    </row>
    <row r="3073" spans="1:22">
      <c r="A3073" s="34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14"/>
      <c r="U3073" s="14"/>
      <c r="V3073" s="14"/>
    </row>
    <row r="3074" spans="1:22">
      <c r="A3074" s="34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14"/>
      <c r="U3074" s="14"/>
      <c r="V3074" s="14"/>
    </row>
    <row r="3075" spans="1:22">
      <c r="A3075" s="34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14"/>
      <c r="U3075" s="14"/>
      <c r="V3075" s="14"/>
    </row>
    <row r="3076" spans="1:22">
      <c r="A3076" s="34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14"/>
      <c r="U3076" s="14"/>
      <c r="V3076" s="14"/>
    </row>
    <row r="3077" spans="1:22">
      <c r="A3077" s="34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14"/>
      <c r="U3077" s="14"/>
      <c r="V3077" s="14"/>
    </row>
    <row r="3078" spans="1:22">
      <c r="A3078" s="34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14"/>
      <c r="U3078" s="14"/>
      <c r="V3078" s="14"/>
    </row>
    <row r="3079" spans="1:22">
      <c r="A3079" s="34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14"/>
      <c r="U3079" s="14"/>
      <c r="V3079" s="14"/>
    </row>
    <row r="3080" spans="1:22">
      <c r="A3080" s="34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14"/>
      <c r="U3080" s="14"/>
      <c r="V3080" s="14"/>
    </row>
    <row r="3081" spans="1:22">
      <c r="A3081" s="34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14"/>
      <c r="U3081" s="14"/>
      <c r="V3081" s="14"/>
    </row>
    <row r="3082" spans="1:22">
      <c r="A3082" s="34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14"/>
      <c r="U3082" s="14"/>
      <c r="V3082" s="14"/>
    </row>
    <row r="3083" spans="1:22">
      <c r="A3083" s="34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14"/>
      <c r="U3083" s="14"/>
      <c r="V3083" s="14"/>
    </row>
    <row r="3084" spans="1:22">
      <c r="A3084" s="34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14"/>
      <c r="U3084" s="14"/>
      <c r="V3084" s="14"/>
    </row>
    <row r="3085" spans="1:22">
      <c r="A3085" s="34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14"/>
      <c r="U3085" s="14"/>
      <c r="V3085" s="14"/>
    </row>
    <row r="3086" spans="1:22">
      <c r="A3086" s="34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14"/>
      <c r="U3086" s="14"/>
      <c r="V3086" s="14"/>
    </row>
    <row r="3087" spans="1:22">
      <c r="A3087" s="34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14"/>
      <c r="U3087" s="14"/>
      <c r="V3087" s="14"/>
    </row>
    <row r="3088" spans="1:22">
      <c r="A3088" s="34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14"/>
      <c r="U3088" s="14"/>
      <c r="V3088" s="14"/>
    </row>
    <row r="3089" spans="1:22">
      <c r="A3089" s="34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14"/>
      <c r="U3089" s="14"/>
      <c r="V3089" s="14"/>
    </row>
    <row r="3090" spans="1:22">
      <c r="A3090" s="34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14"/>
      <c r="U3090" s="14"/>
      <c r="V3090" s="14"/>
    </row>
    <row r="3091" spans="1:22">
      <c r="A3091" s="34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14"/>
      <c r="U3091" s="14"/>
      <c r="V3091" s="14"/>
    </row>
    <row r="3092" spans="1:22">
      <c r="A3092" s="34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14"/>
      <c r="U3092" s="14"/>
      <c r="V3092" s="14"/>
    </row>
    <row r="3093" spans="1:22">
      <c r="A3093" s="34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14"/>
      <c r="U3093" s="14"/>
      <c r="V3093" s="14"/>
    </row>
    <row r="3094" spans="1:22">
      <c r="A3094" s="34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14"/>
      <c r="U3094" s="14"/>
      <c r="V3094" s="14"/>
    </row>
    <row r="3095" spans="1:22">
      <c r="A3095" s="34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14"/>
      <c r="U3095" s="14"/>
      <c r="V3095" s="14"/>
    </row>
    <row r="3096" spans="1:22">
      <c r="A3096" s="34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14"/>
      <c r="U3096" s="14"/>
      <c r="V3096" s="14"/>
    </row>
    <row r="3097" spans="1:22">
      <c r="A3097" s="34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14"/>
      <c r="U3097" s="14"/>
      <c r="V3097" s="14"/>
    </row>
    <row r="3098" spans="1:22">
      <c r="A3098" s="34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14"/>
      <c r="U3098" s="14"/>
      <c r="V3098" s="14"/>
    </row>
    <row r="3099" spans="1:22">
      <c r="A3099" s="34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14"/>
      <c r="U3099" s="14"/>
      <c r="V3099" s="14"/>
    </row>
    <row r="3100" spans="1:22">
      <c r="A3100" s="34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14"/>
      <c r="U3100" s="14"/>
      <c r="V3100" s="14"/>
    </row>
    <row r="3101" spans="1:22">
      <c r="A3101" s="34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14"/>
      <c r="U3101" s="14"/>
      <c r="V3101" s="14"/>
    </row>
    <row r="3102" spans="1:22">
      <c r="A3102" s="34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14"/>
      <c r="U3102" s="14"/>
      <c r="V3102" s="14"/>
    </row>
    <row r="3103" spans="1:22">
      <c r="A3103" s="34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14"/>
      <c r="U3103" s="14"/>
      <c r="V3103" s="14"/>
    </row>
    <row r="3104" spans="1:22">
      <c r="A3104" s="34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14"/>
      <c r="U3104" s="14"/>
      <c r="V3104" s="14"/>
    </row>
    <row r="3105" spans="1:22">
      <c r="A3105" s="34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14"/>
      <c r="U3105" s="14"/>
      <c r="V3105" s="14"/>
    </row>
    <row r="3106" spans="1:22">
      <c r="A3106" s="34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14"/>
      <c r="U3106" s="14"/>
      <c r="V3106" s="14"/>
    </row>
    <row r="3107" spans="1:22">
      <c r="A3107" s="34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14"/>
      <c r="U3107" s="14"/>
      <c r="V3107" s="14"/>
    </row>
    <row r="3108" spans="1:22">
      <c r="A3108" s="34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14"/>
      <c r="U3108" s="14"/>
      <c r="V3108" s="14"/>
    </row>
    <row r="3109" spans="1:22">
      <c r="A3109" s="34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14"/>
      <c r="U3109" s="14"/>
      <c r="V3109" s="14"/>
    </row>
    <row r="3110" spans="1:22">
      <c r="A3110" s="34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14"/>
      <c r="U3110" s="14"/>
      <c r="V3110" s="14"/>
    </row>
    <row r="3111" spans="1:22">
      <c r="A3111" s="34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14"/>
      <c r="U3111" s="14"/>
      <c r="V3111" s="14"/>
    </row>
    <row r="3112" spans="1:22">
      <c r="A3112" s="34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14"/>
      <c r="U3112" s="14"/>
      <c r="V3112" s="14"/>
    </row>
    <row r="3113" spans="1:22">
      <c r="A3113" s="34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14"/>
      <c r="U3113" s="14"/>
      <c r="V3113" s="14"/>
    </row>
    <row r="3114" spans="1:22">
      <c r="A3114" s="34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14"/>
      <c r="U3114" s="14"/>
      <c r="V3114" s="14"/>
    </row>
    <row r="3115" spans="1:22">
      <c r="A3115" s="34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14"/>
      <c r="U3115" s="14"/>
      <c r="V3115" s="14"/>
    </row>
    <row r="3116" spans="1:22">
      <c r="A3116" s="34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14"/>
      <c r="U3116" s="14"/>
      <c r="V3116" s="14"/>
    </row>
    <row r="3117" spans="1:22">
      <c r="A3117" s="34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14"/>
      <c r="U3117" s="14"/>
      <c r="V3117" s="14"/>
    </row>
    <row r="3118" spans="1:22">
      <c r="A3118" s="34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14"/>
      <c r="U3118" s="14"/>
      <c r="V3118" s="14"/>
    </row>
    <row r="3119" spans="1:22">
      <c r="A3119" s="34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14"/>
      <c r="U3119" s="14"/>
      <c r="V3119" s="14"/>
    </row>
    <row r="3120" spans="1:22">
      <c r="A3120" s="34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14"/>
      <c r="U3120" s="14"/>
      <c r="V3120" s="14"/>
    </row>
    <row r="3121" spans="1:22">
      <c r="A3121" s="34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14"/>
      <c r="U3121" s="14"/>
      <c r="V3121" s="14"/>
    </row>
    <row r="3122" spans="1:22">
      <c r="A3122" s="34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14"/>
      <c r="U3122" s="14"/>
      <c r="V3122" s="14"/>
    </row>
    <row r="3123" spans="1:22">
      <c r="A3123" s="34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14"/>
      <c r="U3123" s="14"/>
      <c r="V3123" s="14"/>
    </row>
    <row r="3124" spans="1:22">
      <c r="A3124" s="34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14"/>
      <c r="U3124" s="14"/>
      <c r="V3124" s="14"/>
    </row>
    <row r="3125" spans="1:22">
      <c r="A3125" s="34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14"/>
      <c r="U3125" s="14"/>
      <c r="V3125" s="14"/>
    </row>
    <row r="3126" spans="1:22">
      <c r="A3126" s="34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14"/>
      <c r="U3126" s="14"/>
      <c r="V3126" s="14"/>
    </row>
    <row r="3127" spans="1:22">
      <c r="A3127" s="34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14"/>
      <c r="U3127" s="14"/>
      <c r="V3127" s="14"/>
    </row>
    <row r="3128" spans="1:22">
      <c r="A3128" s="34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14"/>
      <c r="U3128" s="14"/>
      <c r="V3128" s="14"/>
    </row>
    <row r="3129" spans="1:22">
      <c r="A3129" s="34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14"/>
      <c r="U3129" s="14"/>
      <c r="V3129" s="14"/>
    </row>
    <row r="3130" spans="1:22">
      <c r="A3130" s="34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14"/>
      <c r="U3130" s="14"/>
      <c r="V3130" s="14"/>
    </row>
    <row r="3131" spans="1:22">
      <c r="A3131" s="34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14"/>
      <c r="U3131" s="14"/>
      <c r="V3131" s="14"/>
    </row>
    <row r="3132" spans="1:22">
      <c r="A3132" s="34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14"/>
      <c r="U3132" s="14"/>
      <c r="V3132" s="14"/>
    </row>
    <row r="3133" spans="1:22">
      <c r="A3133" s="34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14"/>
      <c r="U3133" s="14"/>
      <c r="V3133" s="14"/>
    </row>
    <row r="3134" spans="1:22">
      <c r="A3134" s="34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14"/>
      <c r="U3134" s="14"/>
      <c r="V3134" s="14"/>
    </row>
    <row r="3135" spans="1:22">
      <c r="A3135" s="34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14"/>
      <c r="U3135" s="14"/>
      <c r="V3135" s="14"/>
    </row>
    <row r="3136" spans="1:22">
      <c r="A3136" s="34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14"/>
      <c r="U3136" s="14"/>
      <c r="V3136" s="14"/>
    </row>
    <row r="3137" spans="1:22">
      <c r="A3137" s="34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14"/>
      <c r="U3137" s="14"/>
      <c r="V3137" s="14"/>
    </row>
    <row r="3138" spans="1:22">
      <c r="A3138" s="34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14"/>
      <c r="U3138" s="14"/>
      <c r="V3138" s="14"/>
    </row>
    <row r="3139" spans="1:22">
      <c r="A3139" s="34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14"/>
      <c r="U3139" s="14"/>
      <c r="V3139" s="14"/>
    </row>
    <row r="3140" spans="1:22">
      <c r="A3140" s="34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14"/>
      <c r="U3140" s="14"/>
      <c r="V3140" s="14"/>
    </row>
    <row r="3141" spans="1:22">
      <c r="A3141" s="34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14"/>
      <c r="U3141" s="14"/>
      <c r="V3141" s="14"/>
    </row>
    <row r="3142" spans="1:22">
      <c r="A3142" s="34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14"/>
      <c r="U3142" s="14"/>
      <c r="V3142" s="14"/>
    </row>
    <row r="3143" spans="1:22">
      <c r="A3143" s="34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14"/>
      <c r="U3143" s="14"/>
      <c r="V3143" s="14"/>
    </row>
    <row r="3144" spans="1:22">
      <c r="A3144" s="34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14"/>
      <c r="U3144" s="14"/>
      <c r="V3144" s="14"/>
    </row>
    <row r="3145" spans="1:22">
      <c r="A3145" s="34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14"/>
      <c r="U3145" s="14"/>
      <c r="V3145" s="14"/>
    </row>
    <row r="3146" spans="1:22">
      <c r="A3146" s="34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14"/>
      <c r="U3146" s="14"/>
      <c r="V3146" s="14"/>
    </row>
    <row r="3147" spans="1:22">
      <c r="A3147" s="34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14"/>
      <c r="U3147" s="14"/>
      <c r="V3147" s="14"/>
    </row>
    <row r="3148" spans="1:22">
      <c r="A3148" s="34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14"/>
      <c r="U3148" s="14"/>
      <c r="V3148" s="14"/>
    </row>
    <row r="3149" spans="1:22">
      <c r="A3149" s="34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14"/>
      <c r="U3149" s="14"/>
      <c r="V3149" s="14"/>
    </row>
    <row r="3150" spans="1:22">
      <c r="A3150" s="34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14"/>
      <c r="U3150" s="14"/>
      <c r="V3150" s="14"/>
    </row>
    <row r="3151" spans="1:22">
      <c r="A3151" s="34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14"/>
      <c r="U3151" s="14"/>
      <c r="V3151" s="14"/>
    </row>
    <row r="3152" spans="1:22">
      <c r="A3152" s="34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14"/>
      <c r="U3152" s="14"/>
      <c r="V3152" s="14"/>
    </row>
    <row r="3153" spans="1:22">
      <c r="A3153" s="34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14"/>
      <c r="U3153" s="14"/>
      <c r="V3153" s="14"/>
    </row>
    <row r="3154" spans="1:22">
      <c r="A3154" s="34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14"/>
      <c r="U3154" s="14"/>
      <c r="V3154" s="14"/>
    </row>
    <row r="3155" spans="1:22">
      <c r="A3155" s="34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14"/>
      <c r="U3155" s="14"/>
      <c r="V3155" s="14"/>
    </row>
    <row r="3156" spans="1:22">
      <c r="A3156" s="34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14"/>
      <c r="U3156" s="14"/>
      <c r="V3156" s="14"/>
    </row>
    <row r="3157" spans="1:22">
      <c r="A3157" s="34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14"/>
      <c r="U3157" s="14"/>
      <c r="V3157" s="14"/>
    </row>
    <row r="3158" spans="1:22">
      <c r="A3158" s="34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14"/>
      <c r="U3158" s="14"/>
      <c r="V3158" s="14"/>
    </row>
    <row r="3159" spans="1:22">
      <c r="A3159" s="34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14"/>
      <c r="U3159" s="14"/>
      <c r="V3159" s="14"/>
    </row>
    <row r="3160" spans="1:22">
      <c r="A3160" s="34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14"/>
      <c r="U3160" s="14"/>
      <c r="V3160" s="14"/>
    </row>
    <row r="3161" spans="1:22">
      <c r="A3161" s="34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14"/>
      <c r="U3161" s="14"/>
      <c r="V3161" s="14"/>
    </row>
    <row r="3162" spans="1:22">
      <c r="A3162" s="34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14"/>
      <c r="U3162" s="14"/>
      <c r="V3162" s="14"/>
    </row>
    <row r="3163" spans="1:22">
      <c r="A3163" s="34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14"/>
      <c r="U3163" s="14"/>
      <c r="V3163" s="14"/>
    </row>
    <row r="3164" spans="1:22">
      <c r="A3164" s="34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14"/>
      <c r="U3164" s="14"/>
      <c r="V3164" s="14"/>
    </row>
    <row r="3165" spans="1:22">
      <c r="A3165" s="34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14"/>
      <c r="U3165" s="14"/>
      <c r="V3165" s="14"/>
    </row>
    <row r="3166" spans="1:22">
      <c r="A3166" s="34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14"/>
      <c r="U3166" s="14"/>
      <c r="V3166" s="14"/>
    </row>
    <row r="3167" spans="1:22">
      <c r="A3167" s="34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14"/>
      <c r="U3167" s="14"/>
      <c r="V3167" s="14"/>
    </row>
    <row r="3168" spans="1:22">
      <c r="A3168" s="34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14"/>
      <c r="U3168" s="14"/>
      <c r="V3168" s="14"/>
    </row>
    <row r="3169" spans="1:22">
      <c r="A3169" s="34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14"/>
      <c r="U3169" s="14"/>
      <c r="V3169" s="14"/>
    </row>
    <row r="3170" spans="1:22">
      <c r="A3170" s="34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14"/>
      <c r="U3170" s="14"/>
      <c r="V3170" s="14"/>
    </row>
    <row r="3171" spans="1:22">
      <c r="A3171" s="34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14"/>
      <c r="U3171" s="14"/>
      <c r="V3171" s="14"/>
    </row>
    <row r="3172" spans="1:22">
      <c r="A3172" s="34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14"/>
      <c r="U3172" s="14"/>
      <c r="V3172" s="14"/>
    </row>
    <row r="3173" spans="1:22">
      <c r="A3173" s="34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14"/>
      <c r="U3173" s="14"/>
      <c r="V3173" s="14"/>
    </row>
    <row r="3174" spans="1:22">
      <c r="A3174" s="34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14"/>
      <c r="U3174" s="14"/>
      <c r="V3174" s="14"/>
    </row>
    <row r="3175" spans="1:22">
      <c r="A3175" s="34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14"/>
      <c r="U3175" s="14"/>
      <c r="V3175" s="14"/>
    </row>
    <row r="3176" spans="1:22">
      <c r="A3176" s="34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14"/>
      <c r="U3176" s="14"/>
      <c r="V3176" s="14"/>
    </row>
    <row r="3177" spans="1:22">
      <c r="A3177" s="34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14"/>
      <c r="U3177" s="14"/>
      <c r="V3177" s="14"/>
    </row>
    <row r="3178" spans="1:22">
      <c r="A3178" s="34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14"/>
      <c r="U3178" s="14"/>
      <c r="V3178" s="14"/>
    </row>
    <row r="3179" spans="1:22">
      <c r="A3179" s="34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14"/>
      <c r="U3179" s="14"/>
      <c r="V3179" s="14"/>
    </row>
    <row r="3180" spans="1:22">
      <c r="A3180" s="34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14"/>
      <c r="U3180" s="14"/>
      <c r="V3180" s="14"/>
    </row>
    <row r="3181" spans="1:22">
      <c r="A3181" s="34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14"/>
      <c r="U3181" s="14"/>
      <c r="V3181" s="14"/>
    </row>
    <row r="3182" spans="1:22">
      <c r="A3182" s="34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14"/>
      <c r="U3182" s="14"/>
      <c r="V3182" s="14"/>
    </row>
    <row r="3183" spans="1:22">
      <c r="A3183" s="34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14"/>
      <c r="U3183" s="14"/>
      <c r="V3183" s="14"/>
    </row>
    <row r="3184" spans="1:22">
      <c r="A3184" s="34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14"/>
      <c r="U3184" s="14"/>
      <c r="V3184" s="14"/>
    </row>
    <row r="3185" spans="1:22">
      <c r="A3185" s="34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14"/>
      <c r="U3185" s="14"/>
      <c r="V3185" s="14"/>
    </row>
    <row r="3186" spans="1:22">
      <c r="A3186" s="34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14"/>
      <c r="U3186" s="14"/>
      <c r="V3186" s="14"/>
    </row>
    <row r="3187" spans="1:22">
      <c r="A3187" s="34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14"/>
      <c r="U3187" s="14"/>
      <c r="V3187" s="14"/>
    </row>
    <row r="3188" spans="1:22">
      <c r="A3188" s="34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14"/>
      <c r="U3188" s="14"/>
      <c r="V3188" s="14"/>
    </row>
    <row r="3189" spans="1:22">
      <c r="A3189" s="34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14"/>
      <c r="U3189" s="14"/>
      <c r="V3189" s="14"/>
    </row>
    <row r="3190" spans="1:22">
      <c r="A3190" s="34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14"/>
      <c r="U3190" s="14"/>
      <c r="V3190" s="14"/>
    </row>
    <row r="3191" spans="1:22">
      <c r="A3191" s="34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14"/>
      <c r="U3191" s="14"/>
      <c r="V3191" s="14"/>
    </row>
    <row r="3192" spans="1:22">
      <c r="A3192" s="34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14"/>
      <c r="U3192" s="14"/>
      <c r="V3192" s="14"/>
    </row>
    <row r="3193" spans="1:22">
      <c r="A3193" s="34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14"/>
      <c r="U3193" s="14"/>
      <c r="V3193" s="14"/>
    </row>
    <row r="3194" spans="1:22">
      <c r="A3194" s="34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14"/>
      <c r="U3194" s="14"/>
      <c r="V3194" s="14"/>
    </row>
    <row r="3195" spans="1:22">
      <c r="A3195" s="34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14"/>
      <c r="U3195" s="14"/>
      <c r="V3195" s="14"/>
    </row>
    <row r="3196" spans="1:22">
      <c r="A3196" s="34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14"/>
      <c r="U3196" s="14"/>
      <c r="V3196" s="14"/>
    </row>
    <row r="3197" spans="1:22">
      <c r="A3197" s="34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14"/>
      <c r="U3197" s="14"/>
      <c r="V3197" s="14"/>
    </row>
    <row r="3198" spans="1:22">
      <c r="A3198" s="34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14"/>
      <c r="U3198" s="14"/>
      <c r="V3198" s="14"/>
    </row>
    <row r="3199" spans="1:22">
      <c r="A3199" s="34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14"/>
      <c r="U3199" s="14"/>
      <c r="V3199" s="14"/>
    </row>
    <row r="3200" spans="1:22">
      <c r="A3200" s="34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14"/>
      <c r="U3200" s="14"/>
      <c r="V3200" s="14"/>
    </row>
    <row r="3201" spans="1:22">
      <c r="A3201" s="34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14"/>
      <c r="U3201" s="14"/>
      <c r="V3201" s="14"/>
    </row>
    <row r="3202" spans="1:22">
      <c r="A3202" s="34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14"/>
      <c r="U3202" s="14"/>
      <c r="V3202" s="14"/>
    </row>
    <row r="3203" spans="1:22">
      <c r="A3203" s="34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14"/>
      <c r="U3203" s="14"/>
      <c r="V3203" s="14"/>
    </row>
    <row r="3204" spans="1:22">
      <c r="A3204" s="34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14"/>
      <c r="U3204" s="14"/>
      <c r="V3204" s="14"/>
    </row>
    <row r="3205" spans="1:22">
      <c r="A3205" s="34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14"/>
      <c r="U3205" s="14"/>
      <c r="V3205" s="14"/>
    </row>
    <row r="3206" spans="1:22">
      <c r="A3206" s="34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14"/>
      <c r="U3206" s="14"/>
      <c r="V3206" s="14"/>
    </row>
    <row r="3207" spans="1:22">
      <c r="A3207" s="34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14"/>
      <c r="U3207" s="14"/>
      <c r="V3207" s="14"/>
    </row>
    <row r="3208" spans="1:22">
      <c r="A3208" s="34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14"/>
      <c r="U3208" s="14"/>
      <c r="V3208" s="14"/>
    </row>
    <row r="3209" spans="1:22">
      <c r="A3209" s="34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14"/>
      <c r="U3209" s="14"/>
      <c r="V3209" s="14"/>
    </row>
    <row r="3210" spans="1:22">
      <c r="A3210" s="34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14"/>
      <c r="U3210" s="14"/>
      <c r="V3210" s="14"/>
    </row>
    <row r="3211" spans="1:22">
      <c r="A3211" s="34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14"/>
      <c r="U3211" s="14"/>
      <c r="V3211" s="14"/>
    </row>
    <row r="3212" spans="1:22">
      <c r="A3212" s="34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14"/>
      <c r="U3212" s="14"/>
      <c r="V3212" s="14"/>
    </row>
    <row r="3213" spans="1:22">
      <c r="A3213" s="34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14"/>
      <c r="U3213" s="14"/>
      <c r="V3213" s="14"/>
    </row>
    <row r="3214" spans="1:22">
      <c r="A3214" s="34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14"/>
      <c r="U3214" s="14"/>
      <c r="V3214" s="14"/>
    </row>
    <row r="3215" spans="1:22">
      <c r="A3215" s="34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14"/>
      <c r="U3215" s="14"/>
      <c r="V3215" s="14"/>
    </row>
    <row r="3216" spans="1:22">
      <c r="A3216" s="34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14"/>
      <c r="U3216" s="14"/>
      <c r="V3216" s="14"/>
    </row>
    <row r="3217" spans="1:22">
      <c r="A3217" s="34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14"/>
      <c r="U3217" s="14"/>
      <c r="V3217" s="14"/>
    </row>
    <row r="3218" spans="1:22">
      <c r="A3218" s="34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14"/>
      <c r="U3218" s="14"/>
      <c r="V3218" s="14"/>
    </row>
    <row r="3219" spans="1:22">
      <c r="A3219" s="34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14"/>
      <c r="U3219" s="14"/>
      <c r="V3219" s="14"/>
    </row>
    <row r="3220" spans="1:22">
      <c r="A3220" s="34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14"/>
      <c r="U3220" s="14"/>
      <c r="V3220" s="14"/>
    </row>
    <row r="3221" spans="1:22">
      <c r="A3221" s="34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14"/>
      <c r="U3221" s="14"/>
      <c r="V3221" s="14"/>
    </row>
    <row r="3222" spans="1:22">
      <c r="A3222" s="34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14"/>
      <c r="U3222" s="14"/>
      <c r="V3222" s="14"/>
    </row>
    <row r="3223" spans="1:22">
      <c r="A3223" s="34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14"/>
      <c r="U3223" s="14"/>
      <c r="V3223" s="14"/>
    </row>
    <row r="3224" spans="1:22">
      <c r="A3224" s="34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14"/>
      <c r="U3224" s="14"/>
      <c r="V3224" s="14"/>
    </row>
    <row r="3225" spans="1:22">
      <c r="A3225" s="34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14"/>
      <c r="U3225" s="14"/>
      <c r="V3225" s="14"/>
    </row>
    <row r="3226" spans="1:22">
      <c r="A3226" s="34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14"/>
      <c r="U3226" s="14"/>
      <c r="V3226" s="14"/>
    </row>
    <row r="3227" spans="1:22">
      <c r="A3227" s="34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14"/>
      <c r="U3227" s="14"/>
      <c r="V3227" s="14"/>
    </row>
    <row r="3228" spans="1:22">
      <c r="A3228" s="34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14"/>
      <c r="U3228" s="14"/>
      <c r="V3228" s="14"/>
    </row>
    <row r="3229" spans="1:22">
      <c r="A3229" s="34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14"/>
      <c r="U3229" s="14"/>
      <c r="V3229" s="14"/>
    </row>
    <row r="3230" spans="1:22">
      <c r="A3230" s="34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14"/>
      <c r="U3230" s="14"/>
      <c r="V3230" s="14"/>
    </row>
    <row r="3231" spans="1:22">
      <c r="A3231" s="34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14"/>
      <c r="U3231" s="14"/>
      <c r="V3231" s="14"/>
    </row>
    <row r="3232" spans="1:22">
      <c r="A3232" s="34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14"/>
      <c r="U3232" s="14"/>
      <c r="V3232" s="14"/>
    </row>
    <row r="3233" spans="1:22">
      <c r="A3233" s="34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14"/>
      <c r="U3233" s="14"/>
      <c r="V3233" s="14"/>
    </row>
    <row r="3234" spans="1:22">
      <c r="A3234" s="34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14"/>
      <c r="U3234" s="14"/>
      <c r="V3234" s="14"/>
    </row>
    <row r="3235" spans="1:22">
      <c r="A3235" s="34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14"/>
      <c r="U3235" s="14"/>
      <c r="V3235" s="14"/>
    </row>
    <row r="3236" spans="1:22">
      <c r="A3236" s="34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14"/>
      <c r="U3236" s="14"/>
      <c r="V3236" s="14"/>
    </row>
    <row r="3237" spans="1:22">
      <c r="A3237" s="34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14"/>
      <c r="U3237" s="14"/>
      <c r="V3237" s="14"/>
    </row>
    <row r="3238" spans="1:22">
      <c r="A3238" s="34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14"/>
      <c r="U3238" s="14"/>
      <c r="V3238" s="14"/>
    </row>
    <row r="3239" spans="1:22">
      <c r="A3239" s="34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14"/>
      <c r="U3239" s="14"/>
      <c r="V3239" s="14"/>
    </row>
    <row r="3240" spans="1:22">
      <c r="A3240" s="34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14"/>
      <c r="U3240" s="14"/>
      <c r="V3240" s="14"/>
    </row>
    <row r="3241" spans="1:22">
      <c r="A3241" s="34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14"/>
      <c r="U3241" s="14"/>
      <c r="V3241" s="14"/>
    </row>
    <row r="3242" spans="1:22">
      <c r="A3242" s="34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14"/>
      <c r="U3242" s="14"/>
      <c r="V3242" s="14"/>
    </row>
    <row r="3243" spans="1:22">
      <c r="A3243" s="34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14"/>
      <c r="U3243" s="14"/>
      <c r="V3243" s="14"/>
    </row>
    <row r="3244" spans="1:22">
      <c r="A3244" s="34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14"/>
      <c r="U3244" s="14"/>
      <c r="V3244" s="14"/>
    </row>
    <row r="3245" spans="1:22">
      <c r="A3245" s="34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14"/>
      <c r="U3245" s="14"/>
      <c r="V3245" s="14"/>
    </row>
    <row r="3246" spans="1:22">
      <c r="A3246" s="34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14"/>
      <c r="U3246" s="14"/>
      <c r="V3246" s="14"/>
    </row>
    <row r="3247" spans="1:22">
      <c r="A3247" s="34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14"/>
      <c r="U3247" s="14"/>
      <c r="V3247" s="14"/>
    </row>
    <row r="3248" spans="1:22">
      <c r="A3248" s="34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14"/>
      <c r="U3248" s="14"/>
      <c r="V3248" s="14"/>
    </row>
    <row r="3249" spans="1:22">
      <c r="A3249" s="34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14"/>
      <c r="U3249" s="14"/>
      <c r="V3249" s="14"/>
    </row>
    <row r="3250" spans="1:22">
      <c r="A3250" s="34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14"/>
      <c r="U3250" s="14"/>
      <c r="V3250" s="14"/>
    </row>
    <row r="3251" spans="1:22">
      <c r="A3251" s="34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14"/>
      <c r="U3251" s="14"/>
      <c r="V3251" s="14"/>
    </row>
    <row r="3252" spans="1:22">
      <c r="A3252" s="34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14"/>
      <c r="U3252" s="14"/>
      <c r="V3252" s="14"/>
    </row>
    <row r="3253" spans="1:22">
      <c r="A3253" s="34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14"/>
      <c r="U3253" s="14"/>
      <c r="V3253" s="14"/>
    </row>
    <row r="3254" spans="1:22">
      <c r="A3254" s="34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14"/>
      <c r="U3254" s="14"/>
      <c r="V3254" s="14"/>
    </row>
    <row r="3255" spans="1:22">
      <c r="A3255" s="34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14"/>
      <c r="U3255" s="14"/>
      <c r="V3255" s="14"/>
    </row>
    <row r="3256" spans="1:22">
      <c r="A3256" s="34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14"/>
      <c r="U3256" s="14"/>
      <c r="V3256" s="14"/>
    </row>
    <row r="3257" spans="1:22">
      <c r="A3257" s="34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14"/>
      <c r="U3257" s="14"/>
      <c r="V3257" s="14"/>
    </row>
    <row r="3258" spans="1:22">
      <c r="A3258" s="34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14"/>
      <c r="U3258" s="14"/>
      <c r="V3258" s="14"/>
    </row>
    <row r="3259" spans="1:22">
      <c r="A3259" s="34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14"/>
      <c r="U3259" s="14"/>
      <c r="V3259" s="14"/>
    </row>
    <row r="3260" spans="1:22">
      <c r="A3260" s="34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14"/>
      <c r="U3260" s="14"/>
      <c r="V3260" s="14"/>
    </row>
    <row r="3261" spans="1:22">
      <c r="A3261" s="34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14"/>
      <c r="U3261" s="14"/>
      <c r="V3261" s="14"/>
    </row>
    <row r="3262" spans="1:22">
      <c r="A3262" s="34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14"/>
      <c r="U3262" s="14"/>
      <c r="V3262" s="14"/>
    </row>
    <row r="3263" spans="1:22">
      <c r="A3263" s="34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14"/>
      <c r="U3263" s="14"/>
      <c r="V3263" s="14"/>
    </row>
    <row r="3264" spans="1:22">
      <c r="A3264" s="34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14"/>
      <c r="U3264" s="14"/>
      <c r="V3264" s="14"/>
    </row>
    <row r="3265" spans="1:22">
      <c r="A3265" s="34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14"/>
      <c r="U3265" s="14"/>
      <c r="V3265" s="14"/>
    </row>
    <row r="3266" spans="1:22">
      <c r="A3266" s="34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14"/>
      <c r="U3266" s="14"/>
      <c r="V3266" s="14"/>
    </row>
    <row r="3267" spans="1:22">
      <c r="A3267" s="34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14"/>
      <c r="U3267" s="14"/>
      <c r="V3267" s="14"/>
    </row>
    <row r="3268" spans="1:22">
      <c r="A3268" s="34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14"/>
      <c r="U3268" s="14"/>
      <c r="V3268" s="14"/>
    </row>
    <row r="3269" spans="1:22">
      <c r="A3269" s="34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14"/>
      <c r="U3269" s="14"/>
      <c r="V3269" s="14"/>
    </row>
    <row r="3270" spans="1:22">
      <c r="A3270" s="34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14"/>
      <c r="U3270" s="14"/>
      <c r="V3270" s="14"/>
    </row>
    <row r="3271" spans="1:22">
      <c r="A3271" s="34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14"/>
      <c r="U3271" s="14"/>
      <c r="V3271" s="14"/>
    </row>
    <row r="3272" spans="1:22">
      <c r="A3272" s="34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14"/>
      <c r="U3272" s="14"/>
      <c r="V3272" s="14"/>
    </row>
    <row r="3273" spans="1:22">
      <c r="A3273" s="34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14"/>
      <c r="U3273" s="14"/>
      <c r="V3273" s="14"/>
    </row>
    <row r="3274" spans="1:22">
      <c r="A3274" s="34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14"/>
      <c r="U3274" s="14"/>
      <c r="V3274" s="14"/>
    </row>
    <row r="3275" spans="1:22">
      <c r="A3275" s="34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14"/>
      <c r="U3275" s="14"/>
      <c r="V3275" s="14"/>
    </row>
    <row r="3276" spans="1:22">
      <c r="A3276" s="34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14"/>
      <c r="U3276" s="14"/>
      <c r="V3276" s="14"/>
    </row>
    <row r="3277" spans="1:22">
      <c r="A3277" s="34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14"/>
      <c r="U3277" s="14"/>
      <c r="V3277" s="14"/>
    </row>
    <row r="3278" spans="1:22">
      <c r="A3278" s="34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14"/>
      <c r="U3278" s="14"/>
      <c r="V3278" s="14"/>
    </row>
    <row r="3279" spans="1:22">
      <c r="A3279" s="34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14"/>
      <c r="U3279" s="14"/>
      <c r="V3279" s="14"/>
    </row>
    <row r="3280" spans="1:22">
      <c r="A3280" s="34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14"/>
      <c r="U3280" s="14"/>
      <c r="V3280" s="14"/>
    </row>
    <row r="3281" spans="1:22">
      <c r="A3281" s="34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14"/>
      <c r="U3281" s="14"/>
      <c r="V3281" s="14"/>
    </row>
    <row r="3282" spans="1:22">
      <c r="A3282" s="34"/>
      <c r="B3282" s="34"/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14"/>
      <c r="U3282" s="14"/>
      <c r="V3282" s="14"/>
    </row>
    <row r="3283" spans="1:22">
      <c r="A3283" s="34"/>
      <c r="B3283" s="34"/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14"/>
      <c r="U3283" s="14"/>
      <c r="V3283" s="14"/>
    </row>
    <row r="3284" spans="1:22">
      <c r="A3284" s="34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14"/>
      <c r="U3284" s="14"/>
      <c r="V3284" s="14"/>
    </row>
    <row r="3285" spans="1:22">
      <c r="A3285" s="34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14"/>
      <c r="U3285" s="14"/>
      <c r="V3285" s="14"/>
    </row>
    <row r="3286" spans="1:22">
      <c r="A3286" s="34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14"/>
      <c r="U3286" s="14"/>
      <c r="V3286" s="14"/>
    </row>
    <row r="3287" spans="1:22">
      <c r="A3287" s="34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14"/>
      <c r="U3287" s="14"/>
      <c r="V3287" s="14"/>
    </row>
    <row r="3288" spans="1:22">
      <c r="A3288" s="34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14"/>
      <c r="U3288" s="14"/>
      <c r="V3288" s="14"/>
    </row>
    <row r="3289" spans="1:22">
      <c r="A3289" s="34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14"/>
      <c r="U3289" s="14"/>
      <c r="V3289" s="14"/>
    </row>
    <row r="3290" spans="1:22">
      <c r="A3290" s="34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14"/>
      <c r="U3290" s="14"/>
      <c r="V3290" s="14"/>
    </row>
    <row r="3291" spans="1:22">
      <c r="A3291" s="34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14"/>
      <c r="U3291" s="14"/>
      <c r="V3291" s="14"/>
    </row>
    <row r="3292" spans="1:22">
      <c r="A3292" s="34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14"/>
      <c r="U3292" s="14"/>
      <c r="V3292" s="14"/>
    </row>
    <row r="3293" spans="1:22">
      <c r="A3293" s="34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14"/>
      <c r="U3293" s="14"/>
      <c r="V3293" s="14"/>
    </row>
    <row r="3294" spans="1:22">
      <c r="A3294" s="34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14"/>
      <c r="U3294" s="14"/>
      <c r="V3294" s="14"/>
    </row>
    <row r="3295" spans="1:22">
      <c r="A3295" s="34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14"/>
      <c r="U3295" s="14"/>
      <c r="V3295" s="14"/>
    </row>
    <row r="3296" spans="1:22">
      <c r="A3296" s="34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14"/>
      <c r="U3296" s="14"/>
      <c r="V3296" s="14"/>
    </row>
    <row r="3297" spans="1:22">
      <c r="A3297" s="34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14"/>
      <c r="U3297" s="14"/>
      <c r="V3297" s="14"/>
    </row>
    <row r="3298" spans="1:22">
      <c r="A3298" s="34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14"/>
      <c r="U3298" s="14"/>
      <c r="V3298" s="14"/>
    </row>
    <row r="3299" spans="1:22">
      <c r="A3299" s="34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14"/>
      <c r="U3299" s="14"/>
      <c r="V3299" s="14"/>
    </row>
    <row r="3300" spans="1:22">
      <c r="A3300" s="34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14"/>
      <c r="U3300" s="14"/>
      <c r="V3300" s="14"/>
    </row>
    <row r="3301" spans="1:22">
      <c r="A3301" s="34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14"/>
      <c r="U3301" s="14"/>
      <c r="V3301" s="14"/>
    </row>
    <row r="3302" spans="1:22">
      <c r="A3302" s="34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14"/>
      <c r="U3302" s="14"/>
      <c r="V3302" s="14"/>
    </row>
    <row r="3303" spans="1:22">
      <c r="A3303" s="34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14"/>
      <c r="U3303" s="14"/>
      <c r="V3303" s="14"/>
    </row>
    <row r="3304" spans="1:22">
      <c r="A3304" s="34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14"/>
      <c r="U3304" s="14"/>
      <c r="V3304" s="14"/>
    </row>
    <row r="3305" spans="1:22">
      <c r="A3305" s="34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14"/>
      <c r="U3305" s="14"/>
      <c r="V3305" s="14"/>
    </row>
    <row r="3306" spans="1:22">
      <c r="A3306" s="34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14"/>
      <c r="U3306" s="14"/>
      <c r="V3306" s="14"/>
    </row>
    <row r="3307" spans="1:22">
      <c r="A3307" s="34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14"/>
      <c r="U3307" s="14"/>
      <c r="V3307" s="14"/>
    </row>
    <row r="3308" spans="1:22">
      <c r="A3308" s="34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14"/>
      <c r="U3308" s="14"/>
      <c r="V3308" s="14"/>
    </row>
    <row r="3309" spans="1:22">
      <c r="A3309" s="34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14"/>
      <c r="U3309" s="14"/>
      <c r="V3309" s="14"/>
    </row>
    <row r="3310" spans="1:22">
      <c r="A3310" s="34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14"/>
      <c r="U3310" s="14"/>
      <c r="V3310" s="14"/>
    </row>
    <row r="3311" spans="1:22">
      <c r="A3311" s="34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14"/>
      <c r="U3311" s="14"/>
      <c r="V3311" s="14"/>
    </row>
    <row r="3312" spans="1:22">
      <c r="A3312" s="34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14"/>
      <c r="U3312" s="14"/>
      <c r="V3312" s="14"/>
    </row>
    <row r="3313" spans="1:22">
      <c r="A3313" s="34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14"/>
      <c r="U3313" s="14"/>
      <c r="V3313" s="14"/>
    </row>
    <row r="3314" spans="1:22">
      <c r="A3314" s="34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14"/>
      <c r="U3314" s="14"/>
      <c r="V3314" s="14"/>
    </row>
    <row r="3315" spans="1:22">
      <c r="A3315" s="34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14"/>
      <c r="U3315" s="14"/>
      <c r="V3315" s="14"/>
    </row>
    <row r="3316" spans="1:22">
      <c r="A3316" s="34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14"/>
      <c r="U3316" s="14"/>
      <c r="V3316" s="14"/>
    </row>
    <row r="3317" spans="1:22">
      <c r="A3317" s="34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14"/>
      <c r="U3317" s="14"/>
      <c r="V3317" s="14"/>
    </row>
    <row r="3318" spans="1:22">
      <c r="A3318" s="34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14"/>
      <c r="U3318" s="14"/>
      <c r="V3318" s="14"/>
    </row>
    <row r="3319" spans="1:22">
      <c r="A3319" s="34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14"/>
      <c r="U3319" s="14"/>
      <c r="V3319" s="14"/>
    </row>
    <row r="3320" spans="1:22">
      <c r="A3320" s="34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14"/>
      <c r="U3320" s="14"/>
      <c r="V3320" s="14"/>
    </row>
    <row r="3321" spans="1:22">
      <c r="A3321" s="34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14"/>
      <c r="U3321" s="14"/>
      <c r="V3321" s="14"/>
    </row>
    <row r="3322" spans="1:22">
      <c r="A3322" s="34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14"/>
      <c r="U3322" s="14"/>
      <c r="V3322" s="14"/>
    </row>
    <row r="3323" spans="1:22">
      <c r="A3323" s="34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14"/>
      <c r="U3323" s="14"/>
      <c r="V3323" s="14"/>
    </row>
    <row r="3324" spans="1:22">
      <c r="A3324" s="34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14"/>
      <c r="U3324" s="14"/>
      <c r="V3324" s="14"/>
    </row>
    <row r="3325" spans="1:22">
      <c r="A3325" s="34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14"/>
      <c r="U3325" s="14"/>
      <c r="V3325" s="14"/>
    </row>
    <row r="3326" spans="1:22">
      <c r="A3326" s="34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14"/>
      <c r="U3326" s="14"/>
      <c r="V3326" s="14"/>
    </row>
    <row r="3327" spans="1:22">
      <c r="A3327" s="34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14"/>
      <c r="U3327" s="14"/>
      <c r="V3327" s="14"/>
    </row>
    <row r="3328" spans="1:22">
      <c r="A3328" s="34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14"/>
      <c r="U3328" s="14"/>
      <c r="V3328" s="14"/>
    </row>
    <row r="3329" spans="1:22">
      <c r="A3329" s="34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14"/>
      <c r="U3329" s="14"/>
      <c r="V3329" s="14"/>
    </row>
    <row r="3330" spans="1:22">
      <c r="A3330" s="34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14"/>
      <c r="U3330" s="14"/>
      <c r="V3330" s="14"/>
    </row>
    <row r="3331" spans="1:22">
      <c r="A3331" s="34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14"/>
      <c r="U3331" s="14"/>
      <c r="V3331" s="14"/>
    </row>
    <row r="3332" spans="1:22">
      <c r="A3332" s="34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14"/>
      <c r="U3332" s="14"/>
      <c r="V3332" s="14"/>
    </row>
    <row r="3333" spans="1:22">
      <c r="A3333" s="34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14"/>
      <c r="U3333" s="14"/>
      <c r="V3333" s="14"/>
    </row>
    <row r="3334" spans="1:22">
      <c r="A3334" s="34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14"/>
      <c r="U3334" s="14"/>
      <c r="V3334" s="14"/>
    </row>
    <row r="3335" spans="1:22">
      <c r="A3335" s="34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14"/>
      <c r="U3335" s="14"/>
      <c r="V3335" s="14"/>
    </row>
    <row r="3336" spans="1:22">
      <c r="A3336" s="34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14"/>
      <c r="U3336" s="14"/>
      <c r="V3336" s="14"/>
    </row>
    <row r="3337" spans="1:22">
      <c r="A3337" s="34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14"/>
      <c r="U3337" s="14"/>
      <c r="V3337" s="14"/>
    </row>
    <row r="3338" spans="1:22">
      <c r="A3338" s="34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14"/>
      <c r="U3338" s="14"/>
      <c r="V3338" s="14"/>
    </row>
    <row r="3339" spans="1:22">
      <c r="A3339" s="34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14"/>
      <c r="U3339" s="14"/>
      <c r="V3339" s="14"/>
    </row>
    <row r="3340" spans="1:22">
      <c r="A3340" s="34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14"/>
      <c r="U3340" s="14"/>
      <c r="V3340" s="14"/>
    </row>
    <row r="3341" spans="1:22">
      <c r="A3341" s="34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14"/>
      <c r="U3341" s="14"/>
      <c r="V3341" s="14"/>
    </row>
    <row r="3342" spans="1:22">
      <c r="A3342" s="34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14"/>
      <c r="U3342" s="14"/>
      <c r="V3342" s="14"/>
    </row>
    <row r="3343" spans="1:22">
      <c r="A3343" s="34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14"/>
      <c r="U3343" s="14"/>
      <c r="V3343" s="14"/>
    </row>
    <row r="3344" spans="1:22">
      <c r="A3344" s="34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14"/>
      <c r="U3344" s="14"/>
      <c r="V3344" s="14"/>
    </row>
    <row r="3345" spans="1:22">
      <c r="A3345" s="34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14"/>
      <c r="U3345" s="14"/>
      <c r="V3345" s="14"/>
    </row>
    <row r="3346" spans="1:22">
      <c r="A3346" s="34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14"/>
      <c r="U3346" s="14"/>
      <c r="V3346" s="14"/>
    </row>
    <row r="3347" spans="1:22">
      <c r="A3347" s="34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14"/>
      <c r="U3347" s="14"/>
      <c r="V3347" s="14"/>
    </row>
    <row r="3348" spans="1:22">
      <c r="A3348" s="34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14"/>
      <c r="U3348" s="14"/>
      <c r="V3348" s="14"/>
    </row>
    <row r="3349" spans="1:22">
      <c r="A3349" s="34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14"/>
      <c r="U3349" s="14"/>
      <c r="V3349" s="14"/>
    </row>
    <row r="3350" spans="1:22">
      <c r="A3350" s="34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14"/>
      <c r="U3350" s="14"/>
      <c r="V3350" s="14"/>
    </row>
    <row r="3351" spans="1:22">
      <c r="A3351" s="34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14"/>
      <c r="U3351" s="14"/>
      <c r="V3351" s="14"/>
    </row>
    <row r="3352" spans="1:22">
      <c r="A3352" s="34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14"/>
      <c r="U3352" s="14"/>
      <c r="V3352" s="14"/>
    </row>
    <row r="3353" spans="1:22">
      <c r="A3353" s="34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14"/>
      <c r="U3353" s="14"/>
      <c r="V3353" s="14"/>
    </row>
    <row r="3354" spans="1:22">
      <c r="A3354" s="34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14"/>
      <c r="U3354" s="14"/>
      <c r="V3354" s="14"/>
    </row>
    <row r="3355" spans="1:22">
      <c r="A3355" s="34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14"/>
      <c r="U3355" s="14"/>
      <c r="V3355" s="14"/>
    </row>
    <row r="3356" spans="1:22">
      <c r="A3356" s="34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14"/>
      <c r="U3356" s="14"/>
      <c r="V3356" s="14"/>
    </row>
    <row r="3357" spans="1:22">
      <c r="A3357" s="34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14"/>
      <c r="U3357" s="14"/>
      <c r="V3357" s="14"/>
    </row>
    <row r="3358" spans="1:22">
      <c r="A3358" s="34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14"/>
      <c r="U3358" s="14"/>
      <c r="V3358" s="14"/>
    </row>
    <row r="3359" spans="1:22">
      <c r="A3359" s="34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14"/>
      <c r="U3359" s="14"/>
      <c r="V3359" s="14"/>
    </row>
    <row r="3360" spans="1:22">
      <c r="A3360" s="34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14"/>
      <c r="U3360" s="14"/>
      <c r="V3360" s="14"/>
    </row>
    <row r="3361" spans="1:22">
      <c r="A3361" s="34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14"/>
      <c r="U3361" s="14"/>
      <c r="V3361" s="14"/>
    </row>
    <row r="3362" spans="1:22">
      <c r="A3362" s="34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14"/>
      <c r="U3362" s="14"/>
      <c r="V3362" s="14"/>
    </row>
    <row r="3363" spans="1:22">
      <c r="A3363" s="34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14"/>
      <c r="U3363" s="14"/>
      <c r="V3363" s="14"/>
    </row>
    <row r="3364" spans="1:22">
      <c r="A3364" s="34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14"/>
      <c r="U3364" s="14"/>
      <c r="V3364" s="14"/>
    </row>
    <row r="3365" spans="1:22">
      <c r="A3365" s="34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14"/>
      <c r="U3365" s="14"/>
      <c r="V3365" s="14"/>
    </row>
    <row r="3366" spans="1:22">
      <c r="A3366" s="34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14"/>
      <c r="U3366" s="14"/>
      <c r="V3366" s="14"/>
    </row>
    <row r="3367" spans="1:22">
      <c r="A3367" s="34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14"/>
      <c r="U3367" s="14"/>
      <c r="V3367" s="14"/>
    </row>
    <row r="3368" spans="1:22">
      <c r="A3368" s="34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14"/>
      <c r="U3368" s="14"/>
      <c r="V3368" s="14"/>
    </row>
    <row r="3369" spans="1:22">
      <c r="A3369" s="34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14"/>
      <c r="U3369" s="14"/>
      <c r="V3369" s="14"/>
    </row>
    <row r="3370" spans="1:22">
      <c r="A3370" s="34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14"/>
      <c r="U3370" s="14"/>
      <c r="V3370" s="14"/>
    </row>
    <row r="3371" spans="1:22">
      <c r="A3371" s="34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14"/>
      <c r="U3371" s="14"/>
      <c r="V3371" s="14"/>
    </row>
    <row r="3372" spans="1:22">
      <c r="A3372" s="34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14"/>
      <c r="U3372" s="14"/>
      <c r="V3372" s="14"/>
    </row>
    <row r="3373" spans="1:22">
      <c r="A3373" s="34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14"/>
      <c r="U3373" s="14"/>
      <c r="V3373" s="14"/>
    </row>
    <row r="3374" spans="1:22">
      <c r="A3374" s="34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14"/>
      <c r="U3374" s="14"/>
      <c r="V3374" s="14"/>
    </row>
    <row r="3375" spans="1:22">
      <c r="A3375" s="34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14"/>
      <c r="U3375" s="14"/>
      <c r="V3375" s="14"/>
    </row>
    <row r="3376" spans="1:22">
      <c r="A3376" s="34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14"/>
      <c r="U3376" s="14"/>
      <c r="V3376" s="14"/>
    </row>
    <row r="3377" spans="1:22">
      <c r="A3377" s="34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14"/>
      <c r="U3377" s="14"/>
      <c r="V3377" s="14"/>
    </row>
    <row r="3378" spans="1:22">
      <c r="A3378" s="34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14"/>
      <c r="U3378" s="14"/>
      <c r="V3378" s="14"/>
    </row>
    <row r="3379" spans="1:22">
      <c r="A3379" s="34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14"/>
      <c r="U3379" s="14"/>
      <c r="V3379" s="14"/>
    </row>
    <row r="3380" spans="1:22">
      <c r="A3380" s="34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14"/>
      <c r="U3380" s="14"/>
      <c r="V3380" s="14"/>
    </row>
    <row r="3381" spans="1:22">
      <c r="A3381" s="34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14"/>
      <c r="U3381" s="14"/>
      <c r="V3381" s="14"/>
    </row>
    <row r="3382" spans="1:22">
      <c r="A3382" s="34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14"/>
      <c r="U3382" s="14"/>
      <c r="V3382" s="14"/>
    </row>
    <row r="3383" spans="1:22">
      <c r="A3383" s="34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14"/>
      <c r="U3383" s="14"/>
      <c r="V3383" s="14"/>
    </row>
    <row r="3384" spans="1:22">
      <c r="A3384" s="34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14"/>
      <c r="U3384" s="14"/>
      <c r="V3384" s="14"/>
    </row>
    <row r="3385" spans="1:22">
      <c r="A3385" s="34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14"/>
      <c r="U3385" s="14"/>
      <c r="V3385" s="14"/>
    </row>
    <row r="3386" spans="1:22">
      <c r="A3386" s="34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14"/>
      <c r="U3386" s="14"/>
      <c r="V3386" s="14"/>
    </row>
    <row r="3387" spans="1:22">
      <c r="A3387" s="34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14"/>
      <c r="U3387" s="14"/>
      <c r="V3387" s="14"/>
    </row>
    <row r="3388" spans="1:22">
      <c r="A3388" s="34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14"/>
      <c r="U3388" s="14"/>
      <c r="V3388" s="14"/>
    </row>
    <row r="3389" spans="1:22">
      <c r="A3389" s="34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14"/>
      <c r="U3389" s="14"/>
      <c r="V3389" s="14"/>
    </row>
    <row r="3390" spans="1:22">
      <c r="A3390" s="34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14"/>
      <c r="U3390" s="14"/>
      <c r="V3390" s="14"/>
    </row>
    <row r="3391" spans="1:22">
      <c r="A3391" s="34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14"/>
      <c r="U3391" s="14"/>
      <c r="V3391" s="14"/>
    </row>
    <row r="3392" spans="1:22">
      <c r="A3392" s="34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14"/>
      <c r="U3392" s="14"/>
      <c r="V3392" s="14"/>
    </row>
    <row r="3393" spans="1:22">
      <c r="A3393" s="34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14"/>
      <c r="U3393" s="14"/>
      <c r="V3393" s="14"/>
    </row>
    <row r="3394" spans="1:22">
      <c r="A3394" s="34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14"/>
      <c r="U3394" s="14"/>
      <c r="V3394" s="14"/>
    </row>
    <row r="3395" spans="1:22">
      <c r="A3395" s="34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14"/>
      <c r="U3395" s="14"/>
      <c r="V3395" s="14"/>
    </row>
    <row r="3396" spans="1:22">
      <c r="A3396" s="34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14"/>
      <c r="U3396" s="14"/>
      <c r="V3396" s="14"/>
    </row>
    <row r="3397" spans="1:22">
      <c r="A3397" s="34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14"/>
      <c r="U3397" s="14"/>
      <c r="V3397" s="14"/>
    </row>
    <row r="3398" spans="1:22">
      <c r="A3398" s="34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14"/>
      <c r="U3398" s="14"/>
      <c r="V3398" s="14"/>
    </row>
    <row r="3399" spans="1:22">
      <c r="A3399" s="34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14"/>
      <c r="U3399" s="14"/>
      <c r="V3399" s="14"/>
    </row>
    <row r="3400" spans="1:22">
      <c r="A3400" s="34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14"/>
      <c r="U3400" s="14"/>
      <c r="V3400" s="14"/>
    </row>
    <row r="3401" spans="1:22">
      <c r="A3401" s="34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14"/>
      <c r="U3401" s="14"/>
      <c r="V3401" s="14"/>
    </row>
    <row r="3402" spans="1:22">
      <c r="A3402" s="34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14"/>
      <c r="U3402" s="14"/>
      <c r="V3402" s="14"/>
    </row>
    <row r="3403" spans="1:22">
      <c r="A3403" s="34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14"/>
      <c r="U3403" s="14"/>
      <c r="V3403" s="14"/>
    </row>
    <row r="3404" spans="1:22">
      <c r="A3404" s="34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14"/>
      <c r="U3404" s="14"/>
      <c r="V3404" s="14"/>
    </row>
    <row r="3405" spans="1:22">
      <c r="A3405" s="34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14"/>
      <c r="U3405" s="14"/>
      <c r="V3405" s="14"/>
    </row>
    <row r="3406" spans="1:22">
      <c r="A3406" s="34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14"/>
      <c r="U3406" s="14"/>
      <c r="V3406" s="14"/>
    </row>
    <row r="3407" spans="1:22">
      <c r="A3407" s="34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14"/>
      <c r="U3407" s="14"/>
      <c r="V3407" s="14"/>
    </row>
    <row r="3408" spans="1:22">
      <c r="A3408" s="34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14"/>
      <c r="U3408" s="14"/>
      <c r="V3408" s="14"/>
    </row>
    <row r="3409" spans="1:22">
      <c r="A3409" s="34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14"/>
      <c r="U3409" s="14"/>
      <c r="V3409" s="14"/>
    </row>
    <row r="3410" spans="1:22">
      <c r="A3410" s="34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14"/>
      <c r="U3410" s="14"/>
      <c r="V3410" s="14"/>
    </row>
    <row r="3411" spans="1:22">
      <c r="A3411" s="34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14"/>
      <c r="U3411" s="14"/>
      <c r="V3411" s="14"/>
    </row>
    <row r="3412" spans="1:22">
      <c r="A3412" s="34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14"/>
      <c r="U3412" s="14"/>
      <c r="V3412" s="14"/>
    </row>
    <row r="3413" spans="1:22">
      <c r="A3413" s="34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14"/>
      <c r="U3413" s="14"/>
      <c r="V3413" s="14"/>
    </row>
    <row r="3414" spans="1:22">
      <c r="A3414" s="34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14"/>
      <c r="U3414" s="14"/>
      <c r="V3414" s="14"/>
    </row>
    <row r="3415" spans="1:22">
      <c r="A3415" s="34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14"/>
      <c r="U3415" s="14"/>
      <c r="V3415" s="14"/>
    </row>
    <row r="3416" spans="1:22">
      <c r="A3416" s="34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14"/>
      <c r="U3416" s="14"/>
      <c r="V3416" s="14"/>
    </row>
    <row r="3417" spans="1:22">
      <c r="A3417" s="34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14"/>
      <c r="U3417" s="14"/>
      <c r="V3417" s="14"/>
    </row>
    <row r="3418" spans="1:22">
      <c r="A3418" s="34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14"/>
      <c r="U3418" s="14"/>
      <c r="V3418" s="14"/>
    </row>
    <row r="3419" spans="1:22">
      <c r="A3419" s="34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14"/>
      <c r="U3419" s="14"/>
      <c r="V3419" s="14"/>
    </row>
    <row r="3420" spans="1:22">
      <c r="A3420" s="34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14"/>
      <c r="U3420" s="14"/>
      <c r="V3420" s="14"/>
    </row>
    <row r="3421" spans="1:22">
      <c r="A3421" s="34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14"/>
      <c r="U3421" s="14"/>
      <c r="V3421" s="14"/>
    </row>
    <row r="3422" spans="1:22">
      <c r="A3422" s="34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14"/>
      <c r="U3422" s="14"/>
      <c r="V3422" s="14"/>
    </row>
    <row r="3423" spans="1:22">
      <c r="A3423" s="34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14"/>
      <c r="U3423" s="14"/>
      <c r="V3423" s="14"/>
    </row>
    <row r="3424" spans="1:22">
      <c r="A3424" s="34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14"/>
      <c r="U3424" s="14"/>
      <c r="V3424" s="14"/>
    </row>
    <row r="3425" spans="1:22">
      <c r="A3425" s="34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14"/>
      <c r="U3425" s="14"/>
      <c r="V3425" s="14"/>
    </row>
    <row r="3426" spans="1:22">
      <c r="A3426" s="34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14"/>
      <c r="U3426" s="14"/>
      <c r="V3426" s="14"/>
    </row>
    <row r="3427" spans="1:22">
      <c r="A3427" s="34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14"/>
      <c r="U3427" s="14"/>
      <c r="V3427" s="14"/>
    </row>
    <row r="3428" spans="1:22">
      <c r="A3428" s="34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14"/>
      <c r="U3428" s="14"/>
      <c r="V3428" s="14"/>
    </row>
    <row r="3429" spans="1:22">
      <c r="A3429" s="34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14"/>
      <c r="U3429" s="14"/>
      <c r="V3429" s="14"/>
    </row>
    <row r="3430" spans="1:22">
      <c r="A3430" s="34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14"/>
      <c r="U3430" s="14"/>
      <c r="V3430" s="14"/>
    </row>
    <row r="3431" spans="1:22">
      <c r="A3431" s="34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14"/>
      <c r="U3431" s="14"/>
      <c r="V3431" s="14"/>
    </row>
    <row r="3432" spans="1:22">
      <c r="A3432" s="34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14"/>
      <c r="U3432" s="14"/>
      <c r="V3432" s="14"/>
    </row>
    <row r="3433" spans="1:22">
      <c r="A3433" s="34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14"/>
      <c r="U3433" s="14"/>
      <c r="V3433" s="14"/>
    </row>
    <row r="3434" spans="1:22">
      <c r="A3434" s="34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14"/>
      <c r="U3434" s="14"/>
      <c r="V3434" s="14"/>
    </row>
    <row r="3435" spans="1:22">
      <c r="A3435" s="34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14"/>
      <c r="U3435" s="14"/>
      <c r="V3435" s="14"/>
    </row>
    <row r="3436" spans="1:22">
      <c r="A3436" s="34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14"/>
      <c r="U3436" s="14"/>
      <c r="V3436" s="14"/>
    </row>
    <row r="3437" spans="1:22">
      <c r="A3437" s="34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14"/>
      <c r="U3437" s="14"/>
      <c r="V3437" s="14"/>
    </row>
    <row r="3438" spans="1:22">
      <c r="A3438" s="34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14"/>
      <c r="U3438" s="14"/>
      <c r="V3438" s="14"/>
    </row>
    <row r="3439" spans="1:22">
      <c r="A3439" s="34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14"/>
      <c r="U3439" s="14"/>
      <c r="V3439" s="14"/>
    </row>
    <row r="3440" spans="1:22">
      <c r="A3440" s="34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14"/>
      <c r="U3440" s="14"/>
      <c r="V3440" s="14"/>
    </row>
    <row r="3441" spans="1:22">
      <c r="A3441" s="34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14"/>
      <c r="U3441" s="14"/>
      <c r="V3441" s="14"/>
    </row>
    <row r="3442" spans="1:22">
      <c r="A3442" s="34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14"/>
      <c r="U3442" s="14"/>
      <c r="V3442" s="14"/>
    </row>
    <row r="3443" spans="1:22">
      <c r="A3443" s="34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14"/>
      <c r="U3443" s="14"/>
      <c r="V3443" s="14"/>
    </row>
    <row r="3444" spans="1:22">
      <c r="A3444" s="34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14"/>
      <c r="U3444" s="14"/>
      <c r="V3444" s="14"/>
    </row>
    <row r="3445" spans="1:22">
      <c r="A3445" s="34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14"/>
      <c r="U3445" s="14"/>
      <c r="V3445" s="14"/>
    </row>
    <row r="3446" spans="1:22">
      <c r="A3446" s="34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14"/>
      <c r="U3446" s="14"/>
      <c r="V3446" s="14"/>
    </row>
    <row r="3447" spans="1:22">
      <c r="A3447" s="34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14"/>
      <c r="U3447" s="14"/>
      <c r="V3447" s="14"/>
    </row>
    <row r="3448" spans="1:22">
      <c r="A3448" s="34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14"/>
      <c r="U3448" s="14"/>
      <c r="V3448" s="14"/>
    </row>
    <row r="3449" spans="1:22">
      <c r="A3449" s="34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14"/>
      <c r="U3449" s="14"/>
      <c r="V3449" s="14"/>
    </row>
    <row r="3450" spans="1:22">
      <c r="A3450" s="34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14"/>
      <c r="U3450" s="14"/>
      <c r="V3450" s="14"/>
    </row>
    <row r="3451" spans="1:22">
      <c r="A3451" s="34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14"/>
      <c r="U3451" s="14"/>
      <c r="V3451" s="14"/>
    </row>
    <row r="3452" spans="1:22">
      <c r="A3452" s="34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14"/>
      <c r="U3452" s="14"/>
      <c r="V3452" s="14"/>
    </row>
    <row r="3453" spans="1:22">
      <c r="A3453" s="34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14"/>
      <c r="U3453" s="14"/>
      <c r="V3453" s="14"/>
    </row>
    <row r="3454" spans="1:22">
      <c r="A3454" s="34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14"/>
      <c r="U3454" s="14"/>
      <c r="V3454" s="14"/>
    </row>
    <row r="3455" spans="1:22">
      <c r="A3455" s="34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14"/>
      <c r="U3455" s="14"/>
      <c r="V3455" s="14"/>
    </row>
    <row r="3456" spans="1:22">
      <c r="A3456" s="34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14"/>
      <c r="U3456" s="14"/>
      <c r="V3456" s="14"/>
    </row>
    <row r="3457" spans="1:22">
      <c r="A3457" s="34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14"/>
      <c r="U3457" s="14"/>
      <c r="V3457" s="14"/>
    </row>
    <row r="3458" spans="1:22">
      <c r="A3458" s="34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14"/>
      <c r="U3458" s="14"/>
      <c r="V3458" s="14"/>
    </row>
    <row r="3459" spans="1:22">
      <c r="A3459" s="34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14"/>
      <c r="U3459" s="14"/>
      <c r="V3459" s="14"/>
    </row>
    <row r="3460" spans="1:22">
      <c r="A3460" s="34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14"/>
      <c r="U3460" s="14"/>
      <c r="V3460" s="14"/>
    </row>
    <row r="3461" spans="1:22">
      <c r="A3461" s="34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14"/>
      <c r="U3461" s="14"/>
      <c r="V3461" s="14"/>
    </row>
    <row r="3462" spans="1:22">
      <c r="A3462" s="34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14"/>
      <c r="U3462" s="14"/>
      <c r="V3462" s="14"/>
    </row>
    <row r="3463" spans="1:22">
      <c r="A3463" s="34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14"/>
      <c r="U3463" s="14"/>
      <c r="V3463" s="14"/>
    </row>
    <row r="3464" spans="1:22">
      <c r="A3464" s="34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14"/>
      <c r="U3464" s="14"/>
      <c r="V3464" s="14"/>
    </row>
    <row r="3465" spans="1:22">
      <c r="A3465" s="34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14"/>
      <c r="U3465" s="14"/>
      <c r="V3465" s="14"/>
    </row>
    <row r="3466" spans="1:22">
      <c r="A3466" s="34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14"/>
      <c r="U3466" s="14"/>
      <c r="V3466" s="14"/>
    </row>
    <row r="3467" spans="1:22">
      <c r="A3467" s="34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14"/>
      <c r="U3467" s="14"/>
      <c r="V3467" s="14"/>
    </row>
    <row r="3468" spans="1:22">
      <c r="A3468" s="34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14"/>
      <c r="U3468" s="14"/>
      <c r="V3468" s="14"/>
    </row>
    <row r="3469" spans="1:22">
      <c r="A3469" s="34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14"/>
      <c r="U3469" s="14"/>
      <c r="V3469" s="14"/>
    </row>
    <row r="3470" spans="1:22">
      <c r="A3470" s="34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14"/>
      <c r="U3470" s="14"/>
      <c r="V3470" s="14"/>
    </row>
    <row r="3471" spans="1:22">
      <c r="A3471" s="34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14"/>
      <c r="U3471" s="14"/>
      <c r="V3471" s="14"/>
    </row>
    <row r="3472" spans="1:22">
      <c r="A3472" s="34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14"/>
      <c r="U3472" s="14"/>
      <c r="V3472" s="14"/>
    </row>
    <row r="3473" spans="1:22">
      <c r="A3473" s="34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14"/>
      <c r="U3473" s="14"/>
      <c r="V3473" s="14"/>
    </row>
    <row r="3474" spans="1:22">
      <c r="A3474" s="34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14"/>
      <c r="U3474" s="14"/>
      <c r="V3474" s="14"/>
    </row>
    <row r="3475" spans="1:22">
      <c r="A3475" s="34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14"/>
      <c r="U3475" s="14"/>
      <c r="V3475" s="14"/>
    </row>
    <row r="3476" spans="1:22">
      <c r="A3476" s="34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14"/>
      <c r="U3476" s="14"/>
      <c r="V3476" s="14"/>
    </row>
    <row r="3477" spans="1:22">
      <c r="A3477" s="34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14"/>
      <c r="U3477" s="14"/>
      <c r="V3477" s="14"/>
    </row>
    <row r="3478" spans="1:22">
      <c r="A3478" s="34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14"/>
      <c r="U3478" s="14"/>
      <c r="V3478" s="14"/>
    </row>
    <row r="3479" spans="1:22">
      <c r="A3479" s="34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14"/>
      <c r="U3479" s="14"/>
      <c r="V3479" s="14"/>
    </row>
    <row r="3480" spans="1:22">
      <c r="A3480" s="34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14"/>
      <c r="U3480" s="14"/>
      <c r="V3480" s="14"/>
    </row>
    <row r="3481" spans="1:22">
      <c r="A3481" s="34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14"/>
      <c r="U3481" s="14"/>
      <c r="V3481" s="14"/>
    </row>
    <row r="3482" spans="1:22">
      <c r="A3482" s="34"/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14"/>
      <c r="U3482" s="14"/>
      <c r="V3482" s="14"/>
    </row>
    <row r="3483" spans="1:22">
      <c r="A3483" s="34"/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14"/>
      <c r="U3483" s="14"/>
      <c r="V3483" s="14"/>
    </row>
    <row r="3484" spans="1:22">
      <c r="A3484" s="34"/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14"/>
      <c r="U3484" s="14"/>
      <c r="V3484" s="14"/>
    </row>
    <row r="3485" spans="1:22">
      <c r="A3485" s="34"/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14"/>
      <c r="U3485" s="14"/>
      <c r="V3485" s="14"/>
    </row>
    <row r="3486" spans="1:22">
      <c r="A3486" s="34"/>
      <c r="B3486" s="34"/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14"/>
      <c r="U3486" s="14"/>
      <c r="V3486" s="14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86"/>
  <sheetViews>
    <sheetView workbookViewId="0"/>
  </sheetViews>
  <sheetFormatPr baseColWidth="10" defaultColWidth="8.83203125" defaultRowHeight="14" outlineLevelRow="1" x14ac:dyDescent="0"/>
  <cols>
    <col min="1" max="1" width="13.6640625" style="29" customWidth="1"/>
    <col min="2" max="2" width="4.6640625" style="6" customWidth="1"/>
    <col min="3" max="3" width="11" style="6" customWidth="1"/>
    <col min="4" max="4" width="5.6640625" style="6" customWidth="1"/>
    <col min="5" max="5" width="9.83203125" style="6" customWidth="1"/>
    <col min="6" max="6" width="10.83203125" style="29" customWidth="1"/>
    <col min="7" max="7" width="10.6640625" style="29" customWidth="1"/>
    <col min="8" max="8" width="9" style="6" customWidth="1"/>
    <col min="9" max="9" width="10.1640625" style="6" customWidth="1"/>
    <col min="10" max="10" width="11.5" style="29" customWidth="1"/>
    <col min="11" max="12" width="10.5" style="6" customWidth="1"/>
    <col min="13" max="14" width="13.1640625" style="6" customWidth="1"/>
    <col min="15" max="16" width="10.5" style="6" customWidth="1"/>
    <col min="17" max="17" width="10.5" style="29" customWidth="1"/>
    <col min="18" max="19" width="11.6640625" style="6" customWidth="1"/>
    <col min="22" max="22" width="9.33203125" customWidth="1"/>
    <col min="23" max="23" width="4.83203125" customWidth="1"/>
    <col min="53" max="53" width="12.1640625" bestFit="1" customWidth="1"/>
  </cols>
  <sheetData>
    <row r="1" spans="1:22" ht="25">
      <c r="A1" s="59" t="s">
        <v>105</v>
      </c>
      <c r="B1" s="60" t="s">
        <v>5</v>
      </c>
      <c r="C1" s="60" t="s">
        <v>6</v>
      </c>
      <c r="D1" s="60" t="s">
        <v>7</v>
      </c>
      <c r="E1" s="60" t="s">
        <v>8</v>
      </c>
      <c r="F1" s="60" t="s">
        <v>9</v>
      </c>
      <c r="G1" s="60" t="s">
        <v>84</v>
      </c>
      <c r="H1" s="63" t="s">
        <v>11</v>
      </c>
      <c r="I1" s="63" t="s">
        <v>12</v>
      </c>
      <c r="J1" s="61" t="s">
        <v>13</v>
      </c>
      <c r="K1" s="64" t="s">
        <v>109</v>
      </c>
      <c r="L1" s="64" t="s">
        <v>115</v>
      </c>
      <c r="M1" s="64" t="s">
        <v>85</v>
      </c>
      <c r="N1" s="64" t="s">
        <v>114</v>
      </c>
      <c r="O1" s="64" t="s">
        <v>15</v>
      </c>
      <c r="P1" s="64" t="s">
        <v>16</v>
      </c>
      <c r="Q1" s="62" t="s">
        <v>17</v>
      </c>
      <c r="R1" s="65" t="s">
        <v>18</v>
      </c>
      <c r="S1" s="64" t="s">
        <v>19</v>
      </c>
      <c r="T1" s="247" t="str">
        <f>Master!D2</f>
        <v>FY2012</v>
      </c>
      <c r="U1" s="248">
        <f>Master!B2</f>
        <v>41305</v>
      </c>
      <c r="V1" s="8"/>
    </row>
    <row r="2" spans="1:22" s="107" customFormat="1" ht="15">
      <c r="A2" s="192" t="s">
        <v>106</v>
      </c>
      <c r="B2" s="192"/>
      <c r="C2" s="192" t="s">
        <v>96</v>
      </c>
      <c r="D2" s="192"/>
      <c r="E2" s="192"/>
      <c r="F2" s="193">
        <v>41030</v>
      </c>
      <c r="G2" s="193">
        <v>41030</v>
      </c>
      <c r="H2" s="249">
        <f>MAX((YEAR(Master!B$2)-YEAR(G2))*12+MONTH(Master!B$2)-MONTH(G2),0)</f>
        <v>8</v>
      </c>
      <c r="I2" s="249">
        <f>IF(H2&gt;Q2,0,(Q2-H2))</f>
        <v>4</v>
      </c>
      <c r="J2" s="194">
        <v>2250</v>
      </c>
      <c r="K2" s="250">
        <f>IF(H2=0,0,J2)</f>
        <v>2250</v>
      </c>
      <c r="L2" s="250">
        <f>IF(J2-O2=0,J2,0)</f>
        <v>0</v>
      </c>
      <c r="M2" s="251">
        <f>IF(H2&gt;Q2,Q2,H2)*((J2)/Q2)*-1</f>
        <v>-1500</v>
      </c>
      <c r="N2" s="251">
        <f>M2-S2</f>
        <v>-1687.5</v>
      </c>
      <c r="O2" s="250">
        <f>IF(G2&gt;Master!B$2,0,(J2)+M2)</f>
        <v>750</v>
      </c>
      <c r="P2" s="250">
        <f>IF(R2&lt;Master!E$2,I2*S2,IFERROR(O2/I2*Master!F$2,0))</f>
        <v>750</v>
      </c>
      <c r="Q2" s="192">
        <v>12</v>
      </c>
      <c r="R2" s="252">
        <f>DATE(YEAR(G2),MONTH(G2)+Q2,DAY(G2)-1)</f>
        <v>41394</v>
      </c>
      <c r="S2" s="250">
        <f>IFERROR(O2/I2,0)</f>
        <v>187.5</v>
      </c>
      <c r="T2" s="197"/>
      <c r="U2" s="198"/>
      <c r="V2" s="199"/>
    </row>
    <row r="3" spans="1:22" s="107" customFormat="1" ht="15">
      <c r="A3" s="192"/>
      <c r="B3" s="192"/>
      <c r="C3" s="200"/>
      <c r="D3" s="192"/>
      <c r="E3" s="192"/>
      <c r="F3" s="193"/>
      <c r="G3" s="193"/>
      <c r="H3" s="249"/>
      <c r="I3" s="249"/>
      <c r="J3" s="201"/>
      <c r="K3" s="250"/>
      <c r="L3" s="195"/>
      <c r="M3" s="251"/>
      <c r="N3" s="251"/>
      <c r="O3" s="250"/>
      <c r="P3" s="195"/>
      <c r="Q3" s="192"/>
      <c r="R3" s="252"/>
      <c r="S3" s="250"/>
      <c r="T3" s="197"/>
      <c r="U3" s="198"/>
      <c r="V3" s="199"/>
    </row>
    <row r="4" spans="1:22" s="107" customFormat="1" ht="15">
      <c r="A4" s="192"/>
      <c r="B4" s="192"/>
      <c r="C4" s="200"/>
      <c r="D4" s="192"/>
      <c r="E4" s="192"/>
      <c r="F4" s="193"/>
      <c r="G4" s="193"/>
      <c r="H4" s="249"/>
      <c r="I4" s="249"/>
      <c r="J4" s="201"/>
      <c r="K4" s="250"/>
      <c r="L4" s="250"/>
      <c r="M4" s="196"/>
      <c r="N4" s="196"/>
      <c r="O4" s="195"/>
      <c r="P4" s="250"/>
      <c r="Q4" s="192"/>
      <c r="R4" s="252"/>
      <c r="S4" s="195"/>
      <c r="T4" s="197"/>
      <c r="U4" s="198"/>
      <c r="V4" s="199"/>
    </row>
    <row r="5" spans="1:22" s="107" customFormat="1" ht="15">
      <c r="A5" s="192"/>
      <c r="B5" s="192"/>
      <c r="C5" s="192"/>
      <c r="D5" s="192"/>
      <c r="E5" s="192"/>
      <c r="F5" s="193"/>
      <c r="G5" s="193"/>
      <c r="H5" s="249"/>
      <c r="I5" s="249"/>
      <c r="J5" s="194"/>
      <c r="K5" s="250"/>
      <c r="L5" s="250"/>
      <c r="M5" s="251"/>
      <c r="N5" s="251"/>
      <c r="O5" s="250"/>
      <c r="P5" s="250"/>
      <c r="Q5" s="192"/>
      <c r="R5" s="252"/>
      <c r="S5" s="250"/>
      <c r="T5" s="197"/>
      <c r="U5" s="198"/>
      <c r="V5" s="199"/>
    </row>
    <row r="6" spans="1:22" s="107" customFormat="1" ht="15">
      <c r="A6" s="192"/>
      <c r="B6" s="192"/>
      <c r="C6" s="192"/>
      <c r="D6" s="192"/>
      <c r="E6" s="192"/>
      <c r="F6" s="193"/>
      <c r="G6" s="193"/>
      <c r="H6" s="249"/>
      <c r="I6" s="249"/>
      <c r="J6" s="194"/>
      <c r="K6" s="250"/>
      <c r="L6" s="250"/>
      <c r="M6" s="251"/>
      <c r="N6" s="251"/>
      <c r="O6" s="250"/>
      <c r="P6" s="250"/>
      <c r="Q6" s="192"/>
      <c r="R6" s="252"/>
      <c r="S6" s="250"/>
      <c r="T6" s="197"/>
      <c r="U6" s="198"/>
      <c r="V6" s="199"/>
    </row>
    <row r="7" spans="1:22" s="107" customFormat="1" ht="15">
      <c r="A7" s="192"/>
      <c r="B7" s="192"/>
      <c r="C7" s="192"/>
      <c r="D7" s="192"/>
      <c r="E7" s="192"/>
      <c r="F7" s="193"/>
      <c r="G7" s="193"/>
      <c r="H7" s="249"/>
      <c r="I7" s="249"/>
      <c r="J7" s="194"/>
      <c r="K7" s="250"/>
      <c r="L7" s="250"/>
      <c r="M7" s="251"/>
      <c r="N7" s="251"/>
      <c r="O7" s="250"/>
      <c r="P7" s="250"/>
      <c r="Q7" s="192"/>
      <c r="R7" s="252"/>
      <c r="S7" s="250"/>
      <c r="T7" s="197"/>
      <c r="U7" s="198"/>
      <c r="V7" s="199"/>
    </row>
    <row r="8" spans="1:22" s="107" customFormat="1" ht="15">
      <c r="A8" s="192"/>
      <c r="B8" s="192"/>
      <c r="C8" s="192"/>
      <c r="D8" s="192"/>
      <c r="E8" s="192"/>
      <c r="F8" s="193"/>
      <c r="G8" s="193"/>
      <c r="H8" s="249"/>
      <c r="I8" s="249"/>
      <c r="J8" s="194"/>
      <c r="K8" s="250"/>
      <c r="L8" s="250"/>
      <c r="M8" s="251"/>
      <c r="N8" s="251"/>
      <c r="O8" s="250"/>
      <c r="P8" s="250"/>
      <c r="Q8" s="192"/>
      <c r="R8" s="252"/>
      <c r="S8" s="250"/>
      <c r="T8" s="197"/>
      <c r="U8" s="198"/>
      <c r="V8" s="199"/>
    </row>
    <row r="9" spans="1:22" s="107" customFormat="1" ht="15">
      <c r="A9" s="192"/>
      <c r="B9" s="192"/>
      <c r="C9" s="192"/>
      <c r="D9" s="192"/>
      <c r="E9" s="192"/>
      <c r="F9" s="193"/>
      <c r="G9" s="193"/>
      <c r="H9" s="249"/>
      <c r="I9" s="249"/>
      <c r="J9" s="194"/>
      <c r="K9" s="250"/>
      <c r="L9" s="250"/>
      <c r="M9" s="251"/>
      <c r="N9" s="251"/>
      <c r="O9" s="250"/>
      <c r="P9" s="250"/>
      <c r="Q9" s="192"/>
      <c r="R9" s="252"/>
      <c r="S9" s="250"/>
      <c r="T9" s="197"/>
      <c r="U9" s="198"/>
      <c r="V9" s="199"/>
    </row>
    <row r="10" spans="1:22" s="107" customFormat="1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7"/>
      <c r="U10" s="197"/>
      <c r="V10" s="199"/>
    </row>
    <row r="11" spans="1:22" s="107" customFormat="1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7"/>
      <c r="U11" s="197"/>
      <c r="V11" s="199"/>
    </row>
    <row r="12" spans="1:22" s="107" customFormat="1">
      <c r="A12" s="192"/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7"/>
      <c r="U12" s="197"/>
      <c r="V12" s="199"/>
    </row>
    <row r="13" spans="1:22" s="107" customFormat="1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7"/>
      <c r="U13" s="197"/>
      <c r="V13" s="199"/>
    </row>
    <row r="14" spans="1:22" s="107" customFormat="1">
      <c r="A14" s="192"/>
      <c r="B14" s="192"/>
      <c r="C14" s="192"/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7"/>
      <c r="U14" s="197"/>
      <c r="V14" s="199"/>
    </row>
    <row r="15" spans="1:22" s="78" customFormat="1" hidden="1" outlineLevel="1">
      <c r="A15" s="174"/>
      <c r="B15" s="174"/>
      <c r="C15" s="174"/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89"/>
      <c r="U15" s="189"/>
      <c r="V15" s="80"/>
    </row>
    <row r="16" spans="1:22" s="78" customFormat="1" hidden="1" outlineLevel="1">
      <c r="A16" s="174"/>
      <c r="B16" s="174"/>
      <c r="C16" s="174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89"/>
      <c r="U16" s="189"/>
      <c r="V16" s="80"/>
    </row>
    <row r="17" spans="1:22" s="78" customFormat="1" hidden="1" outlineLevel="1">
      <c r="A17" s="174"/>
      <c r="B17" s="174"/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89"/>
      <c r="U17" s="189"/>
      <c r="V17" s="80"/>
    </row>
    <row r="18" spans="1:22" s="78" customFormat="1" hidden="1" outlineLevel="1">
      <c r="A18" s="174"/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89"/>
      <c r="U18" s="189"/>
      <c r="V18" s="80"/>
    </row>
    <row r="19" spans="1:22" s="78" customFormat="1" hidden="1" outlineLevel="1">
      <c r="A19" s="174"/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89"/>
      <c r="U19" s="189"/>
      <c r="V19" s="80"/>
    </row>
    <row r="20" spans="1:22" s="78" customFormat="1" hidden="1" outlineLevel="1">
      <c r="A20" s="174"/>
      <c r="B20" s="174"/>
      <c r="C20" s="174"/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89"/>
      <c r="U20" s="189"/>
      <c r="V20" s="80"/>
    </row>
    <row r="21" spans="1:22" s="78" customFormat="1" hidden="1" outlineLevel="1">
      <c r="A21" s="174"/>
      <c r="B21" s="174"/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89"/>
      <c r="U21" s="189"/>
      <c r="V21" s="80"/>
    </row>
    <row r="22" spans="1:22" s="78" customFormat="1" hidden="1" outlineLevel="1">
      <c r="A22" s="174"/>
      <c r="B22" s="174"/>
      <c r="C22" s="174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89"/>
      <c r="U22" s="189"/>
      <c r="V22" s="80"/>
    </row>
    <row r="23" spans="1:22" s="78" customFormat="1" hidden="1" outlineLevel="1">
      <c r="A23" s="174"/>
      <c r="B23" s="174"/>
      <c r="C23" s="174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89"/>
      <c r="U23" s="189"/>
      <c r="V23" s="80"/>
    </row>
    <row r="24" spans="1:22" s="78" customFormat="1" hidden="1" outlineLevel="1">
      <c r="A24" s="174"/>
      <c r="B24" s="174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89"/>
      <c r="U24" s="189"/>
      <c r="V24" s="80"/>
    </row>
    <row r="25" spans="1:22" s="78" customFormat="1" hidden="1" outlineLevel="1">
      <c r="A25" s="174"/>
      <c r="B25" s="174"/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89"/>
      <c r="U25" s="189"/>
      <c r="V25" s="80"/>
    </row>
    <row r="26" spans="1:22" s="78" customFormat="1" hidden="1" outlineLevel="1">
      <c r="A26" s="174"/>
      <c r="B26" s="174"/>
      <c r="C26" s="174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89"/>
      <c r="U26" s="189"/>
      <c r="V26" s="80"/>
    </row>
    <row r="27" spans="1:22" s="78" customFormat="1" hidden="1" outlineLevel="1">
      <c r="A27" s="174"/>
      <c r="B27" s="174"/>
      <c r="C27" s="174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89"/>
      <c r="U27" s="189"/>
      <c r="V27" s="80"/>
    </row>
    <row r="28" spans="1:22" s="78" customFormat="1" hidden="1" outlineLevel="1">
      <c r="A28" s="174"/>
      <c r="B28" s="174"/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89"/>
      <c r="U28" s="189"/>
      <c r="V28" s="80"/>
    </row>
    <row r="29" spans="1:22" s="78" customFormat="1" hidden="1" outlineLevel="1">
      <c r="A29" s="174"/>
      <c r="B29" s="174"/>
      <c r="C29" s="174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89"/>
      <c r="U29" s="189"/>
      <c r="V29" s="80"/>
    </row>
    <row r="30" spans="1:22" s="78" customFormat="1" hidden="1" outlineLevel="1">
      <c r="A30" s="174"/>
      <c r="B30" s="174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89"/>
      <c r="U30" s="189"/>
      <c r="V30" s="80"/>
    </row>
    <row r="31" spans="1:22" s="78" customFormat="1" hidden="1" outlineLevel="1">
      <c r="A31" s="174"/>
      <c r="B31" s="174"/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89"/>
      <c r="U31" s="189"/>
      <c r="V31" s="80"/>
    </row>
    <row r="32" spans="1:22" s="78" customFormat="1" hidden="1" outlineLevel="1">
      <c r="A32" s="174"/>
      <c r="B32" s="174"/>
      <c r="C32" s="174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89"/>
      <c r="U32" s="189"/>
      <c r="V32" s="80"/>
    </row>
    <row r="33" spans="1:22" s="78" customFormat="1" hidden="1" outlineLevel="1">
      <c r="A33" s="174"/>
      <c r="B33" s="174"/>
      <c r="C33" s="174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89"/>
      <c r="U33" s="189"/>
      <c r="V33" s="80"/>
    </row>
    <row r="34" spans="1:22" s="78" customFormat="1" hidden="1" outlineLevel="1">
      <c r="A34" s="174"/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89"/>
      <c r="U34" s="189"/>
      <c r="V34" s="80"/>
    </row>
    <row r="35" spans="1:22" s="78" customFormat="1" hidden="1" outlineLevel="1">
      <c r="A35" s="174"/>
      <c r="B35" s="174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89"/>
      <c r="U35" s="189"/>
      <c r="V35" s="80"/>
    </row>
    <row r="36" spans="1:22" s="78" customFormat="1" hidden="1" outlineLevel="1">
      <c r="A36" s="174"/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89"/>
      <c r="U36" s="189"/>
      <c r="V36" s="80"/>
    </row>
    <row r="37" spans="1:22" s="78" customFormat="1" hidden="1" outlineLevel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89"/>
      <c r="U37" s="189"/>
      <c r="V37" s="80"/>
    </row>
    <row r="38" spans="1:22" s="78" customFormat="1" hidden="1" outlineLevel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89"/>
      <c r="U38" s="189"/>
      <c r="V38" s="80"/>
    </row>
    <row r="39" spans="1:22" s="78" customFormat="1" hidden="1" outlineLevel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89"/>
      <c r="U39" s="189"/>
      <c r="V39" s="80"/>
    </row>
    <row r="40" spans="1:22" s="78" customFormat="1" hidden="1" outlineLevel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89"/>
      <c r="U40" s="189"/>
      <c r="V40" s="190"/>
    </row>
    <row r="41" spans="1:22" s="78" customFormat="1" hidden="1" outlineLevel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89"/>
      <c r="U41" s="189"/>
      <c r="V41" s="190"/>
    </row>
    <row r="42" spans="1:22" s="78" customFormat="1" hidden="1" outlineLevel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89"/>
      <c r="U42" s="189"/>
      <c r="V42" s="190"/>
    </row>
    <row r="43" spans="1:22" s="78" customFormat="1" hidden="1" outlineLevel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89"/>
      <c r="U43" s="189"/>
      <c r="V43" s="190"/>
    </row>
    <row r="44" spans="1:22" s="78" customFormat="1" hidden="1" outlineLevel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89"/>
      <c r="U44" s="189"/>
      <c r="V44" s="190"/>
    </row>
    <row r="45" spans="1:22" s="78" customFormat="1" hidden="1" outlineLevel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89"/>
      <c r="U45" s="189"/>
      <c r="V45" s="190"/>
    </row>
    <row r="46" spans="1:22" s="78" customFormat="1" hidden="1" outlineLevel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89"/>
      <c r="U46" s="189"/>
      <c r="V46" s="190"/>
    </row>
    <row r="47" spans="1:22" s="78" customFormat="1" hidden="1" outlineLevel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89"/>
      <c r="U47" s="189"/>
      <c r="V47" s="190"/>
    </row>
    <row r="48" spans="1:22" s="78" customFormat="1" hidden="1" outlineLevel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89"/>
      <c r="U48" s="189"/>
      <c r="V48" s="190"/>
    </row>
    <row r="49" spans="1:22" s="78" customFormat="1" hidden="1" outlineLevel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89"/>
      <c r="U49" s="189"/>
      <c r="V49" s="190"/>
    </row>
    <row r="50" spans="1:22" s="78" customFormat="1" hidden="1" outlineLevel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89"/>
      <c r="U50" s="189"/>
      <c r="V50" s="190"/>
    </row>
    <row r="51" spans="1:22" s="78" customFormat="1" hidden="1" outlineLevel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89"/>
      <c r="U51" s="189"/>
      <c r="V51" s="190"/>
    </row>
    <row r="52" spans="1:22" s="78" customFormat="1" hidden="1" outlineLevel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89"/>
      <c r="U52" s="189"/>
      <c r="V52" s="190"/>
    </row>
    <row r="53" spans="1:22" s="78" customFormat="1" hidden="1" outlineLevel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89"/>
      <c r="U53" s="189"/>
      <c r="V53" s="190"/>
    </row>
    <row r="54" spans="1:22" s="78" customFormat="1" hidden="1" outlineLevel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89"/>
      <c r="U54" s="189"/>
      <c r="V54" s="190"/>
    </row>
    <row r="55" spans="1:22" s="78" customFormat="1" hidden="1" outlineLevel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89"/>
      <c r="U55" s="189"/>
      <c r="V55" s="190"/>
    </row>
    <row r="56" spans="1:22" s="78" customFormat="1" hidden="1" outlineLevel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89"/>
      <c r="U56" s="189"/>
      <c r="V56" s="190"/>
    </row>
    <row r="57" spans="1:22" s="78" customFormat="1" hidden="1" outlineLevel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89"/>
      <c r="U57" s="189"/>
      <c r="V57" s="190"/>
    </row>
    <row r="58" spans="1:22" s="78" customFormat="1" hidden="1" outlineLevel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89"/>
      <c r="U58" s="189"/>
      <c r="V58" s="190"/>
    </row>
    <row r="59" spans="1:22" s="78" customFormat="1" hidden="1" outlineLevel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89"/>
      <c r="U59" s="189"/>
      <c r="V59" s="189"/>
    </row>
    <row r="60" spans="1:22" s="78" customFormat="1" hidden="1" outlineLevel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89"/>
      <c r="U60" s="189"/>
      <c r="V60" s="189"/>
    </row>
    <row r="61" spans="1:22" s="78" customFormat="1" hidden="1" outlineLevel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89"/>
      <c r="U61" s="189"/>
      <c r="V61" s="189"/>
    </row>
    <row r="62" spans="1:22" s="78" customFormat="1" hidden="1" outlineLevel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89"/>
      <c r="U62" s="189"/>
      <c r="V62" s="189"/>
    </row>
    <row r="63" spans="1:22" s="78" customFormat="1" hidden="1" outlineLevel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89"/>
      <c r="U63" s="189"/>
      <c r="V63" s="189"/>
    </row>
    <row r="64" spans="1:22" s="78" customFormat="1" hidden="1" outlineLevel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89"/>
      <c r="U64" s="189"/>
      <c r="V64" s="189"/>
    </row>
    <row r="65" spans="1:22" s="78" customFormat="1" hidden="1" outlineLevel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89"/>
      <c r="U65" s="189"/>
      <c r="V65" s="189"/>
    </row>
    <row r="66" spans="1:22" s="78" customFormat="1" hidden="1" outlineLevel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89"/>
      <c r="U66" s="189"/>
      <c r="V66" s="189"/>
    </row>
    <row r="67" spans="1:22" s="78" customFormat="1" hidden="1" outlineLevel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89"/>
      <c r="U67" s="189"/>
      <c r="V67" s="189"/>
    </row>
    <row r="68" spans="1:22" s="78" customFormat="1" hidden="1" outlineLevel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89"/>
      <c r="U68" s="189"/>
      <c r="V68" s="189"/>
    </row>
    <row r="69" spans="1:22" s="78" customFormat="1" hidden="1" outlineLevel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89"/>
      <c r="U69" s="189"/>
      <c r="V69" s="189"/>
    </row>
    <row r="70" spans="1:22" s="78" customFormat="1" hidden="1" outlineLevel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89"/>
      <c r="U70" s="189"/>
      <c r="V70" s="189"/>
    </row>
    <row r="71" spans="1:22" s="78" customFormat="1" hidden="1" outlineLevel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89"/>
      <c r="U71" s="189"/>
      <c r="V71" s="189"/>
    </row>
    <row r="72" spans="1:22" s="78" customFormat="1" hidden="1" outlineLevel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89"/>
      <c r="U72" s="189"/>
      <c r="V72" s="189"/>
    </row>
    <row r="73" spans="1:22" s="78" customFormat="1" hidden="1" outlineLevel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89"/>
      <c r="U73" s="189"/>
      <c r="V73" s="189"/>
    </row>
    <row r="74" spans="1:22" s="78" customFormat="1" hidden="1" outlineLevel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89"/>
      <c r="U74" s="189"/>
      <c r="V74" s="189"/>
    </row>
    <row r="75" spans="1:22" s="78" customFormat="1" hidden="1" outlineLevel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89"/>
      <c r="U75" s="189"/>
      <c r="V75" s="189"/>
    </row>
    <row r="76" spans="1:22" s="78" customFormat="1" hidden="1" outlineLevel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89"/>
      <c r="U76" s="189"/>
      <c r="V76" s="189"/>
    </row>
    <row r="77" spans="1:22" s="78" customFormat="1" hidden="1" outlineLevel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89"/>
      <c r="U77" s="189"/>
      <c r="V77" s="189"/>
    </row>
    <row r="78" spans="1:22" s="78" customFormat="1" hidden="1" outlineLevel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89"/>
      <c r="U78" s="189"/>
      <c r="V78" s="189"/>
    </row>
    <row r="79" spans="1:22" s="78" customFormat="1" hidden="1" outlineLevel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89"/>
      <c r="U79" s="189"/>
      <c r="V79" s="189"/>
    </row>
    <row r="80" spans="1:22" s="78" customFormat="1" hidden="1" outlineLevel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89"/>
      <c r="U80" s="189"/>
      <c r="V80" s="189"/>
    </row>
    <row r="81" spans="1:22" s="78" customFormat="1" hidden="1" outlineLevel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89"/>
      <c r="U81" s="189"/>
      <c r="V81" s="189"/>
    </row>
    <row r="82" spans="1:22" s="78" customFormat="1" hidden="1" outlineLevel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89"/>
      <c r="U82" s="189"/>
      <c r="V82" s="189"/>
    </row>
    <row r="83" spans="1:22" s="78" customFormat="1" hidden="1" outlineLevel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89"/>
      <c r="U83" s="189"/>
      <c r="V83" s="189"/>
    </row>
    <row r="84" spans="1:22" s="78" customFormat="1" hidden="1" outlineLevel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89"/>
      <c r="U84" s="189"/>
      <c r="V84" s="189"/>
    </row>
    <row r="85" spans="1:22" s="78" customFormat="1" ht="15" collapsed="1">
      <c r="A85" s="191" t="s">
        <v>107</v>
      </c>
      <c r="B85" s="174"/>
      <c r="C85" s="174"/>
      <c r="D85" s="174"/>
      <c r="E85" s="174"/>
      <c r="F85" s="202"/>
      <c r="G85" s="202"/>
      <c r="H85" s="174"/>
      <c r="I85" s="174"/>
      <c r="J85" s="253">
        <f t="shared" ref="J85:P85" si="0">SUBTOTAL(9,J2:J9)</f>
        <v>2250</v>
      </c>
      <c r="K85" s="250">
        <f t="shared" si="0"/>
        <v>2250</v>
      </c>
      <c r="L85" s="250">
        <f t="shared" si="0"/>
        <v>0</v>
      </c>
      <c r="M85" s="254">
        <f t="shared" si="0"/>
        <v>-1500</v>
      </c>
      <c r="N85" s="251">
        <f t="shared" si="0"/>
        <v>-1687.5</v>
      </c>
      <c r="O85" s="250">
        <f t="shared" si="0"/>
        <v>750</v>
      </c>
      <c r="P85" s="250">
        <f t="shared" si="0"/>
        <v>750</v>
      </c>
      <c r="Q85" s="174"/>
      <c r="R85" s="66"/>
      <c r="S85" s="255">
        <f>SUBTOTAL(9,S2:S9)</f>
        <v>187.5</v>
      </c>
      <c r="T85" s="189"/>
      <c r="U85" s="203"/>
      <c r="V85" s="80"/>
    </row>
    <row r="86" spans="1:22" s="78" customFormat="1" ht="15">
      <c r="A86" s="191" t="s">
        <v>99</v>
      </c>
      <c r="B86" s="174"/>
      <c r="C86" s="174"/>
      <c r="D86" s="174"/>
      <c r="E86" s="174"/>
      <c r="F86" s="202"/>
      <c r="G86" s="202"/>
      <c r="H86" s="174"/>
      <c r="I86" s="174"/>
      <c r="J86" s="253">
        <f t="shared" ref="J86:P86" si="1">SUBTOTAL(9,J2:J9)</f>
        <v>2250</v>
      </c>
      <c r="K86" s="250">
        <f t="shared" si="1"/>
        <v>2250</v>
      </c>
      <c r="L86" s="250">
        <f t="shared" si="1"/>
        <v>0</v>
      </c>
      <c r="M86" s="254">
        <f t="shared" si="1"/>
        <v>-1500</v>
      </c>
      <c r="N86" s="251">
        <f t="shared" si="1"/>
        <v>-1687.5</v>
      </c>
      <c r="O86" s="250">
        <f t="shared" si="1"/>
        <v>750</v>
      </c>
      <c r="P86" s="250">
        <f t="shared" si="1"/>
        <v>750</v>
      </c>
      <c r="Q86" s="174"/>
      <c r="R86" s="66"/>
      <c r="S86" s="255">
        <f>SUBTOTAL(9,S2:S9)</f>
        <v>187.5</v>
      </c>
      <c r="T86" s="189"/>
      <c r="U86" s="203"/>
      <c r="V86" s="80"/>
    </row>
    <row r="87" spans="1:22" s="78" customForma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89"/>
      <c r="U87" s="189"/>
      <c r="V87" s="189"/>
    </row>
    <row r="88" spans="1:22" s="78" customForma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89"/>
      <c r="U88" s="189"/>
      <c r="V88" s="189"/>
    </row>
    <row r="89" spans="1:22" s="78" customForma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89"/>
      <c r="U89" s="189"/>
      <c r="V89" s="189"/>
    </row>
    <row r="90" spans="1:22" s="78" customFormat="1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89"/>
      <c r="U90" s="189"/>
      <c r="V90" s="189"/>
    </row>
    <row r="91" spans="1:22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14"/>
      <c r="U91" s="14"/>
      <c r="V91" s="14"/>
    </row>
    <row r="92" spans="1:2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14"/>
      <c r="U92" s="14"/>
      <c r="V92" s="14"/>
    </row>
    <row r="93" spans="1:22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14"/>
      <c r="U93" s="14"/>
      <c r="V93" s="14"/>
    </row>
    <row r="94" spans="1:22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14"/>
      <c r="U94" s="14"/>
      <c r="V94" s="14"/>
    </row>
    <row r="95" spans="1:22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14"/>
      <c r="U95" s="14"/>
      <c r="V95" s="14"/>
    </row>
    <row r="96" spans="1:22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14"/>
      <c r="U96" s="14"/>
      <c r="V96" s="14"/>
    </row>
    <row r="97" spans="1:2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14"/>
      <c r="U97" s="14"/>
      <c r="V97" s="14"/>
    </row>
    <row r="98" spans="1:22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14"/>
      <c r="U98" s="14"/>
      <c r="V98" s="14"/>
    </row>
    <row r="99" spans="1:22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14"/>
      <c r="U99" s="14"/>
      <c r="V99" s="14"/>
    </row>
    <row r="100" spans="1:22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14"/>
      <c r="U100" s="14"/>
      <c r="V100" s="14"/>
    </row>
    <row r="101" spans="1:22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14"/>
      <c r="U101" s="14"/>
      <c r="V101" s="14"/>
    </row>
    <row r="102" spans="1:2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14"/>
      <c r="U102" s="14"/>
      <c r="V102" s="14"/>
    </row>
    <row r="103" spans="1:22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14"/>
      <c r="U103" s="14"/>
      <c r="V103" s="14"/>
    </row>
    <row r="104" spans="1:22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14"/>
      <c r="U104" s="14"/>
      <c r="V104" s="14"/>
    </row>
    <row r="105" spans="1:22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14"/>
      <c r="U105" s="14"/>
      <c r="V105" s="14"/>
    </row>
    <row r="106" spans="1:22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14"/>
      <c r="U106" s="14"/>
      <c r="V106" s="14"/>
    </row>
    <row r="107" spans="1:22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14"/>
      <c r="U107" s="14"/>
      <c r="V107" s="14"/>
    </row>
    <row r="108" spans="1:22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14"/>
      <c r="U108" s="14"/>
      <c r="V108" s="14"/>
    </row>
    <row r="109" spans="1:22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14"/>
      <c r="U109" s="14"/>
      <c r="V109" s="14"/>
    </row>
    <row r="110" spans="1:22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14"/>
      <c r="U110" s="14"/>
      <c r="V110" s="14"/>
    </row>
    <row r="111" spans="1:2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14"/>
      <c r="U111" s="14"/>
      <c r="V111" s="14"/>
    </row>
    <row r="112" spans="1:2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14"/>
      <c r="U112" s="14"/>
      <c r="V112" s="14"/>
    </row>
    <row r="113" spans="1:22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14"/>
      <c r="U113" s="14"/>
      <c r="V113" s="14"/>
    </row>
    <row r="114" spans="1:22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14"/>
      <c r="U114" s="14"/>
      <c r="V114" s="14"/>
    </row>
    <row r="115" spans="1:22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14"/>
      <c r="U115" s="14"/>
      <c r="V115" s="14"/>
    </row>
    <row r="116" spans="1:22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14"/>
      <c r="U116" s="14"/>
      <c r="V116" s="14"/>
    </row>
    <row r="117" spans="1:22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14"/>
      <c r="U117" s="14"/>
      <c r="V117" s="14"/>
    </row>
    <row r="118" spans="1:22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14"/>
      <c r="U118" s="14"/>
      <c r="V118" s="14"/>
    </row>
    <row r="119" spans="1:22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14"/>
      <c r="U119" s="14"/>
      <c r="V119" s="14"/>
    </row>
    <row r="120" spans="1:2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14"/>
      <c r="U120" s="14"/>
      <c r="V120" s="14"/>
    </row>
    <row r="121" spans="1:2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14"/>
      <c r="U121" s="14"/>
      <c r="V121" s="14"/>
    </row>
    <row r="122" spans="1: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14"/>
      <c r="U122" s="14"/>
      <c r="V122" s="14"/>
    </row>
    <row r="123" spans="1:2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14"/>
      <c r="U123" s="14"/>
      <c r="V123" s="14"/>
    </row>
    <row r="124" spans="1:2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14"/>
      <c r="U124" s="14"/>
      <c r="V124" s="14"/>
    </row>
    <row r="125" spans="1:2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14"/>
      <c r="U125" s="14"/>
      <c r="V125" s="14"/>
    </row>
    <row r="126" spans="1:2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14"/>
      <c r="U126" s="14"/>
      <c r="V126" s="14"/>
    </row>
    <row r="127" spans="1:2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14"/>
      <c r="U127" s="14"/>
      <c r="V127" s="14"/>
    </row>
    <row r="128" spans="1:2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14"/>
      <c r="U128" s="14"/>
      <c r="V128" s="14"/>
    </row>
    <row r="129" spans="1:2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14"/>
      <c r="U129" s="14"/>
      <c r="V129" s="14"/>
    </row>
    <row r="130" spans="1:2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14"/>
      <c r="U130" s="14"/>
      <c r="V130" s="14"/>
    </row>
    <row r="131" spans="1:2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14"/>
      <c r="U131" s="14"/>
      <c r="V131" s="14"/>
    </row>
    <row r="132" spans="1:2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14"/>
      <c r="U132" s="14"/>
      <c r="V132" s="14"/>
    </row>
    <row r="133" spans="1:2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14"/>
      <c r="U133" s="14"/>
      <c r="V133" s="14"/>
    </row>
    <row r="134" spans="1:2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14"/>
      <c r="U134" s="14"/>
      <c r="V134" s="14"/>
    </row>
    <row r="135" spans="1:2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14"/>
      <c r="U135" s="14"/>
      <c r="V135" s="14"/>
    </row>
    <row r="136" spans="1:2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14"/>
      <c r="U136" s="14"/>
      <c r="V136" s="14"/>
    </row>
    <row r="137" spans="1:2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14"/>
      <c r="U137" s="14"/>
      <c r="V137" s="14"/>
    </row>
    <row r="138" spans="1:2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14"/>
      <c r="U138" s="14"/>
      <c r="V138" s="14"/>
    </row>
    <row r="139" spans="1:2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14"/>
      <c r="U139" s="14"/>
      <c r="V139" s="14"/>
    </row>
    <row r="140" spans="1:2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14"/>
      <c r="U140" s="14"/>
      <c r="V140" s="14"/>
    </row>
    <row r="141" spans="1:2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14"/>
      <c r="U141" s="14"/>
      <c r="V141" s="14"/>
    </row>
    <row r="142" spans="1:2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14"/>
      <c r="U142" s="14"/>
      <c r="V142" s="14"/>
    </row>
    <row r="143" spans="1:2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14"/>
      <c r="U143" s="14"/>
      <c r="V143" s="14"/>
    </row>
    <row r="144" spans="1:2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14"/>
      <c r="U144" s="14"/>
      <c r="V144" s="14"/>
    </row>
    <row r="145" spans="1:2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14"/>
      <c r="U145" s="14"/>
      <c r="V145" s="14"/>
    </row>
    <row r="146" spans="1:2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14"/>
      <c r="U146" s="14"/>
      <c r="V146" s="14"/>
    </row>
    <row r="147" spans="1:2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14"/>
      <c r="U147" s="14"/>
      <c r="V147" s="14"/>
    </row>
    <row r="148" spans="1:2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14"/>
      <c r="U148" s="14"/>
      <c r="V148" s="14"/>
    </row>
    <row r="149" spans="1:2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14"/>
      <c r="U149" s="14"/>
      <c r="V149" s="14"/>
    </row>
    <row r="150" spans="1:2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14"/>
      <c r="U150" s="14"/>
      <c r="V150" s="14"/>
    </row>
    <row r="151" spans="1:2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14"/>
      <c r="U151" s="14"/>
      <c r="V151" s="14"/>
    </row>
    <row r="152" spans="1:2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14"/>
      <c r="U152" s="14"/>
      <c r="V152" s="14"/>
    </row>
    <row r="153" spans="1:2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14"/>
      <c r="U153" s="14"/>
      <c r="V153" s="14"/>
    </row>
    <row r="154" spans="1:2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14"/>
      <c r="U154" s="14"/>
      <c r="V154" s="14"/>
    </row>
    <row r="155" spans="1:2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14"/>
      <c r="U155" s="14"/>
      <c r="V155" s="14"/>
    </row>
    <row r="156" spans="1:2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14"/>
      <c r="U156" s="14"/>
      <c r="V156" s="14"/>
    </row>
    <row r="157" spans="1:2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14"/>
      <c r="U157" s="14"/>
      <c r="V157" s="14"/>
    </row>
    <row r="158" spans="1:2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14"/>
      <c r="U158" s="14"/>
      <c r="V158" s="14"/>
    </row>
    <row r="159" spans="1:22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14"/>
      <c r="U159" s="14"/>
      <c r="V159" s="14"/>
    </row>
    <row r="160" spans="1:22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14"/>
      <c r="U160" s="14"/>
      <c r="V160" s="14"/>
    </row>
    <row r="161" spans="1:22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14"/>
      <c r="U161" s="14"/>
      <c r="V161" s="14"/>
    </row>
    <row r="162" spans="1:2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14"/>
      <c r="U162" s="14"/>
      <c r="V162" s="14"/>
    </row>
    <row r="163" spans="1:22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14"/>
      <c r="U163" s="14"/>
      <c r="V163" s="14"/>
    </row>
    <row r="164" spans="1:2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14"/>
      <c r="U164" s="14"/>
      <c r="V164" s="14"/>
    </row>
    <row r="165" spans="1:22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14"/>
      <c r="U165" s="14"/>
      <c r="V165" s="14"/>
    </row>
    <row r="166" spans="1:22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14"/>
      <c r="U166" s="14"/>
      <c r="V166" s="14"/>
    </row>
    <row r="167" spans="1:22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14"/>
      <c r="U167" s="14"/>
      <c r="V167" s="14"/>
    </row>
    <row r="168" spans="1:22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14"/>
      <c r="U168" s="14"/>
      <c r="V168" s="14"/>
    </row>
    <row r="169" spans="1:22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14"/>
      <c r="U169" s="14"/>
      <c r="V169" s="14"/>
    </row>
    <row r="170" spans="1:22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14"/>
      <c r="U170" s="14"/>
      <c r="V170" s="14"/>
    </row>
    <row r="171" spans="1:22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14"/>
      <c r="U171" s="14"/>
      <c r="V171" s="14"/>
    </row>
    <row r="172" spans="1:2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14"/>
      <c r="U172" s="14"/>
      <c r="V172" s="14"/>
    </row>
    <row r="173" spans="1:22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14"/>
      <c r="U173" s="14"/>
      <c r="V173" s="14"/>
    </row>
    <row r="174" spans="1:22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14"/>
      <c r="U174" s="14"/>
      <c r="V174" s="14"/>
    </row>
    <row r="175" spans="1:22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14"/>
      <c r="U175" s="14"/>
      <c r="V175" s="14"/>
    </row>
    <row r="176" spans="1:22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14"/>
      <c r="U176" s="14"/>
      <c r="V176" s="14"/>
    </row>
    <row r="177" spans="1:22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14"/>
      <c r="U177" s="14"/>
      <c r="V177" s="14"/>
    </row>
    <row r="178" spans="1:22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14"/>
      <c r="U178" s="14"/>
      <c r="V178" s="14"/>
    </row>
    <row r="179" spans="1:22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14"/>
      <c r="U179" s="14"/>
      <c r="V179" s="14"/>
    </row>
    <row r="180" spans="1:22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14"/>
      <c r="U180" s="14"/>
      <c r="V180" s="14"/>
    </row>
    <row r="181" spans="1:22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14"/>
      <c r="U181" s="14"/>
      <c r="V181" s="14"/>
    </row>
    <row r="182" spans="1:2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14"/>
      <c r="U182" s="14"/>
      <c r="V182" s="14"/>
    </row>
    <row r="183" spans="1:22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14"/>
      <c r="U183" s="14"/>
      <c r="V183" s="14"/>
    </row>
    <row r="184" spans="1:22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14"/>
      <c r="U184" s="14"/>
      <c r="V184" s="14"/>
    </row>
    <row r="185" spans="1:22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14"/>
      <c r="U185" s="14"/>
      <c r="V185" s="14"/>
    </row>
    <row r="186" spans="1:2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14"/>
      <c r="U186" s="14"/>
      <c r="V186" s="14"/>
    </row>
    <row r="187" spans="1:22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14"/>
      <c r="U187" s="14"/>
      <c r="V187" s="14"/>
    </row>
    <row r="188" spans="1:22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14"/>
      <c r="U188" s="14"/>
      <c r="V188" s="14"/>
    </row>
    <row r="189" spans="1:22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14"/>
      <c r="U189" s="14"/>
      <c r="V189" s="14"/>
    </row>
    <row r="190" spans="1:22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14"/>
      <c r="U190" s="14"/>
      <c r="V190" s="14"/>
    </row>
    <row r="191" spans="1:22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14"/>
      <c r="U191" s="14"/>
      <c r="V191" s="14"/>
    </row>
    <row r="192" spans="1:2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14"/>
      <c r="U192" s="14"/>
      <c r="V192" s="14"/>
    </row>
    <row r="193" spans="1:22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14"/>
      <c r="U193" s="14"/>
      <c r="V193" s="14"/>
    </row>
    <row r="194" spans="1:22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14"/>
      <c r="U194" s="14"/>
      <c r="V194" s="14"/>
    </row>
    <row r="195" spans="1:22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14"/>
      <c r="U195" s="14"/>
      <c r="V195" s="14"/>
    </row>
    <row r="196" spans="1:22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14"/>
      <c r="U196" s="14"/>
      <c r="V196" s="14"/>
    </row>
    <row r="197" spans="1:22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14"/>
      <c r="U197" s="14"/>
      <c r="V197" s="14"/>
    </row>
    <row r="198" spans="1:22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14"/>
      <c r="U198" s="14"/>
      <c r="V198" s="14"/>
    </row>
    <row r="199" spans="1:22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14"/>
      <c r="U199" s="14"/>
      <c r="V199" s="14"/>
    </row>
    <row r="200" spans="1:22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14"/>
      <c r="U200" s="14"/>
      <c r="V200" s="14"/>
    </row>
    <row r="201" spans="1:22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14"/>
      <c r="U201" s="14"/>
      <c r="V201" s="14"/>
    </row>
    <row r="202" spans="1:2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14"/>
      <c r="U202" s="14"/>
      <c r="V202" s="14"/>
    </row>
    <row r="203" spans="1:22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14"/>
      <c r="U203" s="14"/>
      <c r="V203" s="14"/>
    </row>
    <row r="204" spans="1:22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14"/>
      <c r="U204" s="14"/>
      <c r="V204" s="14"/>
    </row>
    <row r="205" spans="1:22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14"/>
      <c r="U205" s="14"/>
      <c r="V205" s="14"/>
    </row>
    <row r="206" spans="1:22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14"/>
      <c r="U206" s="14"/>
      <c r="V206" s="14"/>
    </row>
    <row r="207" spans="1:22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14"/>
      <c r="U207" s="14"/>
      <c r="V207" s="14"/>
    </row>
    <row r="208" spans="1:2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14"/>
      <c r="U208" s="14"/>
      <c r="V208" s="14"/>
    </row>
    <row r="209" spans="1:22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14"/>
      <c r="U209" s="14"/>
      <c r="V209" s="14"/>
    </row>
    <row r="210" spans="1:22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14"/>
      <c r="U210" s="14"/>
      <c r="V210" s="14"/>
    </row>
    <row r="211" spans="1:22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14"/>
      <c r="U211" s="14"/>
      <c r="V211" s="14"/>
    </row>
    <row r="212" spans="1:2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14"/>
      <c r="U212" s="14"/>
      <c r="V212" s="14"/>
    </row>
    <row r="213" spans="1:22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14"/>
      <c r="U213" s="14"/>
      <c r="V213" s="14"/>
    </row>
    <row r="214" spans="1:22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14"/>
      <c r="U214" s="14"/>
      <c r="V214" s="14"/>
    </row>
    <row r="215" spans="1:22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14"/>
      <c r="U215" s="14"/>
      <c r="V215" s="14"/>
    </row>
    <row r="216" spans="1:22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14"/>
      <c r="U216" s="14"/>
      <c r="V216" s="14"/>
    </row>
    <row r="217" spans="1:22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14"/>
      <c r="U217" s="14"/>
      <c r="V217" s="14"/>
    </row>
    <row r="218" spans="1:22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14"/>
      <c r="U218" s="14"/>
      <c r="V218" s="14"/>
    </row>
    <row r="219" spans="1:22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14"/>
      <c r="U219" s="14"/>
      <c r="V219" s="14"/>
    </row>
    <row r="220" spans="1:22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14"/>
      <c r="U220" s="14"/>
      <c r="V220" s="14"/>
    </row>
    <row r="221" spans="1:22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14"/>
      <c r="U221" s="14"/>
      <c r="V221" s="14"/>
    </row>
    <row r="222" spans="1: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14"/>
      <c r="U222" s="14"/>
      <c r="V222" s="14"/>
    </row>
    <row r="223" spans="1:22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14"/>
      <c r="U223" s="14"/>
      <c r="V223" s="14"/>
    </row>
    <row r="224" spans="1:22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14"/>
      <c r="U224" s="14"/>
      <c r="V224" s="14"/>
    </row>
    <row r="225" spans="1:22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14"/>
      <c r="U225" s="14"/>
      <c r="V225" s="14"/>
    </row>
    <row r="226" spans="1:22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14"/>
      <c r="U226" s="14"/>
      <c r="V226" s="14"/>
    </row>
    <row r="227" spans="1:22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14"/>
      <c r="U227" s="14"/>
      <c r="V227" s="14"/>
    </row>
    <row r="228" spans="1:22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14"/>
      <c r="U228" s="14"/>
      <c r="V228" s="14"/>
    </row>
    <row r="229" spans="1:22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14"/>
      <c r="U229" s="14"/>
      <c r="V229" s="14"/>
    </row>
    <row r="230" spans="1:2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14"/>
      <c r="U230" s="14"/>
      <c r="V230" s="14"/>
    </row>
    <row r="231" spans="1:22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14"/>
      <c r="U231" s="14"/>
      <c r="V231" s="14"/>
    </row>
    <row r="232" spans="1:2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14"/>
      <c r="U232" s="14"/>
      <c r="V232" s="14"/>
    </row>
    <row r="233" spans="1:22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14"/>
      <c r="U233" s="14"/>
      <c r="V233" s="14"/>
    </row>
    <row r="234" spans="1:22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14"/>
      <c r="U234" s="14"/>
      <c r="V234" s="14"/>
    </row>
    <row r="235" spans="1:22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14"/>
      <c r="U235" s="14"/>
      <c r="V235" s="14"/>
    </row>
    <row r="236" spans="1:22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14"/>
      <c r="U236" s="14"/>
      <c r="V236" s="14"/>
    </row>
    <row r="237" spans="1:22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14"/>
      <c r="U237" s="14"/>
      <c r="V237" s="14"/>
    </row>
    <row r="238" spans="1:22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14"/>
      <c r="U238" s="14"/>
      <c r="V238" s="14"/>
    </row>
    <row r="239" spans="1:22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14"/>
      <c r="U239" s="14"/>
      <c r="V239" s="14"/>
    </row>
    <row r="240" spans="1:22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14"/>
      <c r="U240" s="14"/>
      <c r="V240" s="14"/>
    </row>
    <row r="241" spans="1:22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14"/>
      <c r="U241" s="14"/>
      <c r="V241" s="14"/>
    </row>
    <row r="242" spans="1:2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14"/>
      <c r="U242" s="14"/>
      <c r="V242" s="14"/>
    </row>
    <row r="243" spans="1:22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14"/>
      <c r="U243" s="14"/>
      <c r="V243" s="14"/>
    </row>
    <row r="244" spans="1:22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14"/>
      <c r="U244" s="14"/>
      <c r="V244" s="14"/>
    </row>
    <row r="245" spans="1:22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14"/>
      <c r="U245" s="14"/>
      <c r="V245" s="14"/>
    </row>
    <row r="246" spans="1:22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14"/>
      <c r="U246" s="14"/>
      <c r="V246" s="14"/>
    </row>
    <row r="247" spans="1:22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14"/>
      <c r="U247" s="14"/>
      <c r="V247" s="14"/>
    </row>
    <row r="248" spans="1:22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14"/>
      <c r="U248" s="14"/>
      <c r="V248" s="14"/>
    </row>
    <row r="249" spans="1:22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14"/>
      <c r="U249" s="14"/>
      <c r="V249" s="14"/>
    </row>
    <row r="250" spans="1:22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14"/>
      <c r="U250" s="14"/>
      <c r="V250" s="14"/>
    </row>
    <row r="251" spans="1:22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14"/>
      <c r="U251" s="14"/>
      <c r="V251" s="14"/>
    </row>
    <row r="252" spans="1:2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14"/>
      <c r="U252" s="14"/>
      <c r="V252" s="14"/>
    </row>
    <row r="253" spans="1:22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14"/>
      <c r="U253" s="14"/>
      <c r="V253" s="14"/>
    </row>
    <row r="254" spans="1:22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14"/>
      <c r="U254" s="14"/>
      <c r="V254" s="14"/>
    </row>
    <row r="255" spans="1:22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14"/>
      <c r="U255" s="14"/>
      <c r="V255" s="14"/>
    </row>
    <row r="256" spans="1:2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14"/>
      <c r="U256" s="14"/>
      <c r="V256" s="14"/>
    </row>
    <row r="257" spans="1:22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14"/>
      <c r="U257" s="14"/>
      <c r="V257" s="14"/>
    </row>
    <row r="258" spans="1:22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14"/>
      <c r="U258" s="14"/>
      <c r="V258" s="14"/>
    </row>
    <row r="259" spans="1:22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14"/>
      <c r="U259" s="14"/>
      <c r="V259" s="14"/>
    </row>
    <row r="260" spans="1:22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14"/>
      <c r="U260" s="14"/>
      <c r="V260" s="14"/>
    </row>
    <row r="261" spans="1:22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14"/>
      <c r="U261" s="14"/>
      <c r="V261" s="14"/>
    </row>
    <row r="262" spans="1:2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14"/>
      <c r="U262" s="14"/>
      <c r="V262" s="14"/>
    </row>
    <row r="263" spans="1:22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14"/>
      <c r="U263" s="14"/>
      <c r="V263" s="14"/>
    </row>
    <row r="264" spans="1:22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14"/>
      <c r="U264" s="14"/>
      <c r="V264" s="14"/>
    </row>
    <row r="265" spans="1:22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14"/>
      <c r="U265" s="14"/>
      <c r="V265" s="14"/>
    </row>
    <row r="266" spans="1:22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14"/>
      <c r="U266" s="14"/>
      <c r="V266" s="14"/>
    </row>
    <row r="267" spans="1:22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14"/>
      <c r="U267" s="14"/>
      <c r="V267" s="14"/>
    </row>
    <row r="268" spans="1:22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14"/>
      <c r="U268" s="14"/>
      <c r="V268" s="14"/>
    </row>
    <row r="269" spans="1:22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14"/>
      <c r="U269" s="14"/>
      <c r="V269" s="14"/>
    </row>
    <row r="270" spans="1:22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14"/>
      <c r="U270" s="14"/>
      <c r="V270" s="14"/>
    </row>
    <row r="271" spans="1:22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14"/>
      <c r="U271" s="14"/>
      <c r="V271" s="14"/>
    </row>
    <row r="272" spans="1:2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14"/>
      <c r="U272" s="14"/>
      <c r="V272" s="14"/>
    </row>
    <row r="273" spans="1:22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14"/>
      <c r="U273" s="14"/>
      <c r="V273" s="14"/>
    </row>
    <row r="274" spans="1:22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14"/>
      <c r="U274" s="14"/>
      <c r="V274" s="14"/>
    </row>
    <row r="275" spans="1:22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14"/>
      <c r="U275" s="14"/>
      <c r="V275" s="14"/>
    </row>
    <row r="276" spans="1:22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14"/>
      <c r="U276" s="14"/>
      <c r="V276" s="14"/>
    </row>
    <row r="277" spans="1:22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14"/>
      <c r="U277" s="14"/>
      <c r="V277" s="14"/>
    </row>
    <row r="278" spans="1:22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14"/>
      <c r="U278" s="14"/>
      <c r="V278" s="14"/>
    </row>
    <row r="279" spans="1:22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14"/>
      <c r="U279" s="14"/>
      <c r="V279" s="14"/>
    </row>
    <row r="280" spans="1:22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14"/>
      <c r="U280" s="14"/>
      <c r="V280" s="14"/>
    </row>
    <row r="281" spans="1:2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14"/>
      <c r="U281" s="14"/>
      <c r="V281" s="14"/>
    </row>
    <row r="282" spans="1:2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14"/>
      <c r="U282" s="14"/>
      <c r="V282" s="14"/>
    </row>
    <row r="283" spans="1:22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14"/>
      <c r="U283" s="14"/>
      <c r="V283" s="14"/>
    </row>
    <row r="284" spans="1:22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14"/>
      <c r="U284" s="14"/>
      <c r="V284" s="14"/>
    </row>
    <row r="285" spans="1:22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14"/>
      <c r="U285" s="14"/>
      <c r="V285" s="14"/>
    </row>
    <row r="286" spans="1:22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14"/>
      <c r="U286" s="14"/>
      <c r="V286" s="14"/>
    </row>
    <row r="287" spans="1:22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14"/>
      <c r="U287" s="14"/>
      <c r="V287" s="14"/>
    </row>
    <row r="288" spans="1:22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14"/>
      <c r="U288" s="14"/>
      <c r="V288" s="14"/>
    </row>
    <row r="289" spans="1:22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14"/>
      <c r="U289" s="14"/>
      <c r="V289" s="14"/>
    </row>
    <row r="290" spans="1:22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14"/>
      <c r="U290" s="14"/>
      <c r="V290" s="14"/>
    </row>
    <row r="291" spans="1:22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14"/>
      <c r="U291" s="14"/>
      <c r="V291" s="14"/>
    </row>
    <row r="292" spans="1:2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14"/>
      <c r="U292" s="14"/>
      <c r="V292" s="14"/>
    </row>
    <row r="293" spans="1:22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14"/>
      <c r="U293" s="14"/>
      <c r="V293" s="14"/>
    </row>
    <row r="294" spans="1:22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14"/>
      <c r="U294" s="14"/>
      <c r="V294" s="14"/>
    </row>
    <row r="295" spans="1:22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14"/>
      <c r="U295" s="14"/>
      <c r="V295" s="14"/>
    </row>
    <row r="296" spans="1:22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14"/>
      <c r="U296" s="14"/>
      <c r="V296" s="14"/>
    </row>
    <row r="297" spans="1:22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14"/>
      <c r="U297" s="14"/>
      <c r="V297" s="14"/>
    </row>
    <row r="298" spans="1:22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14"/>
      <c r="U298" s="14"/>
      <c r="V298" s="14"/>
    </row>
    <row r="299" spans="1:22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14"/>
      <c r="U299" s="14"/>
      <c r="V299" s="14"/>
    </row>
    <row r="300" spans="1:22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14"/>
      <c r="U300" s="14"/>
      <c r="V300" s="14"/>
    </row>
    <row r="301" spans="1:22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14"/>
      <c r="U301" s="14"/>
      <c r="V301" s="14"/>
    </row>
    <row r="302" spans="1:2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14"/>
      <c r="U302" s="14"/>
      <c r="V302" s="14"/>
    </row>
    <row r="303" spans="1:22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14"/>
      <c r="U303" s="14"/>
      <c r="V303" s="14"/>
    </row>
    <row r="304" spans="1:22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14"/>
      <c r="U304" s="14"/>
      <c r="V304" s="14"/>
    </row>
    <row r="305" spans="1:22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14"/>
      <c r="U305" s="14"/>
      <c r="V305" s="14"/>
    </row>
    <row r="306" spans="1:22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14"/>
      <c r="U306" s="14"/>
      <c r="V306" s="14"/>
    </row>
    <row r="307" spans="1:2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14"/>
      <c r="U307" s="14"/>
      <c r="V307" s="14"/>
    </row>
    <row r="308" spans="1:22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14"/>
      <c r="U308" s="14"/>
      <c r="V308" s="14"/>
    </row>
    <row r="309" spans="1:22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14"/>
      <c r="U309" s="14"/>
      <c r="V309" s="14"/>
    </row>
    <row r="310" spans="1:22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14"/>
      <c r="U310" s="14"/>
      <c r="V310" s="14"/>
    </row>
    <row r="311" spans="1:22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14"/>
      <c r="U311" s="14"/>
      <c r="V311" s="14"/>
    </row>
    <row r="312" spans="1:2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14"/>
      <c r="U312" s="14"/>
      <c r="V312" s="14"/>
    </row>
    <row r="313" spans="1:22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14"/>
      <c r="U313" s="14"/>
      <c r="V313" s="14"/>
    </row>
    <row r="314" spans="1:22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14"/>
      <c r="U314" s="14"/>
      <c r="V314" s="14"/>
    </row>
    <row r="315" spans="1:22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14"/>
      <c r="U315" s="14"/>
      <c r="V315" s="14"/>
    </row>
    <row r="316" spans="1:22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14"/>
      <c r="U316" s="14"/>
      <c r="V316" s="14"/>
    </row>
    <row r="317" spans="1:22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14"/>
      <c r="U317" s="14"/>
      <c r="V317" s="14"/>
    </row>
    <row r="318" spans="1:22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14"/>
      <c r="U318" s="14"/>
      <c r="V318" s="14"/>
    </row>
    <row r="319" spans="1:22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14"/>
      <c r="U319" s="14"/>
      <c r="V319" s="14"/>
    </row>
    <row r="320" spans="1:22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14"/>
      <c r="U320" s="14"/>
      <c r="V320" s="14"/>
    </row>
    <row r="321" spans="1:22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14"/>
      <c r="U321" s="14"/>
      <c r="V321" s="14"/>
    </row>
    <row r="322" spans="1: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14"/>
      <c r="U322" s="14"/>
      <c r="V322" s="14"/>
    </row>
    <row r="323" spans="1:22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14"/>
      <c r="U323" s="14"/>
      <c r="V323" s="14"/>
    </row>
    <row r="324" spans="1:22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14"/>
      <c r="U324" s="14"/>
      <c r="V324" s="14"/>
    </row>
    <row r="325" spans="1:22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14"/>
      <c r="U325" s="14"/>
      <c r="V325" s="14"/>
    </row>
    <row r="326" spans="1:22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14"/>
      <c r="U326" s="14"/>
      <c r="V326" s="14"/>
    </row>
    <row r="327" spans="1:22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14"/>
      <c r="U327" s="14"/>
      <c r="V327" s="14"/>
    </row>
    <row r="328" spans="1:22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14"/>
      <c r="U328" s="14"/>
      <c r="V328" s="14"/>
    </row>
    <row r="329" spans="1:2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14"/>
      <c r="U329" s="14"/>
      <c r="V329" s="14"/>
    </row>
    <row r="330" spans="1:22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14"/>
      <c r="U330" s="14"/>
      <c r="V330" s="14"/>
    </row>
    <row r="331" spans="1:22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14"/>
      <c r="U331" s="14"/>
      <c r="V331" s="14"/>
    </row>
    <row r="332" spans="1:2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14"/>
      <c r="U332" s="14"/>
      <c r="V332" s="14"/>
    </row>
    <row r="333" spans="1:22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14"/>
      <c r="U333" s="14"/>
      <c r="V333" s="14"/>
    </row>
    <row r="334" spans="1:22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14"/>
      <c r="U334" s="14"/>
      <c r="V334" s="14"/>
    </row>
    <row r="335" spans="1:22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14"/>
      <c r="U335" s="14"/>
      <c r="V335" s="14"/>
    </row>
    <row r="336" spans="1:22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14"/>
      <c r="U336" s="14"/>
      <c r="V336" s="14"/>
    </row>
    <row r="337" spans="1:22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14"/>
      <c r="U337" s="14"/>
      <c r="V337" s="14"/>
    </row>
    <row r="338" spans="1:22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14"/>
      <c r="U338" s="14"/>
      <c r="V338" s="14"/>
    </row>
    <row r="339" spans="1:22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14"/>
      <c r="U339" s="14"/>
      <c r="V339" s="14"/>
    </row>
    <row r="340" spans="1:22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14"/>
      <c r="U340" s="14"/>
      <c r="V340" s="14"/>
    </row>
    <row r="341" spans="1:22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14"/>
      <c r="U341" s="14"/>
      <c r="V341" s="14"/>
    </row>
    <row r="342" spans="1:2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14"/>
      <c r="U342" s="14"/>
      <c r="V342" s="14"/>
    </row>
    <row r="343" spans="1:22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14"/>
      <c r="U343" s="14"/>
      <c r="V343" s="14"/>
    </row>
    <row r="344" spans="1:22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14"/>
      <c r="U344" s="14"/>
      <c r="V344" s="14"/>
    </row>
    <row r="345" spans="1:22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14"/>
      <c r="U345" s="14"/>
      <c r="V345" s="14"/>
    </row>
    <row r="346" spans="1:22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14"/>
      <c r="U346" s="14"/>
      <c r="V346" s="14"/>
    </row>
    <row r="347" spans="1:22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14"/>
      <c r="U347" s="14"/>
      <c r="V347" s="14"/>
    </row>
    <row r="348" spans="1:22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14"/>
      <c r="U348" s="14"/>
      <c r="V348" s="14"/>
    </row>
    <row r="349" spans="1:22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14"/>
      <c r="U349" s="14"/>
      <c r="V349" s="14"/>
    </row>
    <row r="350" spans="1:22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14"/>
      <c r="U350" s="14"/>
      <c r="V350" s="14"/>
    </row>
    <row r="351" spans="1:2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14"/>
      <c r="U351" s="14"/>
      <c r="V351" s="14"/>
    </row>
    <row r="352" spans="1:2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14"/>
      <c r="U352" s="14"/>
      <c r="V352" s="14"/>
    </row>
    <row r="353" spans="1:22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14"/>
      <c r="U353" s="14"/>
      <c r="V353" s="14"/>
    </row>
    <row r="354" spans="1:22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14"/>
      <c r="U354" s="14"/>
      <c r="V354" s="14"/>
    </row>
    <row r="355" spans="1:22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14"/>
      <c r="U355" s="14"/>
      <c r="V355" s="14"/>
    </row>
    <row r="356" spans="1:22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14"/>
      <c r="U356" s="14"/>
      <c r="V356" s="14"/>
    </row>
    <row r="357" spans="1:22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14"/>
      <c r="U357" s="14"/>
      <c r="V357" s="14"/>
    </row>
    <row r="358" spans="1:22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14"/>
      <c r="U358" s="14"/>
      <c r="V358" s="14"/>
    </row>
    <row r="359" spans="1:22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14"/>
      <c r="U359" s="14"/>
      <c r="V359" s="14"/>
    </row>
    <row r="360" spans="1:22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14"/>
      <c r="U360" s="14"/>
      <c r="V360" s="14"/>
    </row>
    <row r="361" spans="1:22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14"/>
      <c r="U361" s="14"/>
      <c r="V361" s="14"/>
    </row>
    <row r="362" spans="1:2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14"/>
      <c r="U362" s="14"/>
      <c r="V362" s="14"/>
    </row>
    <row r="363" spans="1:22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14"/>
      <c r="U363" s="14"/>
      <c r="V363" s="14"/>
    </row>
    <row r="364" spans="1:22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14"/>
      <c r="U364" s="14"/>
      <c r="V364" s="14"/>
    </row>
    <row r="365" spans="1:22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14"/>
      <c r="U365" s="14"/>
      <c r="V365" s="14"/>
    </row>
    <row r="366" spans="1:22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14"/>
      <c r="U366" s="14"/>
      <c r="V366" s="14"/>
    </row>
    <row r="367" spans="1:22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14"/>
      <c r="U367" s="14"/>
      <c r="V367" s="14"/>
    </row>
    <row r="368" spans="1:22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14"/>
      <c r="U368" s="14"/>
      <c r="V368" s="14"/>
    </row>
    <row r="369" spans="1:22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14"/>
      <c r="U369" s="14"/>
      <c r="V369" s="14"/>
    </row>
    <row r="370" spans="1:22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14"/>
      <c r="U370" s="14"/>
      <c r="V370" s="14"/>
    </row>
    <row r="371" spans="1:22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14"/>
      <c r="U371" s="14"/>
      <c r="V371" s="14"/>
    </row>
    <row r="372" spans="1:2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14"/>
      <c r="U372" s="14"/>
      <c r="V372" s="14"/>
    </row>
    <row r="373" spans="1:2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14"/>
      <c r="U373" s="14"/>
      <c r="V373" s="14"/>
    </row>
    <row r="374" spans="1:22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14"/>
      <c r="U374" s="14"/>
      <c r="V374" s="14"/>
    </row>
    <row r="375" spans="1:22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14"/>
      <c r="U375" s="14"/>
      <c r="V375" s="14"/>
    </row>
    <row r="376" spans="1:22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14"/>
      <c r="U376" s="14"/>
      <c r="V376" s="14"/>
    </row>
    <row r="377" spans="1:22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14"/>
      <c r="U377" s="14"/>
      <c r="V377" s="14"/>
    </row>
    <row r="378" spans="1:22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14"/>
      <c r="U378" s="14"/>
      <c r="V378" s="14"/>
    </row>
    <row r="379" spans="1:22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14"/>
      <c r="U379" s="14"/>
      <c r="V379" s="14"/>
    </row>
    <row r="380" spans="1:22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14"/>
      <c r="U380" s="14"/>
      <c r="V380" s="14"/>
    </row>
    <row r="381" spans="1:22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14"/>
      <c r="U381" s="14"/>
      <c r="V381" s="14"/>
    </row>
    <row r="382" spans="1:2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14"/>
      <c r="U382" s="14"/>
      <c r="V382" s="14"/>
    </row>
    <row r="383" spans="1:22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14"/>
      <c r="U383" s="14"/>
      <c r="V383" s="14"/>
    </row>
    <row r="384" spans="1:22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14"/>
      <c r="U384" s="14"/>
      <c r="V384" s="14"/>
    </row>
    <row r="385" spans="1:22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14"/>
      <c r="U385" s="14"/>
      <c r="V385" s="14"/>
    </row>
    <row r="386" spans="1:22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14"/>
      <c r="U386" s="14"/>
      <c r="V386" s="14"/>
    </row>
    <row r="387" spans="1:22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14"/>
      <c r="U387" s="14"/>
      <c r="V387" s="14"/>
    </row>
    <row r="388" spans="1:22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14"/>
      <c r="U388" s="14"/>
      <c r="V388" s="14"/>
    </row>
    <row r="389" spans="1:22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14"/>
      <c r="U389" s="14"/>
      <c r="V389" s="14"/>
    </row>
    <row r="390" spans="1:22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14"/>
      <c r="U390" s="14"/>
      <c r="V390" s="14"/>
    </row>
    <row r="391" spans="1:22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14"/>
      <c r="U391" s="14"/>
      <c r="V391" s="14"/>
    </row>
    <row r="392" spans="1:2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14"/>
      <c r="U392" s="14"/>
      <c r="V392" s="14"/>
    </row>
    <row r="393" spans="1:22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14"/>
      <c r="U393" s="14"/>
      <c r="V393" s="14"/>
    </row>
    <row r="394" spans="1:22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14"/>
      <c r="U394" s="14"/>
      <c r="V394" s="14"/>
    </row>
    <row r="395" spans="1:2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14"/>
      <c r="U395" s="14"/>
      <c r="V395" s="14"/>
    </row>
    <row r="396" spans="1:22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14"/>
      <c r="U396" s="14"/>
      <c r="V396" s="14"/>
    </row>
    <row r="397" spans="1:22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14"/>
      <c r="U397" s="14"/>
      <c r="V397" s="14"/>
    </row>
    <row r="398" spans="1:22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14"/>
      <c r="U398" s="14"/>
      <c r="V398" s="14"/>
    </row>
    <row r="399" spans="1:22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14"/>
      <c r="U399" s="14"/>
      <c r="V399" s="14"/>
    </row>
    <row r="400" spans="1:22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14"/>
      <c r="U400" s="14"/>
      <c r="V400" s="14"/>
    </row>
    <row r="401" spans="1:22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14"/>
      <c r="U401" s="14"/>
      <c r="V401" s="14"/>
    </row>
    <row r="402" spans="1:2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14"/>
      <c r="U402" s="14"/>
      <c r="V402" s="14"/>
    </row>
    <row r="403" spans="1:22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14"/>
      <c r="U403" s="14"/>
      <c r="V403" s="14"/>
    </row>
    <row r="404" spans="1:22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14"/>
      <c r="U404" s="14"/>
      <c r="V404" s="14"/>
    </row>
    <row r="405" spans="1:22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14"/>
      <c r="U405" s="14"/>
      <c r="V405" s="14"/>
    </row>
    <row r="406" spans="1:22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14"/>
      <c r="U406" s="14"/>
      <c r="V406" s="14"/>
    </row>
    <row r="407" spans="1:22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14"/>
      <c r="U407" s="14"/>
      <c r="V407" s="14"/>
    </row>
    <row r="408" spans="1:22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14"/>
      <c r="U408" s="14"/>
      <c r="V408" s="14"/>
    </row>
    <row r="409" spans="1:22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14"/>
      <c r="U409" s="14"/>
      <c r="V409" s="14"/>
    </row>
    <row r="410" spans="1:22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14"/>
      <c r="U410" s="14"/>
      <c r="V410" s="14"/>
    </row>
    <row r="411" spans="1:22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14"/>
      <c r="U411" s="14"/>
      <c r="V411" s="14"/>
    </row>
    <row r="412" spans="1:2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14"/>
      <c r="U412" s="14"/>
      <c r="V412" s="14"/>
    </row>
    <row r="413" spans="1:22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14"/>
      <c r="U413" s="14"/>
      <c r="V413" s="14"/>
    </row>
    <row r="414" spans="1:22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14"/>
      <c r="U414" s="14"/>
      <c r="V414" s="14"/>
    </row>
    <row r="415" spans="1:22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14"/>
      <c r="U415" s="14"/>
      <c r="V415" s="14"/>
    </row>
    <row r="416" spans="1:22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14"/>
      <c r="U416" s="14"/>
      <c r="V416" s="14"/>
    </row>
    <row r="417" spans="1:2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14"/>
      <c r="U417" s="14"/>
      <c r="V417" s="14"/>
    </row>
    <row r="418" spans="1:22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14"/>
      <c r="U418" s="14"/>
      <c r="V418" s="14"/>
    </row>
    <row r="419" spans="1:22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14"/>
      <c r="U419" s="14"/>
      <c r="V419" s="14"/>
    </row>
    <row r="420" spans="1:22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14"/>
      <c r="U420" s="14"/>
      <c r="V420" s="14"/>
    </row>
    <row r="421" spans="1:22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14"/>
      <c r="U421" s="14"/>
      <c r="V421" s="14"/>
    </row>
    <row r="422" spans="1: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14"/>
      <c r="U422" s="14"/>
      <c r="V422" s="14"/>
    </row>
    <row r="423" spans="1:22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14"/>
      <c r="U423" s="14"/>
      <c r="V423" s="14"/>
    </row>
    <row r="424" spans="1:22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14"/>
      <c r="U424" s="14"/>
      <c r="V424" s="14"/>
    </row>
    <row r="425" spans="1:22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14"/>
      <c r="U425" s="14"/>
      <c r="V425" s="14"/>
    </row>
    <row r="426" spans="1:22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14"/>
      <c r="U426" s="14"/>
      <c r="V426" s="14"/>
    </row>
    <row r="427" spans="1:22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14"/>
      <c r="U427" s="14"/>
      <c r="V427" s="14"/>
    </row>
    <row r="428" spans="1:22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14"/>
      <c r="U428" s="14"/>
      <c r="V428" s="14"/>
    </row>
    <row r="429" spans="1:22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14"/>
      <c r="U429" s="14"/>
      <c r="V429" s="14"/>
    </row>
    <row r="430" spans="1:22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14"/>
      <c r="U430" s="14"/>
      <c r="V430" s="14"/>
    </row>
    <row r="431" spans="1:2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14"/>
      <c r="U431" s="14"/>
      <c r="V431" s="14"/>
    </row>
    <row r="432" spans="1:2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14"/>
      <c r="U432" s="14"/>
      <c r="V432" s="14"/>
    </row>
    <row r="433" spans="1:22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14"/>
      <c r="U433" s="14"/>
      <c r="V433" s="14"/>
    </row>
    <row r="434" spans="1:22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14"/>
      <c r="U434" s="14"/>
      <c r="V434" s="14"/>
    </row>
    <row r="435" spans="1:22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14"/>
      <c r="U435" s="14"/>
      <c r="V435" s="14"/>
    </row>
    <row r="436" spans="1:22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14"/>
      <c r="U436" s="14"/>
      <c r="V436" s="14"/>
    </row>
    <row r="437" spans="1:22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14"/>
      <c r="U437" s="14"/>
      <c r="V437" s="14"/>
    </row>
    <row r="438" spans="1:22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14"/>
      <c r="U438" s="14"/>
      <c r="V438" s="14"/>
    </row>
    <row r="439" spans="1:2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14"/>
      <c r="U439" s="14"/>
      <c r="V439" s="14"/>
    </row>
    <row r="440" spans="1:22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14"/>
      <c r="U440" s="14"/>
      <c r="V440" s="14"/>
    </row>
    <row r="441" spans="1:22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14"/>
      <c r="U441" s="14"/>
      <c r="V441" s="14"/>
    </row>
    <row r="442" spans="1:2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14"/>
      <c r="U442" s="14"/>
      <c r="V442" s="14"/>
    </row>
    <row r="443" spans="1:22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14"/>
      <c r="U443" s="14"/>
      <c r="V443" s="14"/>
    </row>
    <row r="444" spans="1:22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14"/>
      <c r="U444" s="14"/>
      <c r="V444" s="14"/>
    </row>
    <row r="445" spans="1:22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14"/>
      <c r="U445" s="14"/>
      <c r="V445" s="14"/>
    </row>
    <row r="446" spans="1:22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14"/>
      <c r="U446" s="14"/>
      <c r="V446" s="14"/>
    </row>
    <row r="447" spans="1:22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14"/>
      <c r="U447" s="14"/>
      <c r="V447" s="14"/>
    </row>
    <row r="448" spans="1:22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14"/>
      <c r="U448" s="14"/>
      <c r="V448" s="14"/>
    </row>
    <row r="449" spans="1:22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14"/>
      <c r="U449" s="14"/>
      <c r="V449" s="14"/>
    </row>
    <row r="450" spans="1:22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14"/>
      <c r="U450" s="14"/>
      <c r="V450" s="14"/>
    </row>
    <row r="451" spans="1:22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14"/>
      <c r="U451" s="14"/>
      <c r="V451" s="14"/>
    </row>
    <row r="452" spans="1:2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14"/>
      <c r="U452" s="14"/>
      <c r="V452" s="14"/>
    </row>
    <row r="453" spans="1:22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14"/>
      <c r="U453" s="14"/>
      <c r="V453" s="14"/>
    </row>
    <row r="454" spans="1:22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14"/>
      <c r="U454" s="14"/>
      <c r="V454" s="14"/>
    </row>
    <row r="455" spans="1:22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14"/>
      <c r="U455" s="14"/>
      <c r="V455" s="14"/>
    </row>
    <row r="456" spans="1:22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14"/>
      <c r="U456" s="14"/>
      <c r="V456" s="14"/>
    </row>
    <row r="457" spans="1:22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14"/>
      <c r="U457" s="14"/>
      <c r="V457" s="14"/>
    </row>
    <row r="458" spans="1:22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14"/>
      <c r="U458" s="14"/>
      <c r="V458" s="14"/>
    </row>
    <row r="459" spans="1:22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14"/>
      <c r="U459" s="14"/>
      <c r="V459" s="14"/>
    </row>
    <row r="460" spans="1:22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14"/>
      <c r="U460" s="14"/>
      <c r="V460" s="14"/>
    </row>
    <row r="461" spans="1:22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14"/>
      <c r="U461" s="14"/>
      <c r="V461" s="14"/>
    </row>
    <row r="462" spans="1:2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14"/>
      <c r="U462" s="14"/>
      <c r="V462" s="14"/>
    </row>
    <row r="463" spans="1:22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14"/>
      <c r="U463" s="14"/>
      <c r="V463" s="14"/>
    </row>
    <row r="464" spans="1:22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14"/>
      <c r="U464" s="14"/>
      <c r="V464" s="14"/>
    </row>
    <row r="465" spans="1:2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14"/>
      <c r="U465" s="14"/>
      <c r="V465" s="14"/>
    </row>
    <row r="466" spans="1:22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14"/>
      <c r="U466" s="14"/>
      <c r="V466" s="14"/>
    </row>
    <row r="467" spans="1:22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14"/>
      <c r="U467" s="14"/>
      <c r="V467" s="14"/>
    </row>
    <row r="468" spans="1:22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14"/>
      <c r="U468" s="14"/>
      <c r="V468" s="14"/>
    </row>
    <row r="469" spans="1:22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14"/>
      <c r="U469" s="14"/>
      <c r="V469" s="14"/>
    </row>
    <row r="470" spans="1:22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14"/>
      <c r="U470" s="14"/>
      <c r="V470" s="14"/>
    </row>
    <row r="471" spans="1:22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14"/>
      <c r="U471" s="14"/>
      <c r="V471" s="14"/>
    </row>
    <row r="472" spans="1:2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14"/>
      <c r="U472" s="14"/>
      <c r="V472" s="14"/>
    </row>
    <row r="473" spans="1:22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14"/>
      <c r="U473" s="14"/>
      <c r="V473" s="14"/>
    </row>
    <row r="474" spans="1:22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14"/>
      <c r="U474" s="14"/>
      <c r="V474" s="14"/>
    </row>
    <row r="475" spans="1:22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14"/>
      <c r="U475" s="14"/>
      <c r="V475" s="14"/>
    </row>
    <row r="476" spans="1:22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14"/>
      <c r="U476" s="14"/>
      <c r="V476" s="14"/>
    </row>
    <row r="477" spans="1:22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14"/>
      <c r="U477" s="14"/>
      <c r="V477" s="14"/>
    </row>
    <row r="478" spans="1:22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14"/>
      <c r="U478" s="14"/>
      <c r="V478" s="14"/>
    </row>
    <row r="479" spans="1:22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14"/>
      <c r="U479" s="14"/>
      <c r="V479" s="14"/>
    </row>
    <row r="480" spans="1:22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14"/>
      <c r="U480" s="14"/>
      <c r="V480" s="14"/>
    </row>
    <row r="481" spans="1:22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14"/>
      <c r="U481" s="14"/>
      <c r="V481" s="14"/>
    </row>
    <row r="482" spans="1:2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14"/>
      <c r="U482" s="14"/>
      <c r="V482" s="14"/>
    </row>
    <row r="483" spans="1:22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14"/>
      <c r="U483" s="14"/>
      <c r="V483" s="14"/>
    </row>
    <row r="484" spans="1:22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14"/>
      <c r="U484" s="14"/>
      <c r="V484" s="14"/>
    </row>
    <row r="485" spans="1:22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14"/>
      <c r="U485" s="14"/>
      <c r="V485" s="14"/>
    </row>
    <row r="486" spans="1:22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14"/>
      <c r="U486" s="14"/>
      <c r="V486" s="14"/>
    </row>
    <row r="487" spans="1:22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14"/>
      <c r="U487" s="14"/>
      <c r="V487" s="14"/>
    </row>
    <row r="488" spans="1:2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14"/>
      <c r="U488" s="14"/>
      <c r="V488" s="14"/>
    </row>
    <row r="489" spans="1:22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14"/>
      <c r="U489" s="14"/>
      <c r="V489" s="14"/>
    </row>
    <row r="490" spans="1:22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14"/>
      <c r="U490" s="14"/>
      <c r="V490" s="14"/>
    </row>
    <row r="491" spans="1:22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14"/>
      <c r="U491" s="14"/>
      <c r="V491" s="14"/>
    </row>
    <row r="492" spans="1:2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14"/>
      <c r="U492" s="14"/>
      <c r="V492" s="14"/>
    </row>
    <row r="493" spans="1:22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14"/>
      <c r="U493" s="14"/>
      <c r="V493" s="14"/>
    </row>
    <row r="494" spans="1:22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14"/>
      <c r="U494" s="14"/>
      <c r="V494" s="14"/>
    </row>
    <row r="495" spans="1:22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14"/>
      <c r="U495" s="14"/>
      <c r="V495" s="14"/>
    </row>
    <row r="496" spans="1:22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14"/>
      <c r="U496" s="14"/>
      <c r="V496" s="14"/>
    </row>
    <row r="497" spans="1:22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14"/>
      <c r="U497" s="14"/>
      <c r="V497" s="14"/>
    </row>
    <row r="498" spans="1:22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14"/>
      <c r="U498" s="14"/>
      <c r="V498" s="14"/>
    </row>
    <row r="499" spans="1:22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14"/>
      <c r="U499" s="14"/>
      <c r="V499" s="14"/>
    </row>
    <row r="500" spans="1:22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14"/>
      <c r="U500" s="14"/>
      <c r="V500" s="14"/>
    </row>
    <row r="501" spans="1:22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14"/>
      <c r="U501" s="14"/>
      <c r="V501" s="14"/>
    </row>
    <row r="502" spans="1:2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14"/>
      <c r="U502" s="14"/>
      <c r="V502" s="14"/>
    </row>
    <row r="503" spans="1:22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14"/>
      <c r="U503" s="14"/>
      <c r="V503" s="14"/>
    </row>
    <row r="504" spans="1:22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14"/>
      <c r="U504" s="14"/>
      <c r="V504" s="14"/>
    </row>
    <row r="505" spans="1:22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14"/>
      <c r="U505" s="14"/>
      <c r="V505" s="14"/>
    </row>
    <row r="506" spans="1:22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14"/>
      <c r="U506" s="14"/>
      <c r="V506" s="14"/>
    </row>
    <row r="507" spans="1:22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14"/>
      <c r="U507" s="14"/>
      <c r="V507" s="14"/>
    </row>
    <row r="508" spans="1:22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14"/>
      <c r="U508" s="14"/>
      <c r="V508" s="14"/>
    </row>
    <row r="509" spans="1:2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14"/>
      <c r="U509" s="14"/>
      <c r="V509" s="14"/>
    </row>
    <row r="510" spans="1:22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14"/>
      <c r="U510" s="14"/>
      <c r="V510" s="14"/>
    </row>
    <row r="511" spans="1:22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14"/>
      <c r="U511" s="14"/>
      <c r="V511" s="14"/>
    </row>
    <row r="512" spans="1:2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14"/>
      <c r="U512" s="14"/>
      <c r="V512" s="14"/>
    </row>
    <row r="513" spans="1:22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14"/>
      <c r="U513" s="14"/>
      <c r="V513" s="14"/>
    </row>
    <row r="514" spans="1:22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14"/>
      <c r="U514" s="14"/>
      <c r="V514" s="14"/>
    </row>
    <row r="515" spans="1:22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14"/>
      <c r="U515" s="14"/>
      <c r="V515" s="14"/>
    </row>
    <row r="516" spans="1:22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14"/>
      <c r="U516" s="14"/>
      <c r="V516" s="14"/>
    </row>
    <row r="517" spans="1:22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14"/>
      <c r="U517" s="14"/>
      <c r="V517" s="14"/>
    </row>
    <row r="518" spans="1:22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14"/>
      <c r="U518" s="14"/>
      <c r="V518" s="14"/>
    </row>
    <row r="519" spans="1:22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14"/>
      <c r="U519" s="14"/>
      <c r="V519" s="14"/>
    </row>
    <row r="520" spans="1:22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14"/>
      <c r="U520" s="14"/>
      <c r="V520" s="14"/>
    </row>
    <row r="521" spans="1:22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14"/>
      <c r="U521" s="14"/>
      <c r="V521" s="14"/>
    </row>
    <row r="522" spans="1: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14"/>
      <c r="U522" s="14"/>
      <c r="V522" s="14"/>
    </row>
    <row r="523" spans="1:22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14"/>
      <c r="U523" s="14"/>
      <c r="V523" s="14"/>
    </row>
    <row r="524" spans="1:22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14"/>
      <c r="U524" s="14"/>
      <c r="V524" s="14"/>
    </row>
    <row r="525" spans="1:22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14"/>
      <c r="U525" s="14"/>
      <c r="V525" s="14"/>
    </row>
    <row r="526" spans="1:22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14"/>
      <c r="U526" s="14"/>
      <c r="V526" s="14"/>
    </row>
    <row r="527" spans="1:22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14"/>
      <c r="U527" s="14"/>
      <c r="V527" s="14"/>
    </row>
    <row r="528" spans="1:22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14"/>
      <c r="U528" s="14"/>
      <c r="V528" s="14"/>
    </row>
    <row r="529" spans="1:22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14"/>
      <c r="U529" s="14"/>
      <c r="V529" s="14"/>
    </row>
    <row r="530" spans="1:22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14"/>
      <c r="U530" s="14"/>
      <c r="V530" s="14"/>
    </row>
    <row r="531" spans="1:22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14"/>
      <c r="U531" s="14"/>
      <c r="V531" s="14"/>
    </row>
    <row r="532" spans="1:2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14"/>
      <c r="U532" s="14"/>
      <c r="V532" s="14"/>
    </row>
    <row r="533" spans="1:2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14"/>
      <c r="U533" s="14"/>
      <c r="V533" s="14"/>
    </row>
    <row r="534" spans="1:22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14"/>
      <c r="U534" s="14"/>
      <c r="V534" s="14"/>
    </row>
    <row r="535" spans="1:22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14"/>
      <c r="U535" s="14"/>
      <c r="V535" s="14"/>
    </row>
    <row r="536" spans="1:22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14"/>
      <c r="U536" s="14"/>
      <c r="V536" s="14"/>
    </row>
    <row r="537" spans="1:22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14"/>
      <c r="U537" s="14"/>
      <c r="V537" s="14"/>
    </row>
    <row r="538" spans="1:22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14"/>
      <c r="U538" s="14"/>
      <c r="V538" s="14"/>
    </row>
    <row r="539" spans="1:22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14"/>
      <c r="U539" s="14"/>
      <c r="V539" s="14"/>
    </row>
    <row r="540" spans="1:22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14"/>
      <c r="U540" s="14"/>
      <c r="V540" s="14"/>
    </row>
    <row r="541" spans="1:22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14"/>
      <c r="U541" s="14"/>
      <c r="V541" s="14"/>
    </row>
    <row r="542" spans="1:2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14"/>
      <c r="U542" s="14"/>
      <c r="V542" s="14"/>
    </row>
    <row r="543" spans="1:22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14"/>
      <c r="U543" s="14"/>
      <c r="V543" s="14"/>
    </row>
    <row r="544" spans="1:22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14"/>
      <c r="U544" s="14"/>
      <c r="V544" s="14"/>
    </row>
    <row r="545" spans="1:22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14"/>
      <c r="U545" s="14"/>
      <c r="V545" s="14"/>
    </row>
    <row r="546" spans="1:22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14"/>
      <c r="U546" s="14"/>
      <c r="V546" s="14"/>
    </row>
    <row r="547" spans="1:22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14"/>
      <c r="U547" s="14"/>
      <c r="V547" s="14"/>
    </row>
    <row r="548" spans="1:22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14"/>
      <c r="U548" s="14"/>
      <c r="V548" s="14"/>
    </row>
    <row r="549" spans="1:22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14"/>
      <c r="U549" s="14"/>
      <c r="V549" s="14"/>
    </row>
    <row r="550" spans="1:22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14"/>
      <c r="U550" s="14"/>
      <c r="V550" s="14"/>
    </row>
    <row r="551" spans="1:22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14"/>
      <c r="U551" s="14"/>
      <c r="V551" s="14"/>
    </row>
    <row r="552" spans="1:2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14"/>
      <c r="U552" s="14"/>
      <c r="V552" s="14"/>
    </row>
    <row r="553" spans="1:22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14"/>
      <c r="U553" s="14"/>
      <c r="V553" s="14"/>
    </row>
    <row r="554" spans="1:22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14"/>
      <c r="U554" s="14"/>
      <c r="V554" s="14"/>
    </row>
    <row r="555" spans="1:2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14"/>
      <c r="U555" s="14"/>
      <c r="V555" s="14"/>
    </row>
    <row r="556" spans="1:22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14"/>
      <c r="U556" s="14"/>
      <c r="V556" s="14"/>
    </row>
    <row r="557" spans="1:22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14"/>
      <c r="U557" s="14"/>
      <c r="V557" s="14"/>
    </row>
    <row r="558" spans="1:22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14"/>
      <c r="U558" s="14"/>
      <c r="V558" s="14"/>
    </row>
    <row r="559" spans="1:22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14"/>
      <c r="U559" s="14"/>
      <c r="V559" s="14"/>
    </row>
    <row r="560" spans="1:22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14"/>
      <c r="U560" s="14"/>
      <c r="V560" s="14"/>
    </row>
    <row r="561" spans="1:22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14"/>
      <c r="U561" s="14"/>
      <c r="V561" s="14"/>
    </row>
    <row r="562" spans="1:2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14"/>
      <c r="U562" s="14"/>
      <c r="V562" s="14"/>
    </row>
    <row r="563" spans="1:22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14"/>
      <c r="U563" s="14"/>
      <c r="V563" s="14"/>
    </row>
    <row r="564" spans="1:22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14"/>
      <c r="U564" s="14"/>
      <c r="V564" s="14"/>
    </row>
    <row r="565" spans="1:22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14"/>
      <c r="U565" s="14"/>
      <c r="V565" s="14"/>
    </row>
    <row r="566" spans="1:22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14"/>
      <c r="U566" s="14"/>
      <c r="V566" s="14"/>
    </row>
    <row r="567" spans="1:22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14"/>
      <c r="U567" s="14"/>
      <c r="V567" s="14"/>
    </row>
    <row r="568" spans="1:22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14"/>
      <c r="U568" s="14"/>
      <c r="V568" s="14"/>
    </row>
    <row r="569" spans="1:22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14"/>
      <c r="U569" s="14"/>
      <c r="V569" s="14"/>
    </row>
    <row r="570" spans="1:22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14"/>
      <c r="U570" s="14"/>
      <c r="V570" s="14"/>
    </row>
    <row r="571" spans="1:22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14"/>
      <c r="U571" s="14"/>
      <c r="V571" s="14"/>
    </row>
    <row r="572" spans="1:2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14"/>
      <c r="U572" s="14"/>
      <c r="V572" s="14"/>
    </row>
    <row r="573" spans="1:22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14"/>
      <c r="U573" s="14"/>
      <c r="V573" s="14"/>
    </row>
    <row r="574" spans="1:22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14"/>
      <c r="U574" s="14"/>
      <c r="V574" s="14"/>
    </row>
    <row r="575" spans="1:22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14"/>
      <c r="U575" s="14"/>
      <c r="V575" s="14"/>
    </row>
    <row r="576" spans="1:22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14"/>
      <c r="U576" s="14"/>
      <c r="V576" s="14"/>
    </row>
    <row r="577" spans="1:2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14"/>
      <c r="U577" s="14"/>
      <c r="V577" s="14"/>
    </row>
    <row r="578" spans="1:22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14"/>
      <c r="U578" s="14"/>
      <c r="V578" s="14"/>
    </row>
    <row r="579" spans="1:22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14"/>
      <c r="U579" s="14"/>
      <c r="V579" s="14"/>
    </row>
    <row r="580" spans="1:22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14"/>
      <c r="U580" s="14"/>
      <c r="V580" s="14"/>
    </row>
    <row r="581" spans="1:22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14"/>
      <c r="U581" s="14"/>
      <c r="V581" s="14"/>
    </row>
    <row r="582" spans="1:2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14"/>
      <c r="U582" s="14"/>
      <c r="V582" s="14"/>
    </row>
    <row r="583" spans="1:22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14"/>
      <c r="U583" s="14"/>
      <c r="V583" s="14"/>
    </row>
    <row r="584" spans="1:22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14"/>
      <c r="U584" s="14"/>
      <c r="V584" s="14"/>
    </row>
    <row r="585" spans="1:22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14"/>
      <c r="U585" s="14"/>
      <c r="V585" s="14"/>
    </row>
    <row r="586" spans="1:22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14"/>
      <c r="U586" s="14"/>
      <c r="V586" s="14"/>
    </row>
    <row r="587" spans="1:22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14"/>
      <c r="U587" s="14"/>
      <c r="V587" s="14"/>
    </row>
    <row r="588" spans="1:22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14"/>
      <c r="U588" s="14"/>
      <c r="V588" s="14"/>
    </row>
    <row r="589" spans="1:22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14"/>
      <c r="U589" s="14"/>
      <c r="V589" s="14"/>
    </row>
    <row r="590" spans="1:22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14"/>
      <c r="U590" s="14"/>
      <c r="V590" s="14"/>
    </row>
    <row r="591" spans="1:22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14"/>
      <c r="U591" s="14"/>
      <c r="V591" s="14"/>
    </row>
    <row r="592" spans="1:2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14"/>
      <c r="U592" s="14"/>
      <c r="V592" s="14"/>
    </row>
    <row r="593" spans="1:22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14"/>
      <c r="U593" s="14"/>
      <c r="V593" s="14"/>
    </row>
    <row r="594" spans="1:22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14"/>
      <c r="U594" s="14"/>
      <c r="V594" s="14"/>
    </row>
    <row r="595" spans="1:22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14"/>
      <c r="U595" s="14"/>
      <c r="V595" s="14"/>
    </row>
    <row r="596" spans="1:22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14"/>
      <c r="U596" s="14"/>
      <c r="V596" s="14"/>
    </row>
    <row r="597" spans="1:22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14"/>
      <c r="U597" s="14"/>
      <c r="V597" s="14"/>
    </row>
    <row r="598" spans="1:22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14"/>
      <c r="U598" s="14"/>
      <c r="V598" s="14"/>
    </row>
    <row r="599" spans="1:2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14"/>
      <c r="U599" s="14"/>
      <c r="V599" s="14"/>
    </row>
    <row r="600" spans="1:22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14"/>
      <c r="U600" s="14"/>
      <c r="V600" s="14"/>
    </row>
    <row r="601" spans="1:22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14"/>
      <c r="U601" s="14"/>
      <c r="V601" s="14"/>
    </row>
    <row r="602" spans="1:2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14"/>
      <c r="U602" s="14"/>
      <c r="V602" s="14"/>
    </row>
    <row r="603" spans="1:22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14"/>
      <c r="U603" s="14"/>
      <c r="V603" s="14"/>
    </row>
    <row r="604" spans="1:22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14"/>
      <c r="U604" s="14"/>
      <c r="V604" s="14"/>
    </row>
    <row r="605" spans="1:22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14"/>
      <c r="U605" s="14"/>
      <c r="V605" s="14"/>
    </row>
    <row r="606" spans="1:22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14"/>
      <c r="U606" s="14"/>
      <c r="V606" s="14"/>
    </row>
    <row r="607" spans="1:22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14"/>
      <c r="U607" s="14"/>
      <c r="V607" s="14"/>
    </row>
    <row r="608" spans="1:22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14"/>
      <c r="U608" s="14"/>
      <c r="V608" s="14"/>
    </row>
    <row r="609" spans="1:22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14"/>
      <c r="U609" s="14"/>
      <c r="V609" s="14"/>
    </row>
    <row r="610" spans="1:22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14"/>
      <c r="U610" s="14"/>
      <c r="V610" s="14"/>
    </row>
    <row r="611" spans="1:22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14"/>
      <c r="U611" s="14"/>
      <c r="V611" s="14"/>
    </row>
    <row r="612" spans="1:2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14"/>
      <c r="U612" s="14"/>
      <c r="V612" s="14"/>
    </row>
    <row r="613" spans="1:22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14"/>
      <c r="U613" s="14"/>
      <c r="V613" s="14"/>
    </row>
    <row r="614" spans="1:22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14"/>
      <c r="U614" s="14"/>
      <c r="V614" s="14"/>
    </row>
    <row r="615" spans="1:22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14"/>
      <c r="U615" s="14"/>
      <c r="V615" s="14"/>
    </row>
    <row r="616" spans="1:22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14"/>
      <c r="U616" s="14"/>
      <c r="V616" s="14"/>
    </row>
    <row r="617" spans="1:22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14"/>
      <c r="U617" s="14"/>
      <c r="V617" s="14"/>
    </row>
    <row r="618" spans="1:22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14"/>
      <c r="U618" s="14"/>
      <c r="V618" s="14"/>
    </row>
    <row r="619" spans="1:2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14"/>
      <c r="U619" s="14"/>
      <c r="V619" s="14"/>
    </row>
    <row r="620" spans="1:22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14"/>
      <c r="U620" s="14"/>
      <c r="V620" s="14"/>
    </row>
    <row r="621" spans="1:22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14"/>
      <c r="U621" s="14"/>
      <c r="V621" s="14"/>
    </row>
    <row r="622" spans="1: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14"/>
      <c r="U622" s="14"/>
      <c r="V622" s="14"/>
    </row>
    <row r="623" spans="1:2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14"/>
      <c r="U623" s="14"/>
      <c r="V623" s="14"/>
    </row>
    <row r="624" spans="1:22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14"/>
      <c r="U624" s="14"/>
      <c r="V624" s="14"/>
    </row>
    <row r="625" spans="1:22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14"/>
      <c r="U625" s="14"/>
      <c r="V625" s="14"/>
    </row>
    <row r="626" spans="1:22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14"/>
      <c r="U626" s="14"/>
      <c r="V626" s="14"/>
    </row>
    <row r="627" spans="1:22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14"/>
      <c r="U627" s="14"/>
      <c r="V627" s="14"/>
    </row>
    <row r="628" spans="1:22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14"/>
      <c r="U628" s="14"/>
      <c r="V628" s="14"/>
    </row>
    <row r="629" spans="1:22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14"/>
      <c r="U629" s="14"/>
      <c r="V629" s="14"/>
    </row>
    <row r="630" spans="1:22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14"/>
      <c r="U630" s="14"/>
      <c r="V630" s="14"/>
    </row>
    <row r="631" spans="1:22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14"/>
      <c r="U631" s="14"/>
      <c r="V631" s="14"/>
    </row>
    <row r="632" spans="1:2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14"/>
      <c r="U632" s="14"/>
      <c r="V632" s="14"/>
    </row>
    <row r="633" spans="1:22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14"/>
      <c r="U633" s="14"/>
      <c r="V633" s="14"/>
    </row>
    <row r="634" spans="1:22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14"/>
      <c r="U634" s="14"/>
      <c r="V634" s="14"/>
    </row>
    <row r="635" spans="1:22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14"/>
      <c r="U635" s="14"/>
      <c r="V635" s="14"/>
    </row>
    <row r="636" spans="1:22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14"/>
      <c r="U636" s="14"/>
      <c r="V636" s="14"/>
    </row>
    <row r="637" spans="1:22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14"/>
      <c r="U637" s="14"/>
      <c r="V637" s="14"/>
    </row>
    <row r="638" spans="1:22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14"/>
      <c r="U638" s="14"/>
      <c r="V638" s="14"/>
    </row>
    <row r="639" spans="1:22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14"/>
      <c r="U639" s="14"/>
      <c r="V639" s="14"/>
    </row>
    <row r="640" spans="1:22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14"/>
      <c r="U640" s="14"/>
      <c r="V640" s="14"/>
    </row>
    <row r="641" spans="1:22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14"/>
      <c r="U641" s="14"/>
      <c r="V641" s="14"/>
    </row>
    <row r="642" spans="1:2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14"/>
      <c r="U642" s="14"/>
      <c r="V642" s="14"/>
    </row>
    <row r="643" spans="1:22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14"/>
      <c r="U643" s="14"/>
      <c r="V643" s="14"/>
    </row>
    <row r="644" spans="1:22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14"/>
      <c r="U644" s="14"/>
      <c r="V644" s="14"/>
    </row>
    <row r="645" spans="1:22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14"/>
      <c r="U645" s="14"/>
      <c r="V645" s="14"/>
    </row>
    <row r="646" spans="1:2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14"/>
      <c r="U646" s="14"/>
      <c r="V646" s="14"/>
    </row>
    <row r="647" spans="1:22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14"/>
      <c r="U647" s="14"/>
      <c r="V647" s="14"/>
    </row>
    <row r="648" spans="1:22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14"/>
      <c r="U648" s="14"/>
      <c r="V648" s="14"/>
    </row>
    <row r="649" spans="1:22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14"/>
      <c r="U649" s="14"/>
      <c r="V649" s="14"/>
    </row>
    <row r="650" spans="1:22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14"/>
      <c r="U650" s="14"/>
      <c r="V650" s="14"/>
    </row>
    <row r="651" spans="1:22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14"/>
      <c r="U651" s="14"/>
      <c r="V651" s="14"/>
    </row>
    <row r="652" spans="1:2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14"/>
      <c r="U652" s="14"/>
      <c r="V652" s="14"/>
    </row>
    <row r="653" spans="1:22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14"/>
      <c r="U653" s="14"/>
      <c r="V653" s="14"/>
    </row>
    <row r="654" spans="1:22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14"/>
      <c r="U654" s="14"/>
      <c r="V654" s="14"/>
    </row>
    <row r="655" spans="1:22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14"/>
      <c r="U655" s="14"/>
      <c r="V655" s="14"/>
    </row>
    <row r="656" spans="1:22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14"/>
      <c r="U656" s="14"/>
      <c r="V656" s="14"/>
    </row>
    <row r="657" spans="1:22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14"/>
      <c r="U657" s="14"/>
      <c r="V657" s="14"/>
    </row>
    <row r="658" spans="1:22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14"/>
      <c r="U658" s="14"/>
      <c r="V658" s="14"/>
    </row>
    <row r="659" spans="1:22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14"/>
      <c r="U659" s="14"/>
      <c r="V659" s="14"/>
    </row>
    <row r="660" spans="1:22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14"/>
      <c r="U660" s="14"/>
      <c r="V660" s="14"/>
    </row>
    <row r="661" spans="1:22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14"/>
      <c r="U661" s="14"/>
      <c r="V661" s="14"/>
    </row>
    <row r="662" spans="1:2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14"/>
      <c r="U662" s="14"/>
      <c r="V662" s="14"/>
    </row>
    <row r="663" spans="1:22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14"/>
      <c r="U663" s="14"/>
      <c r="V663" s="14"/>
    </row>
    <row r="664" spans="1:22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14"/>
      <c r="U664" s="14"/>
      <c r="V664" s="14"/>
    </row>
    <row r="665" spans="1:22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14"/>
      <c r="U665" s="14"/>
      <c r="V665" s="14"/>
    </row>
    <row r="666" spans="1:22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14"/>
      <c r="U666" s="14"/>
      <c r="V666" s="14"/>
    </row>
    <row r="667" spans="1:22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14"/>
      <c r="U667" s="14"/>
      <c r="V667" s="14"/>
    </row>
    <row r="668" spans="1:22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14"/>
      <c r="U668" s="14"/>
      <c r="V668" s="14"/>
    </row>
    <row r="669" spans="1:2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14"/>
      <c r="U669" s="14"/>
      <c r="V669" s="14"/>
    </row>
    <row r="670" spans="1:22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14"/>
      <c r="U670" s="14"/>
      <c r="V670" s="14"/>
    </row>
    <row r="671" spans="1:22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14"/>
      <c r="U671" s="14"/>
      <c r="V671" s="14"/>
    </row>
    <row r="672" spans="1:2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14"/>
      <c r="U672" s="14"/>
      <c r="V672" s="14"/>
    </row>
    <row r="673" spans="1:22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14"/>
      <c r="U673" s="14"/>
      <c r="V673" s="14"/>
    </row>
    <row r="674" spans="1:22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14"/>
      <c r="U674" s="14"/>
      <c r="V674" s="14"/>
    </row>
    <row r="675" spans="1:22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14"/>
      <c r="U675" s="14"/>
      <c r="V675" s="14"/>
    </row>
    <row r="676" spans="1:22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14"/>
      <c r="U676" s="14"/>
      <c r="V676" s="14"/>
    </row>
    <row r="677" spans="1:22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14"/>
      <c r="U677" s="14"/>
      <c r="V677" s="14"/>
    </row>
    <row r="678" spans="1:22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14"/>
      <c r="U678" s="14"/>
      <c r="V678" s="14"/>
    </row>
    <row r="679" spans="1:22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14"/>
      <c r="U679" s="14"/>
      <c r="V679" s="14"/>
    </row>
    <row r="680" spans="1:22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14"/>
      <c r="U680" s="14"/>
      <c r="V680" s="14"/>
    </row>
    <row r="681" spans="1:22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14"/>
      <c r="U681" s="14"/>
      <c r="V681" s="14"/>
    </row>
    <row r="682" spans="1:2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14"/>
      <c r="U682" s="14"/>
      <c r="V682" s="14"/>
    </row>
    <row r="683" spans="1:22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14"/>
      <c r="U683" s="14"/>
      <c r="V683" s="14"/>
    </row>
    <row r="684" spans="1:22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14"/>
      <c r="U684" s="14"/>
      <c r="V684" s="14"/>
    </row>
    <row r="685" spans="1:22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14"/>
      <c r="U685" s="14"/>
      <c r="V685" s="14"/>
    </row>
    <row r="686" spans="1:22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14"/>
      <c r="U686" s="14"/>
      <c r="V686" s="14"/>
    </row>
    <row r="687" spans="1:22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14"/>
      <c r="U687" s="14"/>
      <c r="V687" s="14"/>
    </row>
    <row r="688" spans="1:22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14"/>
      <c r="U688" s="14"/>
      <c r="V688" s="14"/>
    </row>
    <row r="689" spans="1:22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14"/>
      <c r="U689" s="14"/>
      <c r="V689" s="14"/>
    </row>
    <row r="690" spans="1:22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14"/>
      <c r="U690" s="14"/>
      <c r="V690" s="14"/>
    </row>
    <row r="691" spans="1:22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14"/>
      <c r="U691" s="14"/>
      <c r="V691" s="14"/>
    </row>
    <row r="692" spans="1:2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14"/>
      <c r="U692" s="14"/>
      <c r="V692" s="14"/>
    </row>
    <row r="693" spans="1:22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14"/>
      <c r="U693" s="14"/>
      <c r="V693" s="14"/>
    </row>
    <row r="694" spans="1:22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14"/>
      <c r="U694" s="14"/>
      <c r="V694" s="14"/>
    </row>
    <row r="695" spans="1:22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14"/>
      <c r="U695" s="14"/>
      <c r="V695" s="14"/>
    </row>
    <row r="696" spans="1:22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14"/>
      <c r="U696" s="14"/>
      <c r="V696" s="14"/>
    </row>
    <row r="697" spans="1:22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14"/>
      <c r="U697" s="14"/>
      <c r="V697" s="14"/>
    </row>
    <row r="698" spans="1:22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14"/>
      <c r="U698" s="14"/>
      <c r="V698" s="14"/>
    </row>
    <row r="699" spans="1:22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14"/>
      <c r="U699" s="14"/>
      <c r="V699" s="14"/>
    </row>
    <row r="700" spans="1:22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14"/>
      <c r="U700" s="14"/>
      <c r="V700" s="14"/>
    </row>
    <row r="701" spans="1:22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14"/>
      <c r="U701" s="14"/>
      <c r="V701" s="14"/>
    </row>
    <row r="702" spans="1:2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14"/>
      <c r="U702" s="14"/>
      <c r="V702" s="14"/>
    </row>
    <row r="703" spans="1:22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14"/>
      <c r="U703" s="14"/>
      <c r="V703" s="14"/>
    </row>
    <row r="704" spans="1:22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14"/>
      <c r="U704" s="14"/>
      <c r="V704" s="14"/>
    </row>
    <row r="705" spans="1:22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14"/>
      <c r="U705" s="14"/>
      <c r="V705" s="14"/>
    </row>
    <row r="706" spans="1:22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14"/>
      <c r="U706" s="14"/>
      <c r="V706" s="14"/>
    </row>
    <row r="707" spans="1:22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14"/>
      <c r="U707" s="14"/>
      <c r="V707" s="14"/>
    </row>
    <row r="708" spans="1:22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14"/>
      <c r="U708" s="14"/>
      <c r="V708" s="14"/>
    </row>
    <row r="709" spans="1:22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14"/>
      <c r="U709" s="14"/>
      <c r="V709" s="14"/>
    </row>
    <row r="710" spans="1:22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14"/>
      <c r="U710" s="14"/>
      <c r="V710" s="14"/>
    </row>
    <row r="711" spans="1:22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14"/>
      <c r="U711" s="14"/>
      <c r="V711" s="14"/>
    </row>
    <row r="712" spans="1:2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14"/>
      <c r="U712" s="14"/>
      <c r="V712" s="14"/>
    </row>
    <row r="713" spans="1:22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14"/>
      <c r="U713" s="14"/>
      <c r="V713" s="14"/>
    </row>
    <row r="714" spans="1:2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14"/>
      <c r="U714" s="14"/>
      <c r="V714" s="14"/>
    </row>
    <row r="715" spans="1:22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14"/>
      <c r="U715" s="14"/>
      <c r="V715" s="14"/>
    </row>
    <row r="716" spans="1:22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14"/>
      <c r="U716" s="14"/>
      <c r="V716" s="14"/>
    </row>
    <row r="717" spans="1:22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14"/>
      <c r="U717" s="14"/>
      <c r="V717" s="14"/>
    </row>
    <row r="718" spans="1:22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14"/>
      <c r="U718" s="14"/>
      <c r="V718" s="14"/>
    </row>
    <row r="719" spans="1:22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14"/>
      <c r="U719" s="14"/>
      <c r="V719" s="14"/>
    </row>
    <row r="720" spans="1:22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14"/>
      <c r="U720" s="14"/>
      <c r="V720" s="14"/>
    </row>
    <row r="721" spans="1:22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14"/>
      <c r="U721" s="14"/>
      <c r="V721" s="14"/>
    </row>
    <row r="722" spans="1: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14"/>
      <c r="U722" s="14"/>
      <c r="V722" s="14"/>
    </row>
    <row r="723" spans="1:22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14"/>
      <c r="U723" s="14"/>
      <c r="V723" s="14"/>
    </row>
    <row r="724" spans="1:22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14"/>
      <c r="U724" s="14"/>
      <c r="V724" s="14"/>
    </row>
    <row r="725" spans="1:22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14"/>
      <c r="U725" s="14"/>
      <c r="V725" s="14"/>
    </row>
    <row r="726" spans="1:22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14"/>
      <c r="U726" s="14"/>
      <c r="V726" s="14"/>
    </row>
    <row r="727" spans="1:22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14"/>
      <c r="U727" s="14"/>
      <c r="V727" s="14"/>
    </row>
    <row r="728" spans="1:22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14"/>
      <c r="U728" s="14"/>
      <c r="V728" s="14"/>
    </row>
    <row r="729" spans="1:22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14"/>
      <c r="U729" s="14"/>
      <c r="V729" s="14"/>
    </row>
    <row r="730" spans="1:22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14"/>
      <c r="U730" s="14"/>
      <c r="V730" s="14"/>
    </row>
    <row r="731" spans="1:22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14"/>
      <c r="U731" s="14"/>
      <c r="V731" s="14"/>
    </row>
    <row r="732" spans="1:2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14"/>
      <c r="U732" s="14"/>
      <c r="V732" s="14"/>
    </row>
    <row r="733" spans="1:22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14"/>
      <c r="U733" s="14"/>
      <c r="V733" s="14"/>
    </row>
    <row r="734" spans="1:22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14"/>
      <c r="U734" s="14"/>
      <c r="V734" s="14"/>
    </row>
    <row r="735" spans="1:22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14"/>
      <c r="U735" s="14"/>
      <c r="V735" s="14"/>
    </row>
    <row r="736" spans="1:22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14"/>
      <c r="U736" s="14"/>
      <c r="V736" s="14"/>
    </row>
    <row r="737" spans="1:2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14"/>
      <c r="U737" s="14"/>
      <c r="V737" s="14"/>
    </row>
    <row r="738" spans="1:22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14"/>
      <c r="U738" s="14"/>
      <c r="V738" s="14"/>
    </row>
    <row r="739" spans="1:22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14"/>
      <c r="U739" s="14"/>
      <c r="V739" s="14"/>
    </row>
    <row r="740" spans="1:22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14"/>
      <c r="U740" s="14"/>
      <c r="V740" s="14"/>
    </row>
    <row r="741" spans="1:22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14"/>
      <c r="U741" s="14"/>
      <c r="V741" s="14"/>
    </row>
    <row r="742" spans="1:2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14"/>
      <c r="U742" s="14"/>
      <c r="V742" s="14"/>
    </row>
    <row r="743" spans="1:22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14"/>
      <c r="U743" s="14"/>
      <c r="V743" s="14"/>
    </row>
    <row r="744" spans="1:22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14"/>
      <c r="U744" s="14"/>
      <c r="V744" s="14"/>
    </row>
    <row r="745" spans="1:22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14"/>
      <c r="U745" s="14"/>
      <c r="V745" s="14"/>
    </row>
    <row r="746" spans="1:22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14"/>
      <c r="U746" s="14"/>
      <c r="V746" s="14"/>
    </row>
    <row r="747" spans="1:22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14"/>
      <c r="U747" s="14"/>
      <c r="V747" s="14"/>
    </row>
    <row r="748" spans="1:22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14"/>
      <c r="U748" s="14"/>
      <c r="V748" s="14"/>
    </row>
    <row r="749" spans="1:22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14"/>
      <c r="U749" s="14"/>
      <c r="V749" s="14"/>
    </row>
    <row r="750" spans="1:22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14"/>
      <c r="U750" s="14"/>
      <c r="V750" s="14"/>
    </row>
    <row r="751" spans="1:22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14"/>
      <c r="U751" s="14"/>
      <c r="V751" s="14"/>
    </row>
    <row r="752" spans="1:2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14"/>
      <c r="U752" s="14"/>
      <c r="V752" s="14"/>
    </row>
    <row r="753" spans="1:22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14"/>
      <c r="U753" s="14"/>
      <c r="V753" s="14"/>
    </row>
    <row r="754" spans="1:22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14"/>
      <c r="U754" s="14"/>
      <c r="V754" s="14"/>
    </row>
    <row r="755" spans="1:22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14"/>
      <c r="U755" s="14"/>
      <c r="V755" s="14"/>
    </row>
    <row r="756" spans="1:22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14"/>
      <c r="U756" s="14"/>
      <c r="V756" s="14"/>
    </row>
    <row r="757" spans="1:22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14"/>
      <c r="U757" s="14"/>
      <c r="V757" s="14"/>
    </row>
    <row r="758" spans="1:22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14"/>
      <c r="U758" s="14"/>
      <c r="V758" s="14"/>
    </row>
    <row r="759" spans="1:22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14"/>
      <c r="U759" s="14"/>
      <c r="V759" s="14"/>
    </row>
    <row r="760" spans="1:22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14"/>
      <c r="U760" s="14"/>
      <c r="V760" s="14"/>
    </row>
    <row r="761" spans="1:2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14"/>
      <c r="U761" s="14"/>
      <c r="V761" s="14"/>
    </row>
    <row r="762" spans="1:2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14"/>
      <c r="U762" s="14"/>
      <c r="V762" s="14"/>
    </row>
    <row r="763" spans="1:22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14"/>
      <c r="U763" s="14"/>
      <c r="V763" s="14"/>
    </row>
    <row r="764" spans="1:22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14"/>
      <c r="U764" s="14"/>
      <c r="V764" s="14"/>
    </row>
    <row r="765" spans="1:22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14"/>
      <c r="U765" s="14"/>
      <c r="V765" s="14"/>
    </row>
    <row r="766" spans="1:22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14"/>
      <c r="U766" s="14"/>
      <c r="V766" s="14"/>
    </row>
    <row r="767" spans="1:22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14"/>
      <c r="U767" s="14"/>
      <c r="V767" s="14"/>
    </row>
    <row r="768" spans="1:22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14"/>
      <c r="U768" s="14"/>
      <c r="V768" s="14"/>
    </row>
    <row r="769" spans="1:22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14"/>
      <c r="U769" s="14"/>
      <c r="V769" s="14"/>
    </row>
    <row r="770" spans="1:22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14"/>
      <c r="U770" s="14"/>
      <c r="V770" s="14"/>
    </row>
    <row r="771" spans="1:22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14"/>
      <c r="U771" s="14"/>
      <c r="V771" s="14"/>
    </row>
    <row r="772" spans="1:2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14"/>
      <c r="U772" s="14"/>
      <c r="V772" s="14"/>
    </row>
    <row r="773" spans="1:22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14"/>
      <c r="U773" s="14"/>
      <c r="V773" s="14"/>
    </row>
    <row r="774" spans="1:22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14"/>
      <c r="U774" s="14"/>
      <c r="V774" s="14"/>
    </row>
    <row r="775" spans="1:22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14"/>
      <c r="U775" s="14"/>
      <c r="V775" s="14"/>
    </row>
    <row r="776" spans="1:22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14"/>
      <c r="U776" s="14"/>
      <c r="V776" s="14"/>
    </row>
    <row r="777" spans="1:22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14"/>
      <c r="U777" s="14"/>
      <c r="V777" s="14"/>
    </row>
    <row r="778" spans="1:22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14"/>
      <c r="U778" s="14"/>
      <c r="V778" s="14"/>
    </row>
    <row r="779" spans="1:22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14"/>
      <c r="U779" s="14"/>
      <c r="V779" s="14"/>
    </row>
    <row r="780" spans="1:22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14"/>
      <c r="U780" s="14"/>
      <c r="V780" s="14"/>
    </row>
    <row r="781" spans="1:22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14"/>
      <c r="U781" s="14"/>
      <c r="V781" s="14"/>
    </row>
    <row r="782" spans="1:2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14"/>
      <c r="U782" s="14"/>
      <c r="V782" s="14"/>
    </row>
    <row r="783" spans="1:22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14"/>
      <c r="U783" s="14"/>
      <c r="V783" s="14"/>
    </row>
    <row r="784" spans="1:22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14"/>
      <c r="U784" s="14"/>
      <c r="V784" s="14"/>
    </row>
    <row r="785" spans="1:22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14"/>
      <c r="U785" s="14"/>
      <c r="V785" s="14"/>
    </row>
    <row r="786" spans="1:2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14"/>
      <c r="U786" s="14"/>
      <c r="V786" s="14"/>
    </row>
    <row r="787" spans="1:22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14"/>
      <c r="U787" s="14"/>
      <c r="V787" s="14"/>
    </row>
    <row r="788" spans="1:22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14"/>
      <c r="U788" s="14"/>
      <c r="V788" s="14"/>
    </row>
    <row r="789" spans="1:22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14"/>
      <c r="U789" s="14"/>
      <c r="V789" s="14"/>
    </row>
    <row r="790" spans="1:22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14"/>
      <c r="U790" s="14"/>
      <c r="V790" s="14"/>
    </row>
    <row r="791" spans="1:22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14"/>
      <c r="U791" s="14"/>
      <c r="V791" s="14"/>
    </row>
    <row r="792" spans="1:2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14"/>
      <c r="U792" s="14"/>
      <c r="V792" s="14"/>
    </row>
    <row r="793" spans="1:22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14"/>
      <c r="U793" s="14"/>
      <c r="V793" s="14"/>
    </row>
    <row r="794" spans="1:22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14"/>
      <c r="U794" s="14"/>
      <c r="V794" s="14"/>
    </row>
    <row r="795" spans="1:22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14"/>
      <c r="U795" s="14"/>
      <c r="V795" s="14"/>
    </row>
    <row r="796" spans="1:22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14"/>
      <c r="U796" s="14"/>
      <c r="V796" s="14"/>
    </row>
    <row r="797" spans="1:22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14"/>
      <c r="U797" s="14"/>
      <c r="V797" s="14"/>
    </row>
    <row r="798" spans="1:22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14"/>
      <c r="U798" s="14"/>
      <c r="V798" s="14"/>
    </row>
    <row r="799" spans="1:22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14"/>
      <c r="U799" s="14"/>
      <c r="V799" s="14"/>
    </row>
    <row r="800" spans="1:22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14"/>
      <c r="U800" s="14"/>
      <c r="V800" s="14"/>
    </row>
    <row r="801" spans="1:22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14"/>
      <c r="U801" s="14"/>
      <c r="V801" s="14"/>
    </row>
    <row r="802" spans="1:2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14"/>
      <c r="U802" s="14"/>
      <c r="V802" s="14"/>
    </row>
    <row r="803" spans="1:22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14"/>
      <c r="U803" s="14"/>
      <c r="V803" s="14"/>
    </row>
    <row r="804" spans="1:22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14"/>
      <c r="U804" s="14"/>
      <c r="V804" s="14"/>
    </row>
    <row r="805" spans="1:22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14"/>
      <c r="U805" s="14"/>
      <c r="V805" s="14"/>
    </row>
    <row r="806" spans="1:22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14"/>
      <c r="U806" s="14"/>
      <c r="V806" s="14"/>
    </row>
    <row r="807" spans="1:22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14"/>
      <c r="U807" s="14"/>
      <c r="V807" s="14"/>
    </row>
    <row r="808" spans="1:22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14"/>
      <c r="U808" s="14"/>
      <c r="V808" s="14"/>
    </row>
    <row r="809" spans="1:22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14"/>
      <c r="U809" s="14"/>
      <c r="V809" s="14"/>
    </row>
    <row r="810" spans="1:2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14"/>
      <c r="U810" s="14"/>
      <c r="V810" s="14"/>
    </row>
    <row r="811" spans="1:22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14"/>
      <c r="U811" s="14"/>
      <c r="V811" s="14"/>
    </row>
    <row r="812" spans="1:2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14"/>
      <c r="U812" s="14"/>
      <c r="V812" s="14"/>
    </row>
    <row r="813" spans="1:22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14"/>
      <c r="U813" s="14"/>
      <c r="V813" s="14"/>
    </row>
    <row r="814" spans="1:22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14"/>
      <c r="U814" s="14"/>
      <c r="V814" s="14"/>
    </row>
    <row r="815" spans="1:22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14"/>
      <c r="U815" s="14"/>
      <c r="V815" s="14"/>
    </row>
    <row r="816" spans="1:22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14"/>
      <c r="U816" s="14"/>
      <c r="V816" s="14"/>
    </row>
    <row r="817" spans="1:22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14"/>
      <c r="U817" s="14"/>
      <c r="V817" s="14"/>
    </row>
    <row r="818" spans="1:22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14"/>
      <c r="U818" s="14"/>
      <c r="V818" s="14"/>
    </row>
    <row r="819" spans="1:22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14"/>
      <c r="U819" s="14"/>
      <c r="V819" s="14"/>
    </row>
    <row r="820" spans="1:22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14"/>
      <c r="U820" s="14"/>
      <c r="V820" s="14"/>
    </row>
    <row r="821" spans="1:22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14"/>
      <c r="U821" s="14"/>
      <c r="V821" s="14"/>
    </row>
    <row r="822" spans="1: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14"/>
      <c r="U822" s="14"/>
      <c r="V822" s="14"/>
    </row>
    <row r="823" spans="1:22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14"/>
      <c r="U823" s="14"/>
      <c r="V823" s="14"/>
    </row>
    <row r="824" spans="1:22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14"/>
      <c r="U824" s="14"/>
      <c r="V824" s="14"/>
    </row>
    <row r="825" spans="1:22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14"/>
      <c r="U825" s="14"/>
      <c r="V825" s="14"/>
    </row>
    <row r="826" spans="1:22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14"/>
      <c r="U826" s="14"/>
      <c r="V826" s="14"/>
    </row>
    <row r="827" spans="1:22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14"/>
      <c r="U827" s="14"/>
      <c r="V827" s="14"/>
    </row>
    <row r="828" spans="1:22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14"/>
      <c r="U828" s="14"/>
      <c r="V828" s="14"/>
    </row>
    <row r="829" spans="1:22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14"/>
      <c r="U829" s="14"/>
      <c r="V829" s="14"/>
    </row>
    <row r="830" spans="1:22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14"/>
      <c r="U830" s="14"/>
      <c r="V830" s="14"/>
    </row>
    <row r="831" spans="1:22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14"/>
      <c r="U831" s="14"/>
      <c r="V831" s="14"/>
    </row>
    <row r="832" spans="1:2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14"/>
      <c r="U832" s="14"/>
      <c r="V832" s="14"/>
    </row>
    <row r="833" spans="1:22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14"/>
      <c r="U833" s="14"/>
      <c r="V833" s="14"/>
    </row>
    <row r="834" spans="1:22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14"/>
      <c r="U834" s="14"/>
      <c r="V834" s="14"/>
    </row>
    <row r="835" spans="1:2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14"/>
      <c r="U835" s="14"/>
      <c r="V835" s="14"/>
    </row>
    <row r="836" spans="1:22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14"/>
      <c r="U836" s="14"/>
      <c r="V836" s="14"/>
    </row>
    <row r="837" spans="1:22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14"/>
      <c r="U837" s="14"/>
      <c r="V837" s="14"/>
    </row>
    <row r="838" spans="1:22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14"/>
      <c r="U838" s="14"/>
      <c r="V838" s="14"/>
    </row>
    <row r="839" spans="1:22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14"/>
      <c r="U839" s="14"/>
      <c r="V839" s="14"/>
    </row>
    <row r="840" spans="1:22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14"/>
      <c r="U840" s="14"/>
      <c r="V840" s="14"/>
    </row>
    <row r="841" spans="1:22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14"/>
      <c r="U841" s="14"/>
      <c r="V841" s="14"/>
    </row>
    <row r="842" spans="1:2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14"/>
      <c r="U842" s="14"/>
      <c r="V842" s="14"/>
    </row>
    <row r="843" spans="1:22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14"/>
      <c r="U843" s="14"/>
      <c r="V843" s="14"/>
    </row>
    <row r="844" spans="1:22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14"/>
      <c r="U844" s="14"/>
      <c r="V844" s="14"/>
    </row>
    <row r="845" spans="1:22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14"/>
      <c r="U845" s="14"/>
      <c r="V845" s="14"/>
    </row>
    <row r="846" spans="1:22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14"/>
      <c r="U846" s="14"/>
      <c r="V846" s="14"/>
    </row>
    <row r="847" spans="1:22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14"/>
      <c r="U847" s="14"/>
      <c r="V847" s="14"/>
    </row>
    <row r="848" spans="1:22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14"/>
      <c r="U848" s="14"/>
      <c r="V848" s="14"/>
    </row>
    <row r="849" spans="1:22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14"/>
      <c r="U849" s="14"/>
      <c r="V849" s="14"/>
    </row>
    <row r="850" spans="1:22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14"/>
      <c r="U850" s="14"/>
      <c r="V850" s="14"/>
    </row>
    <row r="851" spans="1:22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14"/>
      <c r="U851" s="14"/>
      <c r="V851" s="14"/>
    </row>
    <row r="852" spans="1:2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14"/>
      <c r="U852" s="14"/>
      <c r="V852" s="14"/>
    </row>
    <row r="853" spans="1:22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14"/>
      <c r="U853" s="14"/>
      <c r="V853" s="14"/>
    </row>
    <row r="854" spans="1:22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14"/>
      <c r="U854" s="14"/>
      <c r="V854" s="14"/>
    </row>
    <row r="855" spans="1:22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14"/>
      <c r="U855" s="14"/>
      <c r="V855" s="14"/>
    </row>
    <row r="856" spans="1:22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14"/>
      <c r="U856" s="14"/>
      <c r="V856" s="14"/>
    </row>
    <row r="857" spans="1:22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14"/>
      <c r="U857" s="14"/>
      <c r="V857" s="14"/>
    </row>
    <row r="858" spans="1:22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14"/>
      <c r="U858" s="14"/>
      <c r="V858" s="14"/>
    </row>
    <row r="859" spans="1:22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14"/>
      <c r="U859" s="14"/>
      <c r="V859" s="14"/>
    </row>
    <row r="860" spans="1:22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14"/>
      <c r="U860" s="14"/>
      <c r="V860" s="14"/>
    </row>
    <row r="861" spans="1:2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14"/>
      <c r="U861" s="14"/>
      <c r="V861" s="14"/>
    </row>
    <row r="862" spans="1:2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14"/>
      <c r="U862" s="14"/>
      <c r="V862" s="14"/>
    </row>
    <row r="863" spans="1:22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14"/>
      <c r="U863" s="14"/>
      <c r="V863" s="14"/>
    </row>
    <row r="864" spans="1:22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14"/>
      <c r="U864" s="14"/>
      <c r="V864" s="14"/>
    </row>
    <row r="865" spans="1:22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14"/>
      <c r="U865" s="14"/>
      <c r="V865" s="14"/>
    </row>
    <row r="866" spans="1:22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14"/>
      <c r="U866" s="14"/>
      <c r="V866" s="14"/>
    </row>
    <row r="867" spans="1:22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14"/>
      <c r="U867" s="14"/>
      <c r="V867" s="14"/>
    </row>
    <row r="868" spans="1:22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14"/>
      <c r="U868" s="14"/>
      <c r="V868" s="14"/>
    </row>
    <row r="869" spans="1:22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14"/>
      <c r="U869" s="14"/>
      <c r="V869" s="14"/>
    </row>
    <row r="870" spans="1:22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14"/>
      <c r="U870" s="14"/>
      <c r="V870" s="14"/>
    </row>
    <row r="871" spans="1:22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14"/>
      <c r="U871" s="14"/>
      <c r="V871" s="14"/>
    </row>
    <row r="872" spans="1:2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14"/>
      <c r="U872" s="14"/>
      <c r="V872" s="14"/>
    </row>
    <row r="873" spans="1:22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14"/>
      <c r="U873" s="14"/>
      <c r="V873" s="14"/>
    </row>
    <row r="874" spans="1:22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14"/>
      <c r="U874" s="14"/>
      <c r="V874" s="14"/>
    </row>
    <row r="875" spans="1:22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14"/>
      <c r="U875" s="14"/>
      <c r="V875" s="14"/>
    </row>
    <row r="876" spans="1:22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14"/>
      <c r="U876" s="14"/>
      <c r="V876" s="14"/>
    </row>
    <row r="877" spans="1:22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14"/>
      <c r="U877" s="14"/>
      <c r="V877" s="14"/>
    </row>
    <row r="878" spans="1:22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14"/>
      <c r="U878" s="14"/>
      <c r="V878" s="14"/>
    </row>
    <row r="879" spans="1:22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14"/>
      <c r="U879" s="14"/>
      <c r="V879" s="14"/>
    </row>
    <row r="880" spans="1:22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14"/>
      <c r="U880" s="14"/>
      <c r="V880" s="14"/>
    </row>
    <row r="881" spans="1:22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14"/>
      <c r="U881" s="14"/>
      <c r="V881" s="14"/>
    </row>
    <row r="882" spans="1:2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14"/>
      <c r="U882" s="14"/>
      <c r="V882" s="14"/>
    </row>
    <row r="883" spans="1:22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14"/>
      <c r="U883" s="14"/>
      <c r="V883" s="14"/>
    </row>
    <row r="884" spans="1:22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14"/>
      <c r="U884" s="14"/>
      <c r="V884" s="14"/>
    </row>
    <row r="885" spans="1:22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14"/>
      <c r="U885" s="14"/>
      <c r="V885" s="14"/>
    </row>
    <row r="886" spans="1:22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14"/>
      <c r="U886" s="14"/>
      <c r="V886" s="14"/>
    </row>
    <row r="887" spans="1:2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14"/>
      <c r="U887" s="14"/>
      <c r="V887" s="14"/>
    </row>
    <row r="888" spans="1:22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14"/>
      <c r="U888" s="14"/>
      <c r="V888" s="14"/>
    </row>
    <row r="889" spans="1:22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14"/>
      <c r="U889" s="14"/>
      <c r="V889" s="14"/>
    </row>
    <row r="890" spans="1:22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14"/>
      <c r="U890" s="14"/>
      <c r="V890" s="14"/>
    </row>
    <row r="891" spans="1:22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14"/>
      <c r="U891" s="14"/>
      <c r="V891" s="14"/>
    </row>
    <row r="892" spans="1:2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14"/>
      <c r="U892" s="14"/>
      <c r="V892" s="14"/>
    </row>
    <row r="893" spans="1:22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14"/>
      <c r="U893" s="14"/>
      <c r="V893" s="14"/>
    </row>
    <row r="894" spans="1:22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14"/>
      <c r="U894" s="14"/>
      <c r="V894" s="14"/>
    </row>
    <row r="895" spans="1:22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14"/>
      <c r="U895" s="14"/>
      <c r="V895" s="14"/>
    </row>
    <row r="896" spans="1:22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14"/>
      <c r="U896" s="14"/>
      <c r="V896" s="14"/>
    </row>
    <row r="897" spans="1:22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14"/>
      <c r="U897" s="14"/>
      <c r="V897" s="14"/>
    </row>
    <row r="898" spans="1:22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14"/>
      <c r="U898" s="14"/>
      <c r="V898" s="14"/>
    </row>
    <row r="899" spans="1:22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14"/>
      <c r="U899" s="14"/>
      <c r="V899" s="14"/>
    </row>
    <row r="900" spans="1:22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14"/>
      <c r="U900" s="14"/>
      <c r="V900" s="14"/>
    </row>
    <row r="901" spans="1:22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14"/>
      <c r="U901" s="14"/>
      <c r="V901" s="14"/>
    </row>
    <row r="902" spans="1:2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14"/>
      <c r="U902" s="14"/>
      <c r="V902" s="14"/>
    </row>
    <row r="903" spans="1:22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14"/>
      <c r="U903" s="14"/>
      <c r="V903" s="14"/>
    </row>
    <row r="904" spans="1:22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14"/>
      <c r="U904" s="14"/>
      <c r="V904" s="14"/>
    </row>
    <row r="905" spans="1:22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14"/>
      <c r="U905" s="14"/>
      <c r="V905" s="14"/>
    </row>
    <row r="906" spans="1:22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14"/>
      <c r="U906" s="14"/>
      <c r="V906" s="14"/>
    </row>
    <row r="907" spans="1:22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14"/>
      <c r="U907" s="14"/>
      <c r="V907" s="14"/>
    </row>
    <row r="908" spans="1:22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14"/>
      <c r="U908" s="14"/>
      <c r="V908" s="14"/>
    </row>
    <row r="909" spans="1:22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14"/>
      <c r="U909" s="14"/>
      <c r="V909" s="14"/>
    </row>
    <row r="910" spans="1:22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14"/>
      <c r="U910" s="14"/>
      <c r="V910" s="14"/>
    </row>
    <row r="911" spans="1:2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14"/>
      <c r="U911" s="14"/>
      <c r="V911" s="14"/>
    </row>
    <row r="912" spans="1:2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14"/>
      <c r="U912" s="14"/>
      <c r="V912" s="14"/>
    </row>
    <row r="913" spans="1:22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14"/>
      <c r="U913" s="14"/>
      <c r="V913" s="14"/>
    </row>
    <row r="914" spans="1:22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14"/>
      <c r="U914" s="14"/>
      <c r="V914" s="14"/>
    </row>
    <row r="915" spans="1:22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14"/>
      <c r="U915" s="14"/>
      <c r="V915" s="14"/>
    </row>
    <row r="916" spans="1:22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14"/>
      <c r="U916" s="14"/>
      <c r="V916" s="14"/>
    </row>
    <row r="917" spans="1:22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14"/>
      <c r="U917" s="14"/>
      <c r="V917" s="14"/>
    </row>
    <row r="918" spans="1:22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14"/>
      <c r="U918" s="14"/>
      <c r="V918" s="14"/>
    </row>
    <row r="919" spans="1:22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14"/>
      <c r="U919" s="14"/>
      <c r="V919" s="14"/>
    </row>
    <row r="920" spans="1:22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14"/>
      <c r="U920" s="14"/>
      <c r="V920" s="14"/>
    </row>
    <row r="921" spans="1:22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14"/>
      <c r="U921" s="14"/>
      <c r="V921" s="14"/>
    </row>
    <row r="922" spans="1: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14"/>
      <c r="U922" s="14"/>
      <c r="V922" s="14"/>
    </row>
    <row r="923" spans="1:22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14"/>
      <c r="U923" s="14"/>
      <c r="V923" s="14"/>
    </row>
    <row r="924" spans="1:22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14"/>
      <c r="U924" s="14"/>
      <c r="V924" s="14"/>
    </row>
    <row r="925" spans="1:22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14"/>
      <c r="U925" s="14"/>
      <c r="V925" s="14"/>
    </row>
    <row r="926" spans="1:22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14"/>
      <c r="U926" s="14"/>
      <c r="V926" s="14"/>
    </row>
    <row r="927" spans="1:22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14"/>
      <c r="U927" s="14"/>
      <c r="V927" s="14"/>
    </row>
    <row r="928" spans="1:22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14"/>
      <c r="U928" s="14"/>
      <c r="V928" s="14"/>
    </row>
    <row r="929" spans="1:22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14"/>
      <c r="U929" s="14"/>
      <c r="V929" s="14"/>
    </row>
    <row r="930" spans="1:22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14"/>
      <c r="U930" s="14"/>
      <c r="V930" s="14"/>
    </row>
    <row r="931" spans="1:22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14"/>
      <c r="U931" s="14"/>
      <c r="V931" s="14"/>
    </row>
    <row r="932" spans="1:2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14"/>
      <c r="U932" s="14"/>
      <c r="V932" s="14"/>
    </row>
    <row r="933" spans="1:22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14"/>
      <c r="U933" s="14"/>
      <c r="V933" s="14"/>
    </row>
    <row r="934" spans="1:22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14"/>
      <c r="U934" s="14"/>
      <c r="V934" s="14"/>
    </row>
    <row r="935" spans="1:2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14"/>
      <c r="U935" s="14"/>
      <c r="V935" s="14"/>
    </row>
    <row r="936" spans="1:22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14"/>
      <c r="U936" s="14"/>
      <c r="V936" s="14"/>
    </row>
    <row r="937" spans="1:22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14"/>
      <c r="U937" s="14"/>
      <c r="V937" s="14"/>
    </row>
    <row r="938" spans="1:22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14"/>
      <c r="U938" s="14"/>
      <c r="V938" s="14"/>
    </row>
    <row r="939" spans="1:22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14"/>
      <c r="U939" s="14"/>
      <c r="V939" s="14"/>
    </row>
    <row r="940" spans="1:22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14"/>
      <c r="U940" s="14"/>
      <c r="V940" s="14"/>
    </row>
    <row r="941" spans="1:22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14"/>
      <c r="U941" s="14"/>
      <c r="V941" s="14"/>
    </row>
    <row r="942" spans="1:2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14"/>
      <c r="U942" s="14"/>
      <c r="V942" s="14"/>
    </row>
    <row r="943" spans="1:22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14"/>
      <c r="U943" s="14"/>
      <c r="V943" s="14"/>
    </row>
    <row r="944" spans="1:22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14"/>
      <c r="U944" s="14"/>
      <c r="V944" s="14"/>
    </row>
    <row r="945" spans="1:22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14"/>
      <c r="U945" s="14"/>
      <c r="V945" s="14"/>
    </row>
    <row r="946" spans="1:22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14"/>
      <c r="U946" s="14"/>
      <c r="V946" s="14"/>
    </row>
    <row r="947" spans="1:22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14"/>
      <c r="U947" s="14"/>
      <c r="V947" s="14"/>
    </row>
    <row r="948" spans="1:22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14"/>
      <c r="U948" s="14"/>
      <c r="V948" s="14"/>
    </row>
    <row r="949" spans="1:22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14"/>
      <c r="U949" s="14"/>
      <c r="V949" s="14"/>
    </row>
    <row r="950" spans="1:22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14"/>
      <c r="U950" s="14"/>
      <c r="V950" s="14"/>
    </row>
    <row r="951" spans="1:22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14"/>
      <c r="U951" s="14"/>
      <c r="V951" s="14"/>
    </row>
    <row r="952" spans="1:2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14"/>
      <c r="U952" s="14"/>
      <c r="V952" s="14"/>
    </row>
    <row r="953" spans="1:22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14"/>
      <c r="U953" s="14"/>
      <c r="V953" s="14"/>
    </row>
    <row r="954" spans="1:22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14"/>
      <c r="U954" s="14"/>
      <c r="V954" s="14"/>
    </row>
    <row r="955" spans="1:22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14"/>
      <c r="U955" s="14"/>
      <c r="V955" s="14"/>
    </row>
    <row r="956" spans="1:22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14"/>
      <c r="U956" s="14"/>
      <c r="V956" s="14"/>
    </row>
    <row r="957" spans="1:2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14"/>
      <c r="U957" s="14"/>
      <c r="V957" s="14"/>
    </row>
    <row r="958" spans="1:22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14"/>
      <c r="U958" s="14"/>
      <c r="V958" s="14"/>
    </row>
    <row r="959" spans="1:22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14"/>
      <c r="U959" s="14"/>
      <c r="V959" s="14"/>
    </row>
    <row r="960" spans="1:22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14"/>
      <c r="U960" s="14"/>
      <c r="V960" s="14"/>
    </row>
    <row r="961" spans="1:22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14"/>
      <c r="U961" s="14"/>
      <c r="V961" s="14"/>
    </row>
    <row r="962" spans="1:2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14"/>
      <c r="U962" s="14"/>
      <c r="V962" s="14"/>
    </row>
    <row r="963" spans="1:22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14"/>
      <c r="U963" s="14"/>
      <c r="V963" s="14"/>
    </row>
    <row r="964" spans="1:22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14"/>
      <c r="U964" s="14"/>
      <c r="V964" s="14"/>
    </row>
    <row r="965" spans="1:22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14"/>
      <c r="U965" s="14"/>
      <c r="V965" s="14"/>
    </row>
    <row r="966" spans="1:22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14"/>
      <c r="U966" s="14"/>
      <c r="V966" s="14"/>
    </row>
    <row r="967" spans="1:22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14"/>
      <c r="U967" s="14"/>
      <c r="V967" s="14"/>
    </row>
    <row r="968" spans="1:22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14"/>
      <c r="U968" s="14"/>
      <c r="V968" s="14"/>
    </row>
    <row r="969" spans="1:22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14"/>
      <c r="U969" s="14"/>
      <c r="V969" s="14"/>
    </row>
    <row r="970" spans="1:22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14"/>
      <c r="U970" s="14"/>
      <c r="V970" s="14"/>
    </row>
    <row r="971" spans="1:22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14"/>
      <c r="U971" s="14"/>
      <c r="V971" s="14"/>
    </row>
    <row r="972" spans="1:2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14"/>
      <c r="U972" s="14"/>
      <c r="V972" s="14"/>
    </row>
    <row r="973" spans="1:22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14"/>
      <c r="U973" s="14"/>
      <c r="V973" s="14"/>
    </row>
    <row r="974" spans="1:22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14"/>
      <c r="U974" s="14"/>
      <c r="V974" s="14"/>
    </row>
    <row r="975" spans="1:22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14"/>
      <c r="U975" s="14"/>
      <c r="V975" s="14"/>
    </row>
    <row r="976" spans="1:22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14"/>
      <c r="U976" s="14"/>
      <c r="V976" s="14"/>
    </row>
    <row r="977" spans="1:22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14"/>
      <c r="U977" s="14"/>
      <c r="V977" s="14"/>
    </row>
    <row r="978" spans="1:22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14"/>
      <c r="U978" s="14"/>
      <c r="V978" s="14"/>
    </row>
    <row r="979" spans="1:2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14"/>
      <c r="U979" s="14"/>
      <c r="V979" s="14"/>
    </row>
    <row r="980" spans="1:22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14"/>
      <c r="U980" s="14"/>
      <c r="V980" s="14"/>
    </row>
    <row r="981" spans="1:22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14"/>
      <c r="U981" s="14"/>
      <c r="V981" s="14"/>
    </row>
    <row r="982" spans="1:2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14"/>
      <c r="U982" s="14"/>
      <c r="V982" s="14"/>
    </row>
    <row r="983" spans="1:22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14"/>
      <c r="U983" s="14"/>
      <c r="V983" s="14"/>
    </row>
    <row r="984" spans="1:22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14"/>
      <c r="U984" s="14"/>
      <c r="V984" s="14"/>
    </row>
    <row r="985" spans="1:22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14"/>
      <c r="U985" s="14"/>
      <c r="V985" s="14"/>
    </row>
    <row r="986" spans="1:22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14"/>
      <c r="U986" s="14"/>
      <c r="V986" s="14"/>
    </row>
    <row r="987" spans="1:22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14"/>
      <c r="U987" s="14"/>
      <c r="V987" s="14"/>
    </row>
    <row r="988" spans="1:22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14"/>
      <c r="U988" s="14"/>
      <c r="V988" s="14"/>
    </row>
    <row r="989" spans="1:22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14"/>
      <c r="U989" s="14"/>
      <c r="V989" s="14"/>
    </row>
    <row r="990" spans="1:22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14"/>
      <c r="U990" s="14"/>
      <c r="V990" s="14"/>
    </row>
    <row r="991" spans="1:22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14"/>
      <c r="U991" s="14"/>
      <c r="V991" s="14"/>
    </row>
    <row r="992" spans="1:2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14"/>
      <c r="U992" s="14"/>
      <c r="V992" s="14"/>
    </row>
    <row r="993" spans="1:22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14"/>
      <c r="U993" s="14"/>
      <c r="V993" s="14"/>
    </row>
    <row r="994" spans="1:22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14"/>
      <c r="U994" s="14"/>
      <c r="V994" s="14"/>
    </row>
    <row r="995" spans="1:22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14"/>
      <c r="U995" s="14"/>
      <c r="V995" s="14"/>
    </row>
    <row r="996" spans="1:22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14"/>
      <c r="U996" s="14"/>
      <c r="V996" s="14"/>
    </row>
    <row r="997" spans="1:22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14"/>
      <c r="U997" s="14"/>
      <c r="V997" s="14"/>
    </row>
    <row r="998" spans="1:22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14"/>
      <c r="U998" s="14"/>
      <c r="V998" s="14"/>
    </row>
    <row r="999" spans="1:22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14"/>
      <c r="U999" s="14"/>
      <c r="V999" s="14"/>
    </row>
    <row r="1000" spans="1:22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14"/>
      <c r="U1000" s="14"/>
      <c r="V1000" s="14"/>
    </row>
    <row r="1001" spans="1:22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14"/>
      <c r="U1001" s="14"/>
      <c r="V1001" s="14"/>
    </row>
    <row r="1002" spans="1:22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14"/>
      <c r="U1002" s="14"/>
      <c r="V1002" s="14"/>
    </row>
    <row r="1003" spans="1:22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14"/>
      <c r="U1003" s="14"/>
      <c r="V1003" s="14"/>
    </row>
    <row r="1004" spans="1:22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14"/>
      <c r="U1004" s="14"/>
      <c r="V1004" s="14"/>
    </row>
    <row r="1005" spans="1:22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14"/>
      <c r="U1005" s="14"/>
      <c r="V1005" s="14"/>
    </row>
    <row r="1006" spans="1:22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14"/>
      <c r="U1006" s="14"/>
      <c r="V1006" s="14"/>
    </row>
    <row r="1007" spans="1:22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14"/>
      <c r="U1007" s="14"/>
      <c r="V1007" s="14"/>
    </row>
    <row r="1008" spans="1:22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14"/>
      <c r="U1008" s="14"/>
      <c r="V1008" s="14"/>
    </row>
    <row r="1009" spans="1:22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14"/>
      <c r="U1009" s="14"/>
      <c r="V1009" s="14"/>
    </row>
    <row r="1010" spans="1:22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14"/>
      <c r="U1010" s="14"/>
      <c r="V1010" s="14"/>
    </row>
    <row r="1011" spans="1:22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14"/>
      <c r="U1011" s="14"/>
      <c r="V1011" s="14"/>
    </row>
    <row r="1012" spans="1:22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14"/>
      <c r="U1012" s="14"/>
      <c r="V1012" s="14"/>
    </row>
    <row r="1013" spans="1:22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14"/>
      <c r="U1013" s="14"/>
      <c r="V1013" s="14"/>
    </row>
    <row r="1014" spans="1:22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14"/>
      <c r="U1014" s="14"/>
      <c r="V1014" s="14"/>
    </row>
    <row r="1015" spans="1:22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14"/>
      <c r="U1015" s="14"/>
      <c r="V1015" s="14"/>
    </row>
    <row r="1016" spans="1:22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14"/>
      <c r="U1016" s="14"/>
      <c r="V1016" s="14"/>
    </row>
    <row r="1017" spans="1:22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14"/>
      <c r="U1017" s="14"/>
      <c r="V1017" s="14"/>
    </row>
    <row r="1018" spans="1:22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14"/>
      <c r="U1018" s="14"/>
      <c r="V1018" s="14"/>
    </row>
    <row r="1019" spans="1:22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14"/>
      <c r="U1019" s="14"/>
      <c r="V1019" s="14"/>
    </row>
    <row r="1020" spans="1:22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14"/>
      <c r="U1020" s="14"/>
      <c r="V1020" s="14"/>
    </row>
    <row r="1021" spans="1:22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14"/>
      <c r="U1021" s="14"/>
      <c r="V1021" s="14"/>
    </row>
    <row r="1022" spans="1:22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14"/>
      <c r="U1022" s="14"/>
      <c r="V1022" s="14"/>
    </row>
    <row r="1023" spans="1:22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14"/>
      <c r="U1023" s="14"/>
      <c r="V1023" s="14"/>
    </row>
    <row r="1024" spans="1:22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14"/>
      <c r="U1024" s="14"/>
      <c r="V1024" s="14"/>
    </row>
    <row r="1025" spans="1:22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14"/>
      <c r="U1025" s="14"/>
      <c r="V1025" s="14"/>
    </row>
    <row r="1026" spans="1:22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14"/>
      <c r="U1026" s="14"/>
      <c r="V1026" s="14"/>
    </row>
    <row r="1027" spans="1:22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14"/>
      <c r="U1027" s="14"/>
      <c r="V1027" s="14"/>
    </row>
    <row r="1028" spans="1:22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14"/>
      <c r="U1028" s="14"/>
      <c r="V1028" s="14"/>
    </row>
    <row r="1029" spans="1:22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14"/>
      <c r="U1029" s="14"/>
      <c r="V1029" s="14"/>
    </row>
    <row r="1030" spans="1:22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14"/>
      <c r="U1030" s="14"/>
      <c r="V1030" s="14"/>
    </row>
    <row r="1031" spans="1:22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14"/>
      <c r="U1031" s="14"/>
      <c r="V1031" s="14"/>
    </row>
    <row r="1032" spans="1:22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14"/>
      <c r="U1032" s="14"/>
      <c r="V1032" s="14"/>
    </row>
    <row r="1033" spans="1:22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14"/>
      <c r="U1033" s="14"/>
      <c r="V1033" s="14"/>
    </row>
    <row r="1034" spans="1:22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14"/>
      <c r="U1034" s="14"/>
      <c r="V1034" s="14"/>
    </row>
    <row r="1035" spans="1:22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14"/>
      <c r="U1035" s="14"/>
      <c r="V1035" s="14"/>
    </row>
    <row r="1036" spans="1:22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14"/>
      <c r="U1036" s="14"/>
      <c r="V1036" s="14"/>
    </row>
    <row r="1037" spans="1:22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14"/>
      <c r="U1037" s="14"/>
      <c r="V1037" s="14"/>
    </row>
    <row r="1038" spans="1:22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14"/>
      <c r="U1038" s="14"/>
      <c r="V1038" s="14"/>
    </row>
    <row r="1039" spans="1:22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14"/>
      <c r="U1039" s="14"/>
      <c r="V1039" s="14"/>
    </row>
    <row r="1040" spans="1:22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14"/>
      <c r="U1040" s="14"/>
      <c r="V1040" s="14"/>
    </row>
    <row r="1041" spans="1:22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14"/>
      <c r="U1041" s="14"/>
      <c r="V1041" s="14"/>
    </row>
    <row r="1042" spans="1:22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14"/>
      <c r="U1042" s="14"/>
      <c r="V1042" s="14"/>
    </row>
    <row r="1043" spans="1:22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14"/>
      <c r="U1043" s="14"/>
      <c r="V1043" s="14"/>
    </row>
    <row r="1044" spans="1:22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14"/>
      <c r="U1044" s="14"/>
      <c r="V1044" s="14"/>
    </row>
    <row r="1045" spans="1:22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14"/>
      <c r="U1045" s="14"/>
      <c r="V1045" s="14"/>
    </row>
    <row r="1046" spans="1:22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14"/>
      <c r="U1046" s="14"/>
      <c r="V1046" s="14"/>
    </row>
    <row r="1047" spans="1:22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14"/>
      <c r="U1047" s="14"/>
      <c r="V1047" s="14"/>
    </row>
    <row r="1048" spans="1:22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14"/>
      <c r="U1048" s="14"/>
      <c r="V1048" s="14"/>
    </row>
    <row r="1049" spans="1:22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14"/>
      <c r="U1049" s="14"/>
      <c r="V1049" s="14"/>
    </row>
    <row r="1050" spans="1:22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14"/>
      <c r="U1050" s="14"/>
      <c r="V1050" s="14"/>
    </row>
    <row r="1051" spans="1:22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14"/>
      <c r="U1051" s="14"/>
      <c r="V1051" s="14"/>
    </row>
    <row r="1052" spans="1:22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14"/>
      <c r="U1052" s="14"/>
      <c r="V1052" s="14"/>
    </row>
    <row r="1053" spans="1:22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14"/>
      <c r="U1053" s="14"/>
      <c r="V1053" s="14"/>
    </row>
    <row r="1054" spans="1:22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14"/>
      <c r="U1054" s="14"/>
      <c r="V1054" s="14"/>
    </row>
    <row r="1055" spans="1:22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14"/>
      <c r="U1055" s="14"/>
      <c r="V1055" s="14"/>
    </row>
    <row r="1056" spans="1:22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14"/>
      <c r="U1056" s="14"/>
      <c r="V1056" s="14"/>
    </row>
    <row r="1057" spans="1:22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14"/>
      <c r="U1057" s="14"/>
      <c r="V1057" s="14"/>
    </row>
    <row r="1058" spans="1:22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14"/>
      <c r="U1058" s="14"/>
      <c r="V1058" s="14"/>
    </row>
    <row r="1059" spans="1:22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14"/>
      <c r="U1059" s="14"/>
      <c r="V1059" s="14"/>
    </row>
    <row r="1060" spans="1:22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14"/>
      <c r="U1060" s="14"/>
      <c r="V1060" s="14"/>
    </row>
    <row r="1061" spans="1:22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14"/>
      <c r="U1061" s="14"/>
      <c r="V1061" s="14"/>
    </row>
    <row r="1062" spans="1:22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14"/>
      <c r="U1062" s="14"/>
      <c r="V1062" s="14"/>
    </row>
    <row r="1063" spans="1:22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14"/>
      <c r="U1063" s="14"/>
      <c r="V1063" s="14"/>
    </row>
    <row r="1064" spans="1:22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14"/>
      <c r="U1064" s="14"/>
      <c r="V1064" s="14"/>
    </row>
    <row r="1065" spans="1:22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14"/>
      <c r="U1065" s="14"/>
      <c r="V1065" s="14"/>
    </row>
    <row r="1066" spans="1:22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14"/>
      <c r="U1066" s="14"/>
      <c r="V1066" s="14"/>
    </row>
    <row r="1067" spans="1:22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14"/>
      <c r="U1067" s="14"/>
      <c r="V1067" s="14"/>
    </row>
    <row r="1068" spans="1:22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14"/>
      <c r="U1068" s="14"/>
      <c r="V1068" s="14"/>
    </row>
    <row r="1069" spans="1:22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14"/>
      <c r="U1069" s="14"/>
      <c r="V1069" s="14"/>
    </row>
    <row r="1070" spans="1:22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14"/>
      <c r="U1070" s="14"/>
      <c r="V1070" s="14"/>
    </row>
    <row r="1071" spans="1:22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14"/>
      <c r="U1071" s="14"/>
      <c r="V1071" s="14"/>
    </row>
    <row r="1072" spans="1:22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14"/>
      <c r="U1072" s="14"/>
      <c r="V1072" s="14"/>
    </row>
    <row r="1073" spans="1:22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14"/>
      <c r="U1073" s="14"/>
      <c r="V1073" s="14"/>
    </row>
    <row r="1074" spans="1:22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14"/>
      <c r="U1074" s="14"/>
      <c r="V1074" s="14"/>
    </row>
    <row r="1075" spans="1:22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14"/>
      <c r="U1075" s="14"/>
      <c r="V1075" s="14"/>
    </row>
    <row r="1076" spans="1:22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14"/>
      <c r="U1076" s="14"/>
      <c r="V1076" s="14"/>
    </row>
    <row r="1077" spans="1:22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14"/>
      <c r="U1077" s="14"/>
      <c r="V1077" s="14"/>
    </row>
    <row r="1078" spans="1:22">
      <c r="A1078" s="34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14"/>
      <c r="U1078" s="14"/>
      <c r="V1078" s="14"/>
    </row>
    <row r="1079" spans="1:22">
      <c r="A1079" s="34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14"/>
      <c r="U1079" s="14"/>
      <c r="V1079" s="14"/>
    </row>
    <row r="1080" spans="1:22">
      <c r="A1080" s="34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14"/>
      <c r="U1080" s="14"/>
      <c r="V1080" s="14"/>
    </row>
    <row r="1081" spans="1:22">
      <c r="A1081" s="34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14"/>
      <c r="U1081" s="14"/>
      <c r="V1081" s="14"/>
    </row>
    <row r="1082" spans="1:22">
      <c r="A1082" s="34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14"/>
      <c r="U1082" s="14"/>
      <c r="V1082" s="14"/>
    </row>
    <row r="1083" spans="1:22">
      <c r="A1083" s="34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14"/>
      <c r="U1083" s="14"/>
      <c r="V1083" s="14"/>
    </row>
    <row r="1084" spans="1:22">
      <c r="A1084" s="34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14"/>
      <c r="U1084" s="14"/>
      <c r="V1084" s="14"/>
    </row>
    <row r="1085" spans="1:22">
      <c r="A1085" s="34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14"/>
      <c r="U1085" s="14"/>
      <c r="V1085" s="14"/>
    </row>
    <row r="1086" spans="1:22">
      <c r="A1086" s="34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14"/>
      <c r="U1086" s="14"/>
      <c r="V1086" s="14"/>
    </row>
    <row r="1087" spans="1:22">
      <c r="A1087" s="34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14"/>
      <c r="U1087" s="14"/>
      <c r="V1087" s="14"/>
    </row>
    <row r="1088" spans="1:22">
      <c r="A1088" s="34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14"/>
      <c r="U1088" s="14"/>
      <c r="V1088" s="14"/>
    </row>
    <row r="1089" spans="1:22">
      <c r="A1089" s="34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14"/>
      <c r="U1089" s="14"/>
      <c r="V1089" s="14"/>
    </row>
    <row r="1090" spans="1:22">
      <c r="A1090" s="34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14"/>
      <c r="U1090" s="14"/>
      <c r="V1090" s="14"/>
    </row>
    <row r="1091" spans="1:22">
      <c r="A1091" s="34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14"/>
      <c r="U1091" s="14"/>
      <c r="V1091" s="14"/>
    </row>
    <row r="1092" spans="1:22">
      <c r="A1092" s="34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14"/>
      <c r="U1092" s="14"/>
      <c r="V1092" s="14"/>
    </row>
    <row r="1093" spans="1:22">
      <c r="A1093" s="34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14"/>
      <c r="U1093" s="14"/>
      <c r="V1093" s="14"/>
    </row>
    <row r="1094" spans="1:22">
      <c r="A1094" s="34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14"/>
      <c r="U1094" s="14"/>
      <c r="V1094" s="14"/>
    </row>
    <row r="1095" spans="1:22">
      <c r="A1095" s="34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14"/>
      <c r="U1095" s="14"/>
      <c r="V1095" s="14"/>
    </row>
    <row r="1096" spans="1:22">
      <c r="A1096" s="34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14"/>
      <c r="U1096" s="14"/>
      <c r="V1096" s="14"/>
    </row>
    <row r="1097" spans="1:22">
      <c r="A1097" s="34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14"/>
      <c r="U1097" s="14"/>
      <c r="V1097" s="14"/>
    </row>
    <row r="1098" spans="1:22">
      <c r="A1098" s="34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14"/>
      <c r="U1098" s="14"/>
      <c r="V1098" s="14"/>
    </row>
    <row r="1099" spans="1:22">
      <c r="A1099" s="34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14"/>
      <c r="U1099" s="14"/>
      <c r="V1099" s="14"/>
    </row>
    <row r="1100" spans="1:22">
      <c r="A1100" s="34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14"/>
      <c r="U1100" s="14"/>
      <c r="V1100" s="14"/>
    </row>
    <row r="1101" spans="1:22">
      <c r="A1101" s="34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14"/>
      <c r="U1101" s="14"/>
      <c r="V1101" s="14"/>
    </row>
    <row r="1102" spans="1:22">
      <c r="A1102" s="34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14"/>
      <c r="U1102" s="14"/>
      <c r="V1102" s="14"/>
    </row>
    <row r="1103" spans="1:22">
      <c r="A1103" s="34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14"/>
      <c r="U1103" s="14"/>
      <c r="V1103" s="14"/>
    </row>
    <row r="1104" spans="1:22">
      <c r="A1104" s="34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14"/>
      <c r="U1104" s="14"/>
      <c r="V1104" s="14"/>
    </row>
    <row r="1105" spans="1:22">
      <c r="A1105" s="34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14"/>
      <c r="U1105" s="14"/>
      <c r="V1105" s="14"/>
    </row>
    <row r="1106" spans="1:22">
      <c r="A1106" s="34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14"/>
      <c r="U1106" s="14"/>
      <c r="V1106" s="14"/>
    </row>
    <row r="1107" spans="1:22">
      <c r="A1107" s="34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14"/>
      <c r="U1107" s="14"/>
      <c r="V1107" s="14"/>
    </row>
    <row r="1108" spans="1:22">
      <c r="A1108" s="34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14"/>
      <c r="U1108" s="14"/>
      <c r="V1108" s="14"/>
    </row>
    <row r="1109" spans="1:22">
      <c r="A1109" s="34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14"/>
      <c r="U1109" s="14"/>
      <c r="V1109" s="14"/>
    </row>
    <row r="1110" spans="1:22">
      <c r="A1110" s="34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14"/>
      <c r="U1110" s="14"/>
      <c r="V1110" s="14"/>
    </row>
    <row r="1111" spans="1:22">
      <c r="A1111" s="34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14"/>
      <c r="U1111" s="14"/>
      <c r="V1111" s="14"/>
    </row>
    <row r="1112" spans="1:22">
      <c r="A1112" s="34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14"/>
      <c r="U1112" s="14"/>
      <c r="V1112" s="14"/>
    </row>
    <row r="1113" spans="1:22">
      <c r="A1113" s="34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14"/>
      <c r="U1113" s="14"/>
      <c r="V1113" s="14"/>
    </row>
    <row r="1114" spans="1:22">
      <c r="A1114" s="34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14"/>
      <c r="U1114" s="14"/>
      <c r="V1114" s="14"/>
    </row>
    <row r="1115" spans="1:22">
      <c r="A1115" s="34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14"/>
      <c r="U1115" s="14"/>
      <c r="V1115" s="14"/>
    </row>
    <row r="1116" spans="1:22">
      <c r="A1116" s="34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14"/>
      <c r="U1116" s="14"/>
      <c r="V1116" s="14"/>
    </row>
    <row r="1117" spans="1:22">
      <c r="A1117" s="34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14"/>
      <c r="U1117" s="14"/>
      <c r="V1117" s="14"/>
    </row>
    <row r="1118" spans="1:22">
      <c r="A1118" s="34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14"/>
      <c r="U1118" s="14"/>
      <c r="V1118" s="14"/>
    </row>
    <row r="1119" spans="1:22">
      <c r="A1119" s="34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14"/>
      <c r="U1119" s="14"/>
      <c r="V1119" s="14"/>
    </row>
    <row r="1120" spans="1:22">
      <c r="A1120" s="34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14"/>
      <c r="U1120" s="14"/>
      <c r="V1120" s="14"/>
    </row>
    <row r="1121" spans="1:22">
      <c r="A1121" s="34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14"/>
      <c r="U1121" s="14"/>
      <c r="V1121" s="14"/>
    </row>
    <row r="1122" spans="1:22">
      <c r="A1122" s="34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14"/>
      <c r="U1122" s="14"/>
      <c r="V1122" s="14"/>
    </row>
    <row r="1123" spans="1:22">
      <c r="A1123" s="34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14"/>
      <c r="U1123" s="14"/>
      <c r="V1123" s="14"/>
    </row>
    <row r="1124" spans="1:22">
      <c r="A1124" s="34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14"/>
      <c r="U1124" s="14"/>
      <c r="V1124" s="14"/>
    </row>
    <row r="1125" spans="1:22">
      <c r="A1125" s="34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14"/>
      <c r="U1125" s="14"/>
      <c r="V1125" s="14"/>
    </row>
    <row r="1126" spans="1:22">
      <c r="A1126" s="34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14"/>
      <c r="U1126" s="14"/>
      <c r="V1126" s="14"/>
    </row>
    <row r="1127" spans="1:22">
      <c r="A1127" s="34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14"/>
      <c r="U1127" s="14"/>
      <c r="V1127" s="14"/>
    </row>
    <row r="1128" spans="1:22">
      <c r="A1128" s="34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14"/>
      <c r="U1128" s="14"/>
      <c r="V1128" s="14"/>
    </row>
    <row r="1129" spans="1:22">
      <c r="A1129" s="34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14"/>
      <c r="U1129" s="14"/>
      <c r="V1129" s="14"/>
    </row>
    <row r="1130" spans="1:22">
      <c r="A1130" s="34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14"/>
      <c r="U1130" s="14"/>
      <c r="V1130" s="14"/>
    </row>
    <row r="1131" spans="1:22">
      <c r="A1131" s="34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14"/>
      <c r="U1131" s="14"/>
      <c r="V1131" s="14"/>
    </row>
    <row r="1132" spans="1:22">
      <c r="A1132" s="34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14"/>
      <c r="U1132" s="14"/>
      <c r="V1132" s="14"/>
    </row>
    <row r="1133" spans="1:22">
      <c r="A1133" s="34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14"/>
      <c r="U1133" s="14"/>
      <c r="V1133" s="14"/>
    </row>
    <row r="1134" spans="1:22">
      <c r="A1134" s="34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14"/>
      <c r="U1134" s="14"/>
      <c r="V1134" s="14"/>
    </row>
    <row r="1135" spans="1:22">
      <c r="A1135" s="34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14"/>
      <c r="U1135" s="14"/>
      <c r="V1135" s="14"/>
    </row>
    <row r="1136" spans="1:22">
      <c r="A1136" s="34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14"/>
      <c r="U1136" s="14"/>
      <c r="V1136" s="14"/>
    </row>
    <row r="1137" spans="1:22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14"/>
      <c r="U1137" s="14"/>
      <c r="V1137" s="14"/>
    </row>
    <row r="1138" spans="1:22">
      <c r="A1138" s="34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14"/>
      <c r="U1138" s="14"/>
      <c r="V1138" s="14"/>
    </row>
    <row r="1139" spans="1:22">
      <c r="A1139" s="34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14"/>
      <c r="U1139" s="14"/>
      <c r="V1139" s="14"/>
    </row>
    <row r="1140" spans="1:22">
      <c r="A1140" s="34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14"/>
      <c r="U1140" s="14"/>
      <c r="V1140" s="14"/>
    </row>
    <row r="1141" spans="1:22">
      <c r="A1141" s="34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14"/>
      <c r="U1141" s="14"/>
      <c r="V1141" s="14"/>
    </row>
    <row r="1142" spans="1:22">
      <c r="A1142" s="34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14"/>
      <c r="U1142" s="14"/>
      <c r="V1142" s="14"/>
    </row>
    <row r="1143" spans="1:22">
      <c r="A1143" s="34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14"/>
      <c r="U1143" s="14"/>
      <c r="V1143" s="14"/>
    </row>
    <row r="1144" spans="1:22">
      <c r="A1144" s="34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14"/>
      <c r="U1144" s="14"/>
      <c r="V1144" s="14"/>
    </row>
    <row r="1145" spans="1:22">
      <c r="A1145" s="34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14"/>
      <c r="U1145" s="14"/>
      <c r="V1145" s="14"/>
    </row>
    <row r="1146" spans="1:22">
      <c r="A1146" s="34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14"/>
      <c r="U1146" s="14"/>
      <c r="V1146" s="14"/>
    </row>
    <row r="1147" spans="1:22">
      <c r="A1147" s="34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14"/>
      <c r="U1147" s="14"/>
      <c r="V1147" s="14"/>
    </row>
    <row r="1148" spans="1:22">
      <c r="A1148" s="34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14"/>
      <c r="U1148" s="14"/>
      <c r="V1148" s="14"/>
    </row>
    <row r="1149" spans="1:22">
      <c r="A1149" s="34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14"/>
      <c r="U1149" s="14"/>
      <c r="V1149" s="14"/>
    </row>
    <row r="1150" spans="1:22">
      <c r="A1150" s="34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14"/>
      <c r="U1150" s="14"/>
      <c r="V1150" s="14"/>
    </row>
    <row r="1151" spans="1:22">
      <c r="A1151" s="34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14"/>
      <c r="U1151" s="14"/>
      <c r="V1151" s="14"/>
    </row>
    <row r="1152" spans="1:22">
      <c r="A1152" s="34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14"/>
      <c r="U1152" s="14"/>
      <c r="V1152" s="14"/>
    </row>
    <row r="1153" spans="1:22">
      <c r="A1153" s="34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14"/>
      <c r="U1153" s="14"/>
      <c r="V1153" s="14"/>
    </row>
    <row r="1154" spans="1:22">
      <c r="A1154" s="34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14"/>
      <c r="U1154" s="14"/>
      <c r="V1154" s="14"/>
    </row>
    <row r="1155" spans="1:22">
      <c r="A1155" s="34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14"/>
      <c r="U1155" s="14"/>
      <c r="V1155" s="14"/>
    </row>
    <row r="1156" spans="1:22">
      <c r="A1156" s="34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14"/>
      <c r="U1156" s="14"/>
      <c r="V1156" s="14"/>
    </row>
    <row r="1157" spans="1:22">
      <c r="A1157" s="34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14"/>
      <c r="U1157" s="14"/>
      <c r="V1157" s="14"/>
    </row>
    <row r="1158" spans="1:22">
      <c r="A1158" s="34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14"/>
      <c r="U1158" s="14"/>
      <c r="V1158" s="14"/>
    </row>
    <row r="1159" spans="1:22">
      <c r="A1159" s="34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14"/>
      <c r="U1159" s="14"/>
      <c r="V1159" s="14"/>
    </row>
    <row r="1160" spans="1:22">
      <c r="A1160" s="34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14"/>
      <c r="U1160" s="14"/>
      <c r="V1160" s="14"/>
    </row>
    <row r="1161" spans="1:22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14"/>
      <c r="U1161" s="14"/>
      <c r="V1161" s="14"/>
    </row>
    <row r="1162" spans="1:22">
      <c r="A1162" s="34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14"/>
      <c r="U1162" s="14"/>
      <c r="V1162" s="14"/>
    </row>
    <row r="1163" spans="1:22">
      <c r="A1163" s="34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14"/>
      <c r="U1163" s="14"/>
      <c r="V1163" s="14"/>
    </row>
    <row r="1164" spans="1:22">
      <c r="A1164" s="34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14"/>
      <c r="U1164" s="14"/>
      <c r="V1164" s="14"/>
    </row>
    <row r="1165" spans="1:22">
      <c r="A1165" s="34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14"/>
      <c r="U1165" s="14"/>
      <c r="V1165" s="14"/>
    </row>
    <row r="1166" spans="1:22">
      <c r="A1166" s="34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14"/>
      <c r="U1166" s="14"/>
      <c r="V1166" s="14"/>
    </row>
    <row r="1167" spans="1:22">
      <c r="A1167" s="34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14"/>
      <c r="U1167" s="14"/>
      <c r="V1167" s="14"/>
    </row>
    <row r="1168" spans="1:22">
      <c r="A1168" s="34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14"/>
      <c r="U1168" s="14"/>
      <c r="V1168" s="14"/>
    </row>
    <row r="1169" spans="1:22">
      <c r="A1169" s="34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14"/>
      <c r="U1169" s="14"/>
      <c r="V1169" s="14"/>
    </row>
    <row r="1170" spans="1:22">
      <c r="A1170" s="34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14"/>
      <c r="U1170" s="14"/>
      <c r="V1170" s="14"/>
    </row>
    <row r="1171" spans="1:22">
      <c r="A1171" s="34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14"/>
      <c r="U1171" s="14"/>
      <c r="V1171" s="14"/>
    </row>
    <row r="1172" spans="1:22">
      <c r="A1172" s="34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14"/>
      <c r="U1172" s="14"/>
      <c r="V1172" s="14"/>
    </row>
    <row r="1173" spans="1:22">
      <c r="A1173" s="34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14"/>
      <c r="U1173" s="14"/>
      <c r="V1173" s="14"/>
    </row>
    <row r="1174" spans="1:22">
      <c r="A1174" s="34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14"/>
      <c r="U1174" s="14"/>
      <c r="V1174" s="14"/>
    </row>
    <row r="1175" spans="1:22">
      <c r="A1175" s="34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14"/>
      <c r="U1175" s="14"/>
      <c r="V1175" s="14"/>
    </row>
    <row r="1176" spans="1:22">
      <c r="A1176" s="34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14"/>
      <c r="U1176" s="14"/>
      <c r="V1176" s="14"/>
    </row>
    <row r="1177" spans="1:22">
      <c r="A1177" s="34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14"/>
      <c r="U1177" s="14"/>
      <c r="V1177" s="14"/>
    </row>
    <row r="1178" spans="1:22">
      <c r="A1178" s="34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14"/>
      <c r="U1178" s="14"/>
      <c r="V1178" s="14"/>
    </row>
    <row r="1179" spans="1:22">
      <c r="A1179" s="34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14"/>
      <c r="U1179" s="14"/>
      <c r="V1179" s="14"/>
    </row>
    <row r="1180" spans="1:22">
      <c r="A1180" s="34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14"/>
      <c r="U1180" s="14"/>
      <c r="V1180" s="14"/>
    </row>
    <row r="1181" spans="1:22">
      <c r="A1181" s="34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14"/>
      <c r="U1181" s="14"/>
      <c r="V1181" s="14"/>
    </row>
    <row r="1182" spans="1:22">
      <c r="A1182" s="34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14"/>
      <c r="U1182" s="14"/>
      <c r="V1182" s="14"/>
    </row>
    <row r="1183" spans="1:22">
      <c r="A1183" s="34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14"/>
      <c r="U1183" s="14"/>
      <c r="V1183" s="14"/>
    </row>
    <row r="1184" spans="1:22">
      <c r="A1184" s="34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14"/>
      <c r="U1184" s="14"/>
      <c r="V1184" s="14"/>
    </row>
    <row r="1185" spans="1:22">
      <c r="A1185" s="34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14"/>
      <c r="U1185" s="14"/>
      <c r="V1185" s="14"/>
    </row>
    <row r="1186" spans="1:22">
      <c r="A1186" s="34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14"/>
      <c r="U1186" s="14"/>
      <c r="V1186" s="14"/>
    </row>
    <row r="1187" spans="1:22">
      <c r="A1187" s="34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14"/>
      <c r="U1187" s="14"/>
      <c r="V1187" s="14"/>
    </row>
    <row r="1188" spans="1:22">
      <c r="A1188" s="34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14"/>
      <c r="U1188" s="14"/>
      <c r="V1188" s="14"/>
    </row>
    <row r="1189" spans="1:22">
      <c r="A1189" s="34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14"/>
      <c r="U1189" s="14"/>
      <c r="V1189" s="14"/>
    </row>
    <row r="1190" spans="1:22">
      <c r="A1190" s="34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14"/>
      <c r="U1190" s="14"/>
      <c r="V1190" s="14"/>
    </row>
    <row r="1191" spans="1:22">
      <c r="A1191" s="34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14"/>
      <c r="U1191" s="14"/>
      <c r="V1191" s="14"/>
    </row>
    <row r="1192" spans="1:22">
      <c r="A1192" s="34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14"/>
      <c r="U1192" s="14"/>
      <c r="V1192" s="14"/>
    </row>
    <row r="1193" spans="1:22">
      <c r="A1193" s="34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14"/>
      <c r="U1193" s="14"/>
      <c r="V1193" s="14"/>
    </row>
    <row r="1194" spans="1:22">
      <c r="A1194" s="34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14"/>
      <c r="U1194" s="14"/>
      <c r="V1194" s="14"/>
    </row>
    <row r="1195" spans="1:22">
      <c r="A1195" s="34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14"/>
      <c r="U1195" s="14"/>
      <c r="V1195" s="14"/>
    </row>
    <row r="1196" spans="1:22">
      <c r="A1196" s="34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14"/>
      <c r="U1196" s="14"/>
      <c r="V1196" s="14"/>
    </row>
    <row r="1197" spans="1:22">
      <c r="A1197" s="34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14"/>
      <c r="U1197" s="14"/>
      <c r="V1197" s="14"/>
    </row>
    <row r="1198" spans="1:22">
      <c r="A1198" s="34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14"/>
      <c r="U1198" s="14"/>
      <c r="V1198" s="14"/>
    </row>
    <row r="1199" spans="1:22">
      <c r="A1199" s="34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14"/>
      <c r="U1199" s="14"/>
      <c r="V1199" s="14"/>
    </row>
    <row r="1200" spans="1:22">
      <c r="A1200" s="34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14"/>
      <c r="U1200" s="14"/>
      <c r="V1200" s="14"/>
    </row>
    <row r="1201" spans="1:22">
      <c r="A1201" s="34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14"/>
      <c r="U1201" s="14"/>
      <c r="V1201" s="14"/>
    </row>
    <row r="1202" spans="1:22">
      <c r="A1202" s="34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14"/>
      <c r="U1202" s="14"/>
      <c r="V1202" s="14"/>
    </row>
    <row r="1203" spans="1:22">
      <c r="A1203" s="34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14"/>
      <c r="U1203" s="14"/>
      <c r="V1203" s="14"/>
    </row>
    <row r="1204" spans="1:22">
      <c r="A1204" s="34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14"/>
      <c r="U1204" s="14"/>
      <c r="V1204" s="14"/>
    </row>
    <row r="1205" spans="1:22">
      <c r="A1205" s="34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14"/>
      <c r="U1205" s="14"/>
      <c r="V1205" s="14"/>
    </row>
    <row r="1206" spans="1:22">
      <c r="A1206" s="34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14"/>
      <c r="U1206" s="14"/>
      <c r="V1206" s="14"/>
    </row>
    <row r="1207" spans="1:22">
      <c r="A1207" s="34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14"/>
      <c r="U1207" s="14"/>
      <c r="V1207" s="14"/>
    </row>
    <row r="1208" spans="1:22">
      <c r="A1208" s="34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14"/>
      <c r="U1208" s="14"/>
      <c r="V1208" s="14"/>
    </row>
    <row r="1209" spans="1:22">
      <c r="A1209" s="34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14"/>
      <c r="U1209" s="14"/>
      <c r="V1209" s="14"/>
    </row>
    <row r="1210" spans="1:22">
      <c r="A1210" s="34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14"/>
      <c r="U1210" s="14"/>
      <c r="V1210" s="14"/>
    </row>
    <row r="1211" spans="1:22">
      <c r="A1211" s="34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14"/>
      <c r="U1211" s="14"/>
      <c r="V1211" s="14"/>
    </row>
    <row r="1212" spans="1:22">
      <c r="A1212" s="34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14"/>
      <c r="U1212" s="14"/>
      <c r="V1212" s="14"/>
    </row>
    <row r="1213" spans="1:22">
      <c r="A1213" s="34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14"/>
      <c r="U1213" s="14"/>
      <c r="V1213" s="14"/>
    </row>
    <row r="1214" spans="1:22">
      <c r="A1214" s="34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14"/>
      <c r="U1214" s="14"/>
      <c r="V1214" s="14"/>
    </row>
    <row r="1215" spans="1:22">
      <c r="A1215" s="34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14"/>
      <c r="U1215" s="14"/>
      <c r="V1215" s="14"/>
    </row>
    <row r="1216" spans="1:22">
      <c r="A1216" s="34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14"/>
      <c r="U1216" s="14"/>
      <c r="V1216" s="14"/>
    </row>
    <row r="1217" spans="1:22">
      <c r="A1217" s="34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14"/>
      <c r="U1217" s="14"/>
      <c r="V1217" s="14"/>
    </row>
    <row r="1218" spans="1:22">
      <c r="A1218" s="34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14"/>
      <c r="U1218" s="14"/>
      <c r="V1218" s="14"/>
    </row>
    <row r="1219" spans="1:22">
      <c r="A1219" s="34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14"/>
      <c r="U1219" s="14"/>
      <c r="V1219" s="14"/>
    </row>
    <row r="1220" spans="1:22">
      <c r="A1220" s="34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14"/>
      <c r="U1220" s="14"/>
      <c r="V1220" s="14"/>
    </row>
    <row r="1221" spans="1:22">
      <c r="A1221" s="34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14"/>
      <c r="U1221" s="14"/>
      <c r="V1221" s="14"/>
    </row>
    <row r="1222" spans="1:22">
      <c r="A1222" s="34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14"/>
      <c r="U1222" s="14"/>
      <c r="V1222" s="14"/>
    </row>
    <row r="1223" spans="1:22">
      <c r="A1223" s="34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14"/>
      <c r="U1223" s="14"/>
      <c r="V1223" s="14"/>
    </row>
    <row r="1224" spans="1:22">
      <c r="A1224" s="34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14"/>
      <c r="U1224" s="14"/>
      <c r="V1224" s="14"/>
    </row>
    <row r="1225" spans="1:22">
      <c r="A1225" s="34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14"/>
      <c r="U1225" s="14"/>
      <c r="V1225" s="14"/>
    </row>
    <row r="1226" spans="1:22">
      <c r="A1226" s="34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14"/>
      <c r="U1226" s="14"/>
      <c r="V1226" s="14"/>
    </row>
    <row r="1227" spans="1:22">
      <c r="A1227" s="34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14"/>
      <c r="U1227" s="14"/>
      <c r="V1227" s="14"/>
    </row>
    <row r="1228" spans="1:22">
      <c r="A1228" s="34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14"/>
      <c r="U1228" s="14"/>
      <c r="V1228" s="14"/>
    </row>
    <row r="1229" spans="1:22">
      <c r="A1229" s="34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14"/>
      <c r="U1229" s="14"/>
      <c r="V1229" s="14"/>
    </row>
    <row r="1230" spans="1:22">
      <c r="A1230" s="34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14"/>
      <c r="U1230" s="14"/>
      <c r="V1230" s="14"/>
    </row>
    <row r="1231" spans="1:22">
      <c r="A1231" s="34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14"/>
      <c r="U1231" s="14"/>
      <c r="V1231" s="14"/>
    </row>
    <row r="1232" spans="1:22">
      <c r="A1232" s="34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14"/>
      <c r="U1232" s="14"/>
      <c r="V1232" s="14"/>
    </row>
    <row r="1233" spans="1:22">
      <c r="A1233" s="34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14"/>
      <c r="U1233" s="14"/>
      <c r="V1233" s="14"/>
    </row>
    <row r="1234" spans="1:22">
      <c r="A1234" s="34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14"/>
      <c r="U1234" s="14"/>
      <c r="V1234" s="14"/>
    </row>
    <row r="1235" spans="1:22">
      <c r="A1235" s="34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14"/>
      <c r="U1235" s="14"/>
      <c r="V1235" s="14"/>
    </row>
    <row r="1236" spans="1:22">
      <c r="A1236" s="34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14"/>
      <c r="U1236" s="14"/>
      <c r="V1236" s="14"/>
    </row>
    <row r="1237" spans="1:22">
      <c r="A1237" s="34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14"/>
      <c r="U1237" s="14"/>
      <c r="V1237" s="14"/>
    </row>
    <row r="1238" spans="1:22">
      <c r="A1238" s="34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14"/>
      <c r="U1238" s="14"/>
      <c r="V1238" s="14"/>
    </row>
    <row r="1239" spans="1:22">
      <c r="A1239" s="34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14"/>
      <c r="U1239" s="14"/>
      <c r="V1239" s="14"/>
    </row>
    <row r="1240" spans="1:22">
      <c r="A1240" s="34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14"/>
      <c r="U1240" s="14"/>
      <c r="V1240" s="14"/>
    </row>
    <row r="1241" spans="1:22">
      <c r="A1241" s="34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14"/>
      <c r="U1241" s="14"/>
      <c r="V1241" s="14"/>
    </row>
    <row r="1242" spans="1:22">
      <c r="A1242" s="34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14"/>
      <c r="U1242" s="14"/>
      <c r="V1242" s="14"/>
    </row>
    <row r="1243" spans="1:22">
      <c r="A1243" s="34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14"/>
      <c r="U1243" s="14"/>
      <c r="V1243" s="14"/>
    </row>
    <row r="1244" spans="1:22">
      <c r="A1244" s="34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14"/>
      <c r="U1244" s="14"/>
      <c r="V1244" s="14"/>
    </row>
    <row r="1245" spans="1:22">
      <c r="A1245" s="34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14"/>
      <c r="U1245" s="14"/>
      <c r="V1245" s="14"/>
    </row>
    <row r="1246" spans="1:22">
      <c r="A1246" s="34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14"/>
      <c r="U1246" s="14"/>
      <c r="V1246" s="14"/>
    </row>
    <row r="1247" spans="1:22">
      <c r="A1247" s="34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14"/>
      <c r="U1247" s="14"/>
      <c r="V1247" s="14"/>
    </row>
    <row r="1248" spans="1:22">
      <c r="A1248" s="34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14"/>
      <c r="U1248" s="14"/>
      <c r="V1248" s="14"/>
    </row>
    <row r="1249" spans="1:22">
      <c r="A1249" s="34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14"/>
      <c r="U1249" s="14"/>
      <c r="V1249" s="14"/>
    </row>
    <row r="1250" spans="1:22">
      <c r="A1250" s="34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14"/>
      <c r="U1250" s="14"/>
      <c r="V1250" s="14"/>
    </row>
    <row r="1251" spans="1:22">
      <c r="A1251" s="34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14"/>
      <c r="U1251" s="14"/>
      <c r="V1251" s="14"/>
    </row>
    <row r="1252" spans="1:22">
      <c r="A1252" s="34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14"/>
      <c r="U1252" s="14"/>
      <c r="V1252" s="14"/>
    </row>
    <row r="1253" spans="1:22">
      <c r="A1253" s="34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14"/>
      <c r="U1253" s="14"/>
      <c r="V1253" s="14"/>
    </row>
    <row r="1254" spans="1:22">
      <c r="A1254" s="34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14"/>
      <c r="U1254" s="14"/>
      <c r="V1254" s="14"/>
    </row>
    <row r="1255" spans="1:22">
      <c r="A1255" s="34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14"/>
      <c r="U1255" s="14"/>
      <c r="V1255" s="14"/>
    </row>
    <row r="1256" spans="1:22">
      <c r="A1256" s="34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14"/>
      <c r="U1256" s="14"/>
      <c r="V1256" s="14"/>
    </row>
    <row r="1257" spans="1:22">
      <c r="A1257" s="34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14"/>
      <c r="U1257" s="14"/>
      <c r="V1257" s="14"/>
    </row>
    <row r="1258" spans="1:22">
      <c r="A1258" s="34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14"/>
      <c r="U1258" s="14"/>
      <c r="V1258" s="14"/>
    </row>
    <row r="1259" spans="1:22">
      <c r="A1259" s="34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14"/>
      <c r="U1259" s="14"/>
      <c r="V1259" s="14"/>
    </row>
    <row r="1260" spans="1:22">
      <c r="A1260" s="34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14"/>
      <c r="U1260" s="14"/>
      <c r="V1260" s="14"/>
    </row>
    <row r="1261" spans="1:22">
      <c r="A1261" s="34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14"/>
      <c r="U1261" s="14"/>
      <c r="V1261" s="14"/>
    </row>
    <row r="1262" spans="1:22">
      <c r="A1262" s="34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14"/>
      <c r="U1262" s="14"/>
      <c r="V1262" s="14"/>
    </row>
    <row r="1263" spans="1:22">
      <c r="A1263" s="34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14"/>
      <c r="U1263" s="14"/>
      <c r="V1263" s="14"/>
    </row>
    <row r="1264" spans="1:22">
      <c r="A1264" s="34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14"/>
      <c r="U1264" s="14"/>
      <c r="V1264" s="14"/>
    </row>
    <row r="1265" spans="1:22">
      <c r="A1265" s="34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14"/>
      <c r="U1265" s="14"/>
      <c r="V1265" s="14"/>
    </row>
    <row r="1266" spans="1:22">
      <c r="A1266" s="34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14"/>
      <c r="U1266" s="14"/>
      <c r="V1266" s="14"/>
    </row>
    <row r="1267" spans="1:22">
      <c r="A1267" s="34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14"/>
      <c r="U1267" s="14"/>
      <c r="V1267" s="14"/>
    </row>
    <row r="1268" spans="1:22">
      <c r="A1268" s="34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14"/>
      <c r="U1268" s="14"/>
      <c r="V1268" s="14"/>
    </row>
    <row r="1269" spans="1:22">
      <c r="A1269" s="34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14"/>
      <c r="U1269" s="14"/>
      <c r="V1269" s="14"/>
    </row>
    <row r="1270" spans="1:22">
      <c r="A1270" s="34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14"/>
      <c r="U1270" s="14"/>
      <c r="V1270" s="14"/>
    </row>
    <row r="1271" spans="1:22">
      <c r="A1271" s="34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14"/>
      <c r="U1271" s="14"/>
      <c r="V1271" s="14"/>
    </row>
    <row r="1272" spans="1:22">
      <c r="A1272" s="34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14"/>
      <c r="U1272" s="14"/>
      <c r="V1272" s="14"/>
    </row>
    <row r="1273" spans="1:22">
      <c r="A1273" s="34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14"/>
      <c r="U1273" s="14"/>
      <c r="V1273" s="14"/>
    </row>
    <row r="1274" spans="1:22">
      <c r="A1274" s="34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14"/>
      <c r="U1274" s="14"/>
      <c r="V1274" s="14"/>
    </row>
    <row r="1275" spans="1:22">
      <c r="A1275" s="34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14"/>
      <c r="U1275" s="14"/>
      <c r="V1275" s="14"/>
    </row>
    <row r="1276" spans="1:22">
      <c r="A1276" s="34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14"/>
      <c r="U1276" s="14"/>
      <c r="V1276" s="14"/>
    </row>
    <row r="1277" spans="1:22">
      <c r="A1277" s="34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14"/>
      <c r="U1277" s="14"/>
      <c r="V1277" s="14"/>
    </row>
    <row r="1278" spans="1:22">
      <c r="A1278" s="34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14"/>
      <c r="U1278" s="14"/>
      <c r="V1278" s="14"/>
    </row>
    <row r="1279" spans="1:22">
      <c r="A1279" s="34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14"/>
      <c r="U1279" s="14"/>
      <c r="V1279" s="14"/>
    </row>
    <row r="1280" spans="1:22">
      <c r="A1280" s="34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14"/>
      <c r="U1280" s="14"/>
      <c r="V1280" s="14"/>
    </row>
    <row r="1281" spans="1:22">
      <c r="A1281" s="34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14"/>
      <c r="U1281" s="14"/>
      <c r="V1281" s="14"/>
    </row>
    <row r="1282" spans="1:22">
      <c r="A1282" s="34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14"/>
      <c r="U1282" s="14"/>
      <c r="V1282" s="14"/>
    </row>
    <row r="1283" spans="1:22">
      <c r="A1283" s="34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14"/>
      <c r="U1283" s="14"/>
      <c r="V1283" s="14"/>
    </row>
    <row r="1284" spans="1:22">
      <c r="A1284" s="34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14"/>
      <c r="U1284" s="14"/>
      <c r="V1284" s="14"/>
    </row>
    <row r="1285" spans="1:22">
      <c r="A1285" s="34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14"/>
      <c r="U1285" s="14"/>
      <c r="V1285" s="14"/>
    </row>
    <row r="1286" spans="1:22">
      <c r="A1286" s="34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14"/>
      <c r="U1286" s="14"/>
      <c r="V1286" s="14"/>
    </row>
    <row r="1287" spans="1:22">
      <c r="A1287" s="34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14"/>
      <c r="U1287" s="14"/>
      <c r="V1287" s="14"/>
    </row>
    <row r="1288" spans="1:22">
      <c r="A1288" s="34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14"/>
      <c r="U1288" s="14"/>
      <c r="V1288" s="14"/>
    </row>
    <row r="1289" spans="1:22">
      <c r="A1289" s="34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14"/>
      <c r="U1289" s="14"/>
      <c r="V1289" s="14"/>
    </row>
    <row r="1290" spans="1:22">
      <c r="A1290" s="34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14"/>
      <c r="U1290" s="14"/>
      <c r="V1290" s="14"/>
    </row>
    <row r="1291" spans="1:22">
      <c r="A1291" s="34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14"/>
      <c r="U1291" s="14"/>
      <c r="V1291" s="14"/>
    </row>
    <row r="1292" spans="1:22">
      <c r="A1292" s="34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14"/>
      <c r="U1292" s="14"/>
      <c r="V1292" s="14"/>
    </row>
    <row r="1293" spans="1:22">
      <c r="A1293" s="34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14"/>
      <c r="U1293" s="14"/>
      <c r="V1293" s="14"/>
    </row>
    <row r="1294" spans="1:22">
      <c r="A1294" s="34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14"/>
      <c r="U1294" s="14"/>
      <c r="V1294" s="14"/>
    </row>
    <row r="1295" spans="1:22">
      <c r="A1295" s="34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14"/>
      <c r="U1295" s="14"/>
      <c r="V1295" s="14"/>
    </row>
    <row r="1296" spans="1:22">
      <c r="A1296" s="34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14"/>
      <c r="U1296" s="14"/>
      <c r="V1296" s="14"/>
    </row>
    <row r="1297" spans="1:22">
      <c r="A1297" s="34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14"/>
      <c r="U1297" s="14"/>
      <c r="V1297" s="14"/>
    </row>
    <row r="1298" spans="1:22">
      <c r="A1298" s="34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14"/>
      <c r="U1298" s="14"/>
      <c r="V1298" s="14"/>
    </row>
    <row r="1299" spans="1:22">
      <c r="A1299" s="34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14"/>
      <c r="U1299" s="14"/>
      <c r="V1299" s="14"/>
    </row>
    <row r="1300" spans="1:22">
      <c r="A1300" s="34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14"/>
      <c r="U1300" s="14"/>
      <c r="V1300" s="14"/>
    </row>
    <row r="1301" spans="1:22">
      <c r="A1301" s="34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14"/>
      <c r="U1301" s="14"/>
      <c r="V1301" s="14"/>
    </row>
    <row r="1302" spans="1:22">
      <c r="A1302" s="34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14"/>
      <c r="U1302" s="14"/>
      <c r="V1302" s="14"/>
    </row>
    <row r="1303" spans="1:22">
      <c r="A1303" s="34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14"/>
      <c r="U1303" s="14"/>
      <c r="V1303" s="14"/>
    </row>
    <row r="1304" spans="1:22">
      <c r="A1304" s="34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14"/>
      <c r="U1304" s="14"/>
      <c r="V1304" s="14"/>
    </row>
    <row r="1305" spans="1:22">
      <c r="A1305" s="34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14"/>
      <c r="U1305" s="14"/>
      <c r="V1305" s="14"/>
    </row>
    <row r="1306" spans="1:22">
      <c r="A1306" s="34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14"/>
      <c r="U1306" s="14"/>
      <c r="V1306" s="14"/>
    </row>
    <row r="1307" spans="1:22">
      <c r="A1307" s="34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14"/>
      <c r="U1307" s="14"/>
      <c r="V1307" s="14"/>
    </row>
    <row r="1308" spans="1:22">
      <c r="A1308" s="34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14"/>
      <c r="U1308" s="14"/>
      <c r="V1308" s="14"/>
    </row>
    <row r="1309" spans="1:22">
      <c r="A1309" s="34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14"/>
      <c r="U1309" s="14"/>
      <c r="V1309" s="14"/>
    </row>
    <row r="1310" spans="1:22">
      <c r="A1310" s="34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14"/>
      <c r="U1310" s="14"/>
      <c r="V1310" s="14"/>
    </row>
    <row r="1311" spans="1:22">
      <c r="A1311" s="34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14"/>
      <c r="U1311" s="14"/>
      <c r="V1311" s="14"/>
    </row>
    <row r="1312" spans="1:22">
      <c r="A1312" s="34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14"/>
      <c r="U1312" s="14"/>
      <c r="V1312" s="14"/>
    </row>
    <row r="1313" spans="1:22">
      <c r="A1313" s="34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14"/>
      <c r="U1313" s="14"/>
      <c r="V1313" s="14"/>
    </row>
    <row r="1314" spans="1:22">
      <c r="A1314" s="34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14"/>
      <c r="U1314" s="14"/>
      <c r="V1314" s="14"/>
    </row>
    <row r="1315" spans="1:22">
      <c r="A1315" s="34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14"/>
      <c r="U1315" s="14"/>
      <c r="V1315" s="14"/>
    </row>
    <row r="1316" spans="1:22">
      <c r="A1316" s="34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14"/>
      <c r="U1316" s="14"/>
      <c r="V1316" s="14"/>
    </row>
    <row r="1317" spans="1:22">
      <c r="A1317" s="34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14"/>
      <c r="U1317" s="14"/>
      <c r="V1317" s="14"/>
    </row>
    <row r="1318" spans="1:22">
      <c r="A1318" s="34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14"/>
      <c r="U1318" s="14"/>
      <c r="V1318" s="14"/>
    </row>
    <row r="1319" spans="1:22">
      <c r="A1319" s="34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14"/>
      <c r="U1319" s="14"/>
      <c r="V1319" s="14"/>
    </row>
    <row r="1320" spans="1:22">
      <c r="A1320" s="34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14"/>
      <c r="U1320" s="14"/>
      <c r="V1320" s="14"/>
    </row>
    <row r="1321" spans="1:22">
      <c r="A1321" s="34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14"/>
      <c r="U1321" s="14"/>
      <c r="V1321" s="14"/>
    </row>
    <row r="1322" spans="1:22">
      <c r="A1322" s="34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14"/>
      <c r="U1322" s="14"/>
      <c r="V1322" s="14"/>
    </row>
    <row r="1323" spans="1:22">
      <c r="A1323" s="34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14"/>
      <c r="U1323" s="14"/>
      <c r="V1323" s="14"/>
    </row>
    <row r="1324" spans="1:22">
      <c r="A1324" s="34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14"/>
      <c r="U1324" s="14"/>
      <c r="V1324" s="14"/>
    </row>
    <row r="1325" spans="1:22">
      <c r="A1325" s="34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14"/>
      <c r="U1325" s="14"/>
      <c r="V1325" s="14"/>
    </row>
    <row r="1326" spans="1:22">
      <c r="A1326" s="34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14"/>
      <c r="U1326" s="14"/>
      <c r="V1326" s="14"/>
    </row>
    <row r="1327" spans="1:22">
      <c r="A1327" s="34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14"/>
      <c r="U1327" s="14"/>
      <c r="V1327" s="14"/>
    </row>
    <row r="1328" spans="1:22">
      <c r="A1328" s="34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14"/>
      <c r="U1328" s="14"/>
      <c r="V1328" s="14"/>
    </row>
    <row r="1329" spans="1:22">
      <c r="A1329" s="34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14"/>
      <c r="U1329" s="14"/>
      <c r="V1329" s="14"/>
    </row>
    <row r="1330" spans="1:22">
      <c r="A1330" s="34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14"/>
      <c r="U1330" s="14"/>
      <c r="V1330" s="14"/>
    </row>
    <row r="1331" spans="1:22">
      <c r="A1331" s="34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14"/>
      <c r="U1331" s="14"/>
      <c r="V1331" s="14"/>
    </row>
    <row r="1332" spans="1:22">
      <c r="A1332" s="34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14"/>
      <c r="U1332" s="14"/>
      <c r="V1332" s="14"/>
    </row>
    <row r="1333" spans="1:22">
      <c r="A1333" s="34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14"/>
      <c r="U1333" s="14"/>
      <c r="V1333" s="14"/>
    </row>
    <row r="1334" spans="1:22">
      <c r="A1334" s="34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14"/>
      <c r="U1334" s="14"/>
      <c r="V1334" s="14"/>
    </row>
    <row r="1335" spans="1:22">
      <c r="A1335" s="34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14"/>
      <c r="U1335" s="14"/>
      <c r="V1335" s="14"/>
    </row>
    <row r="1336" spans="1:22">
      <c r="A1336" s="34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14"/>
      <c r="U1336" s="14"/>
      <c r="V1336" s="14"/>
    </row>
    <row r="1337" spans="1:22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14"/>
      <c r="U1337" s="14"/>
      <c r="V1337" s="14"/>
    </row>
    <row r="1338" spans="1:22">
      <c r="A1338" s="34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14"/>
      <c r="U1338" s="14"/>
      <c r="V1338" s="14"/>
    </row>
    <row r="1339" spans="1:22">
      <c r="A1339" s="34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14"/>
      <c r="U1339" s="14"/>
      <c r="V1339" s="14"/>
    </row>
    <row r="1340" spans="1:22">
      <c r="A1340" s="34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14"/>
      <c r="U1340" s="14"/>
      <c r="V1340" s="14"/>
    </row>
    <row r="1341" spans="1:22">
      <c r="A1341" s="34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14"/>
      <c r="U1341" s="14"/>
      <c r="V1341" s="14"/>
    </row>
    <row r="1342" spans="1:22">
      <c r="A1342" s="34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14"/>
      <c r="U1342" s="14"/>
      <c r="V1342" s="14"/>
    </row>
    <row r="1343" spans="1:22">
      <c r="A1343" s="34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14"/>
      <c r="U1343" s="14"/>
      <c r="V1343" s="14"/>
    </row>
    <row r="1344" spans="1:22">
      <c r="A1344" s="34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14"/>
      <c r="U1344" s="14"/>
      <c r="V1344" s="14"/>
    </row>
    <row r="1345" spans="1:22">
      <c r="A1345" s="34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14"/>
      <c r="U1345" s="14"/>
      <c r="V1345" s="14"/>
    </row>
    <row r="1346" spans="1:22">
      <c r="A1346" s="34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14"/>
      <c r="U1346" s="14"/>
      <c r="V1346" s="14"/>
    </row>
    <row r="1347" spans="1:22">
      <c r="A1347" s="34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14"/>
      <c r="U1347" s="14"/>
      <c r="V1347" s="14"/>
    </row>
    <row r="1348" spans="1:22">
      <c r="A1348" s="34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14"/>
      <c r="U1348" s="14"/>
      <c r="V1348" s="14"/>
    </row>
    <row r="1349" spans="1:22">
      <c r="A1349" s="34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14"/>
      <c r="U1349" s="14"/>
      <c r="V1349" s="14"/>
    </row>
    <row r="1350" spans="1:22">
      <c r="A1350" s="34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14"/>
      <c r="U1350" s="14"/>
      <c r="V1350" s="14"/>
    </row>
    <row r="1351" spans="1:22">
      <c r="A1351" s="34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14"/>
      <c r="U1351" s="14"/>
      <c r="V1351" s="14"/>
    </row>
    <row r="1352" spans="1:22">
      <c r="A1352" s="34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14"/>
      <c r="U1352" s="14"/>
      <c r="V1352" s="14"/>
    </row>
    <row r="1353" spans="1:22">
      <c r="A1353" s="34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14"/>
      <c r="U1353" s="14"/>
      <c r="V1353" s="14"/>
    </row>
    <row r="1354" spans="1:22">
      <c r="A1354" s="34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14"/>
      <c r="U1354" s="14"/>
      <c r="V1354" s="14"/>
    </row>
    <row r="1355" spans="1:22">
      <c r="A1355" s="34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14"/>
      <c r="U1355" s="14"/>
      <c r="V1355" s="14"/>
    </row>
    <row r="1356" spans="1:22">
      <c r="A1356" s="34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14"/>
      <c r="U1356" s="14"/>
      <c r="V1356" s="14"/>
    </row>
    <row r="1357" spans="1:22">
      <c r="A1357" s="34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14"/>
      <c r="U1357" s="14"/>
      <c r="V1357" s="14"/>
    </row>
    <row r="1358" spans="1:22">
      <c r="A1358" s="34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14"/>
      <c r="U1358" s="14"/>
      <c r="V1358" s="14"/>
    </row>
    <row r="1359" spans="1:22">
      <c r="A1359" s="34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14"/>
      <c r="U1359" s="14"/>
      <c r="V1359" s="14"/>
    </row>
    <row r="1360" spans="1:22">
      <c r="A1360" s="34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14"/>
      <c r="U1360" s="14"/>
      <c r="V1360" s="14"/>
    </row>
    <row r="1361" spans="1:22">
      <c r="A1361" s="34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14"/>
      <c r="U1361" s="14"/>
      <c r="V1361" s="14"/>
    </row>
    <row r="1362" spans="1:22">
      <c r="A1362" s="34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14"/>
      <c r="U1362" s="14"/>
      <c r="V1362" s="14"/>
    </row>
    <row r="1363" spans="1:22">
      <c r="A1363" s="34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14"/>
      <c r="U1363" s="14"/>
      <c r="V1363" s="14"/>
    </row>
    <row r="1364" spans="1:22">
      <c r="A1364" s="34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14"/>
      <c r="U1364" s="14"/>
      <c r="V1364" s="14"/>
    </row>
    <row r="1365" spans="1:22">
      <c r="A1365" s="34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14"/>
      <c r="U1365" s="14"/>
      <c r="V1365" s="14"/>
    </row>
    <row r="1366" spans="1:22">
      <c r="A1366" s="34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14"/>
      <c r="U1366" s="14"/>
      <c r="V1366" s="14"/>
    </row>
    <row r="1367" spans="1:22">
      <c r="A1367" s="34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14"/>
      <c r="U1367" s="14"/>
      <c r="V1367" s="14"/>
    </row>
    <row r="1368" spans="1:22">
      <c r="A1368" s="34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14"/>
      <c r="U1368" s="14"/>
      <c r="V1368" s="14"/>
    </row>
    <row r="1369" spans="1:22">
      <c r="A1369" s="34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14"/>
      <c r="U1369" s="14"/>
      <c r="V1369" s="14"/>
    </row>
    <row r="1370" spans="1:22">
      <c r="A1370" s="34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14"/>
      <c r="U1370" s="14"/>
      <c r="V1370" s="14"/>
    </row>
    <row r="1371" spans="1:22">
      <c r="A1371" s="34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14"/>
      <c r="U1371" s="14"/>
      <c r="V1371" s="14"/>
    </row>
    <row r="1372" spans="1:22">
      <c r="A1372" s="34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14"/>
      <c r="U1372" s="14"/>
      <c r="V1372" s="14"/>
    </row>
    <row r="1373" spans="1:22">
      <c r="A1373" s="34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14"/>
      <c r="U1373" s="14"/>
      <c r="V1373" s="14"/>
    </row>
    <row r="1374" spans="1:22">
      <c r="A1374" s="34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14"/>
      <c r="U1374" s="14"/>
      <c r="V1374" s="14"/>
    </row>
    <row r="1375" spans="1:22">
      <c r="A1375" s="34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14"/>
      <c r="U1375" s="14"/>
      <c r="V1375" s="14"/>
    </row>
    <row r="1376" spans="1:22">
      <c r="A1376" s="34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14"/>
      <c r="U1376" s="14"/>
      <c r="V1376" s="14"/>
    </row>
    <row r="1377" spans="1:22">
      <c r="A1377" s="34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14"/>
      <c r="U1377" s="14"/>
      <c r="V1377" s="14"/>
    </row>
    <row r="1378" spans="1:22">
      <c r="A1378" s="34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14"/>
      <c r="U1378" s="14"/>
      <c r="V1378" s="14"/>
    </row>
    <row r="1379" spans="1:22">
      <c r="A1379" s="34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14"/>
      <c r="U1379" s="14"/>
      <c r="V1379" s="14"/>
    </row>
    <row r="1380" spans="1:22">
      <c r="A1380" s="34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14"/>
      <c r="U1380" s="14"/>
      <c r="V1380" s="14"/>
    </row>
    <row r="1381" spans="1:22">
      <c r="A1381" s="34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14"/>
      <c r="U1381" s="14"/>
      <c r="V1381" s="14"/>
    </row>
    <row r="1382" spans="1:22">
      <c r="A1382" s="34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14"/>
      <c r="U1382" s="14"/>
      <c r="V1382" s="14"/>
    </row>
    <row r="1383" spans="1:22">
      <c r="A1383" s="34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14"/>
      <c r="U1383" s="14"/>
      <c r="V1383" s="14"/>
    </row>
    <row r="1384" spans="1:22">
      <c r="A1384" s="34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14"/>
      <c r="U1384" s="14"/>
      <c r="V1384" s="14"/>
    </row>
    <row r="1385" spans="1:22">
      <c r="A1385" s="34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14"/>
      <c r="U1385" s="14"/>
      <c r="V1385" s="14"/>
    </row>
    <row r="1386" spans="1:22">
      <c r="A1386" s="34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14"/>
      <c r="U1386" s="14"/>
      <c r="V1386" s="14"/>
    </row>
    <row r="1387" spans="1:22">
      <c r="A1387" s="34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14"/>
      <c r="U1387" s="14"/>
      <c r="V1387" s="14"/>
    </row>
    <row r="1388" spans="1:22">
      <c r="A1388" s="34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14"/>
      <c r="U1388" s="14"/>
      <c r="V1388" s="14"/>
    </row>
    <row r="1389" spans="1:22">
      <c r="A1389" s="34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14"/>
      <c r="U1389" s="14"/>
      <c r="V1389" s="14"/>
    </row>
    <row r="1390" spans="1:22">
      <c r="A1390" s="34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14"/>
      <c r="U1390" s="14"/>
      <c r="V1390" s="14"/>
    </row>
    <row r="1391" spans="1:22">
      <c r="A1391" s="34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14"/>
      <c r="U1391" s="14"/>
      <c r="V1391" s="14"/>
    </row>
    <row r="1392" spans="1:22">
      <c r="A1392" s="34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14"/>
      <c r="U1392" s="14"/>
      <c r="V1392" s="14"/>
    </row>
    <row r="1393" spans="1:22">
      <c r="A1393" s="34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14"/>
      <c r="U1393" s="14"/>
      <c r="V1393" s="14"/>
    </row>
    <row r="1394" spans="1:22">
      <c r="A1394" s="34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14"/>
      <c r="U1394" s="14"/>
      <c r="V1394" s="14"/>
    </row>
    <row r="1395" spans="1:22">
      <c r="A1395" s="34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14"/>
      <c r="U1395" s="14"/>
      <c r="V1395" s="14"/>
    </row>
    <row r="1396" spans="1:22">
      <c r="A1396" s="34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14"/>
      <c r="U1396" s="14"/>
      <c r="V1396" s="14"/>
    </row>
    <row r="1397" spans="1:22">
      <c r="A1397" s="34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14"/>
      <c r="U1397" s="14"/>
      <c r="V1397" s="14"/>
    </row>
    <row r="1398" spans="1:22">
      <c r="A1398" s="34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14"/>
      <c r="U1398" s="14"/>
      <c r="V1398" s="14"/>
    </row>
    <row r="1399" spans="1:22">
      <c r="A1399" s="34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14"/>
      <c r="U1399" s="14"/>
      <c r="V1399" s="14"/>
    </row>
    <row r="1400" spans="1:22">
      <c r="A1400" s="34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14"/>
      <c r="U1400" s="14"/>
      <c r="V1400" s="14"/>
    </row>
    <row r="1401" spans="1:22">
      <c r="A1401" s="34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14"/>
      <c r="U1401" s="14"/>
      <c r="V1401" s="14"/>
    </row>
    <row r="1402" spans="1:22">
      <c r="A1402" s="34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14"/>
      <c r="U1402" s="14"/>
      <c r="V1402" s="14"/>
    </row>
    <row r="1403" spans="1:22">
      <c r="A1403" s="34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14"/>
      <c r="U1403" s="14"/>
      <c r="V1403" s="14"/>
    </row>
    <row r="1404" spans="1:22">
      <c r="A1404" s="34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14"/>
      <c r="U1404" s="14"/>
      <c r="V1404" s="14"/>
    </row>
    <row r="1405" spans="1:22">
      <c r="A1405" s="34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14"/>
      <c r="U1405" s="14"/>
      <c r="V1405" s="14"/>
    </row>
    <row r="1406" spans="1:22">
      <c r="A1406" s="34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14"/>
      <c r="U1406" s="14"/>
      <c r="V1406" s="14"/>
    </row>
    <row r="1407" spans="1:22">
      <c r="A1407" s="34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14"/>
      <c r="U1407" s="14"/>
      <c r="V1407" s="14"/>
    </row>
    <row r="1408" spans="1:22">
      <c r="A1408" s="34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14"/>
      <c r="U1408" s="14"/>
      <c r="V1408" s="14"/>
    </row>
    <row r="1409" spans="1:22">
      <c r="A1409" s="34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14"/>
      <c r="U1409" s="14"/>
      <c r="V1409" s="14"/>
    </row>
    <row r="1410" spans="1:22">
      <c r="A1410" s="34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14"/>
      <c r="U1410" s="14"/>
      <c r="V1410" s="14"/>
    </row>
    <row r="1411" spans="1:22">
      <c r="A1411" s="34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14"/>
      <c r="U1411" s="14"/>
      <c r="V1411" s="14"/>
    </row>
    <row r="1412" spans="1:22">
      <c r="A1412" s="34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14"/>
      <c r="U1412" s="14"/>
      <c r="V1412" s="14"/>
    </row>
    <row r="1413" spans="1:22">
      <c r="A1413" s="34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14"/>
      <c r="U1413" s="14"/>
      <c r="V1413" s="14"/>
    </row>
    <row r="1414" spans="1:22">
      <c r="A1414" s="34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14"/>
      <c r="U1414" s="14"/>
      <c r="V1414" s="14"/>
    </row>
    <row r="1415" spans="1:22">
      <c r="A1415" s="34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14"/>
      <c r="U1415" s="14"/>
      <c r="V1415" s="14"/>
    </row>
    <row r="1416" spans="1:22">
      <c r="A1416" s="34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14"/>
      <c r="U1416" s="14"/>
      <c r="V1416" s="14"/>
    </row>
    <row r="1417" spans="1:22">
      <c r="A1417" s="34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14"/>
      <c r="U1417" s="14"/>
      <c r="V1417" s="14"/>
    </row>
    <row r="1418" spans="1:22">
      <c r="A1418" s="34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14"/>
      <c r="U1418" s="14"/>
      <c r="V1418" s="14"/>
    </row>
    <row r="1419" spans="1:22">
      <c r="A1419" s="34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14"/>
      <c r="U1419" s="14"/>
      <c r="V1419" s="14"/>
    </row>
    <row r="1420" spans="1:22">
      <c r="A1420" s="34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14"/>
      <c r="U1420" s="14"/>
      <c r="V1420" s="14"/>
    </row>
    <row r="1421" spans="1:22">
      <c r="A1421" s="34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14"/>
      <c r="U1421" s="14"/>
      <c r="V1421" s="14"/>
    </row>
    <row r="1422" spans="1:22">
      <c r="A1422" s="34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14"/>
      <c r="U1422" s="14"/>
      <c r="V1422" s="14"/>
    </row>
    <row r="1423" spans="1:22">
      <c r="A1423" s="34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14"/>
      <c r="U1423" s="14"/>
      <c r="V1423" s="14"/>
    </row>
    <row r="1424" spans="1:22">
      <c r="A1424" s="34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14"/>
      <c r="U1424" s="14"/>
      <c r="V1424" s="14"/>
    </row>
    <row r="1425" spans="1:22">
      <c r="A1425" s="34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14"/>
      <c r="U1425" s="14"/>
      <c r="V1425" s="14"/>
    </row>
    <row r="1426" spans="1:22">
      <c r="A1426" s="34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14"/>
      <c r="U1426" s="14"/>
      <c r="V1426" s="14"/>
    </row>
    <row r="1427" spans="1:22">
      <c r="A1427" s="34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14"/>
      <c r="U1427" s="14"/>
      <c r="V1427" s="14"/>
    </row>
    <row r="1428" spans="1:22">
      <c r="A1428" s="34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14"/>
      <c r="U1428" s="14"/>
      <c r="V1428" s="14"/>
    </row>
    <row r="1429" spans="1:22">
      <c r="A1429" s="34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14"/>
      <c r="U1429" s="14"/>
      <c r="V1429" s="14"/>
    </row>
    <row r="1430" spans="1:22">
      <c r="A1430" s="34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14"/>
      <c r="U1430" s="14"/>
      <c r="V1430" s="14"/>
    </row>
    <row r="1431" spans="1:22">
      <c r="A1431" s="34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14"/>
      <c r="U1431" s="14"/>
      <c r="V1431" s="14"/>
    </row>
    <row r="1432" spans="1:22">
      <c r="A1432" s="34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14"/>
      <c r="U1432" s="14"/>
      <c r="V1432" s="14"/>
    </row>
    <row r="1433" spans="1:22">
      <c r="A1433" s="34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14"/>
      <c r="U1433" s="14"/>
      <c r="V1433" s="14"/>
    </row>
    <row r="1434" spans="1:22">
      <c r="A1434" s="34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14"/>
      <c r="U1434" s="14"/>
      <c r="V1434" s="14"/>
    </row>
    <row r="1435" spans="1:22">
      <c r="A1435" s="34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14"/>
      <c r="U1435" s="14"/>
      <c r="V1435" s="14"/>
    </row>
    <row r="1436" spans="1:22">
      <c r="A1436" s="34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14"/>
      <c r="U1436" s="14"/>
      <c r="V1436" s="14"/>
    </row>
    <row r="1437" spans="1:22">
      <c r="A1437" s="34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14"/>
      <c r="U1437" s="14"/>
      <c r="V1437" s="14"/>
    </row>
    <row r="1438" spans="1:22">
      <c r="A1438" s="34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14"/>
      <c r="U1438" s="14"/>
      <c r="V1438" s="14"/>
    </row>
    <row r="1439" spans="1:22">
      <c r="A1439" s="34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14"/>
      <c r="U1439" s="14"/>
      <c r="V1439" s="14"/>
    </row>
    <row r="1440" spans="1:22">
      <c r="A1440" s="34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14"/>
      <c r="U1440" s="14"/>
      <c r="V1440" s="14"/>
    </row>
    <row r="1441" spans="1:22">
      <c r="A1441" s="34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14"/>
      <c r="U1441" s="14"/>
      <c r="V1441" s="14"/>
    </row>
    <row r="1442" spans="1:22">
      <c r="A1442" s="34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14"/>
      <c r="U1442" s="14"/>
      <c r="V1442" s="14"/>
    </row>
    <row r="1443" spans="1:22">
      <c r="A1443" s="34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14"/>
      <c r="U1443" s="14"/>
      <c r="V1443" s="14"/>
    </row>
    <row r="1444" spans="1:22">
      <c r="A1444" s="34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14"/>
      <c r="U1444" s="14"/>
      <c r="V1444" s="14"/>
    </row>
    <row r="1445" spans="1:22">
      <c r="A1445" s="34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14"/>
      <c r="U1445" s="14"/>
      <c r="V1445" s="14"/>
    </row>
    <row r="1446" spans="1:22">
      <c r="A1446" s="34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14"/>
      <c r="U1446" s="14"/>
      <c r="V1446" s="14"/>
    </row>
    <row r="1447" spans="1:22">
      <c r="A1447" s="34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14"/>
      <c r="U1447" s="14"/>
      <c r="V1447" s="14"/>
    </row>
    <row r="1448" spans="1:22">
      <c r="A1448" s="34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14"/>
      <c r="U1448" s="14"/>
      <c r="V1448" s="14"/>
    </row>
    <row r="1449" spans="1:22">
      <c r="A1449" s="34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14"/>
      <c r="U1449" s="14"/>
      <c r="V1449" s="14"/>
    </row>
    <row r="1450" spans="1:22">
      <c r="A1450" s="34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14"/>
      <c r="U1450" s="14"/>
      <c r="V1450" s="14"/>
    </row>
    <row r="1451" spans="1:22">
      <c r="A1451" s="34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14"/>
      <c r="U1451" s="14"/>
      <c r="V1451" s="14"/>
    </row>
    <row r="1452" spans="1:22">
      <c r="A1452" s="34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14"/>
      <c r="U1452" s="14"/>
      <c r="V1452" s="14"/>
    </row>
    <row r="1453" spans="1:22">
      <c r="A1453" s="34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14"/>
      <c r="U1453" s="14"/>
      <c r="V1453" s="14"/>
    </row>
    <row r="1454" spans="1:22">
      <c r="A1454" s="34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14"/>
      <c r="U1454" s="14"/>
      <c r="V1454" s="14"/>
    </row>
    <row r="1455" spans="1:22">
      <c r="A1455" s="34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14"/>
      <c r="U1455" s="14"/>
      <c r="V1455" s="14"/>
    </row>
    <row r="1456" spans="1:22">
      <c r="A1456" s="34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14"/>
      <c r="U1456" s="14"/>
      <c r="V1456" s="14"/>
    </row>
    <row r="1457" spans="1:22">
      <c r="A1457" s="34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14"/>
      <c r="U1457" s="14"/>
      <c r="V1457" s="14"/>
    </row>
    <row r="1458" spans="1:22">
      <c r="A1458" s="34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14"/>
      <c r="U1458" s="14"/>
      <c r="V1458" s="14"/>
    </row>
    <row r="1459" spans="1:22">
      <c r="A1459" s="34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14"/>
      <c r="U1459" s="14"/>
      <c r="V1459" s="14"/>
    </row>
    <row r="1460" spans="1:22">
      <c r="A1460" s="34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14"/>
      <c r="U1460" s="14"/>
      <c r="V1460" s="14"/>
    </row>
    <row r="1461" spans="1:22">
      <c r="A1461" s="34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14"/>
      <c r="U1461" s="14"/>
      <c r="V1461" s="14"/>
    </row>
    <row r="1462" spans="1:22">
      <c r="A1462" s="34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14"/>
      <c r="U1462" s="14"/>
      <c r="V1462" s="14"/>
    </row>
    <row r="1463" spans="1:22">
      <c r="A1463" s="34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14"/>
      <c r="U1463" s="14"/>
      <c r="V1463" s="14"/>
    </row>
    <row r="1464" spans="1:22">
      <c r="A1464" s="34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14"/>
      <c r="U1464" s="14"/>
      <c r="V1464" s="14"/>
    </row>
    <row r="1465" spans="1:22">
      <c r="A1465" s="34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14"/>
      <c r="U1465" s="14"/>
      <c r="V1465" s="14"/>
    </row>
    <row r="1466" spans="1:22">
      <c r="A1466" s="34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14"/>
      <c r="U1466" s="14"/>
      <c r="V1466" s="14"/>
    </row>
    <row r="1467" spans="1:22">
      <c r="A1467" s="34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14"/>
      <c r="U1467" s="14"/>
      <c r="V1467" s="14"/>
    </row>
    <row r="1468" spans="1:22">
      <c r="A1468" s="34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14"/>
      <c r="U1468" s="14"/>
      <c r="V1468" s="14"/>
    </row>
    <row r="1469" spans="1:22">
      <c r="A1469" s="34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14"/>
      <c r="U1469" s="14"/>
      <c r="V1469" s="14"/>
    </row>
    <row r="1470" spans="1:22">
      <c r="A1470" s="34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14"/>
      <c r="U1470" s="14"/>
      <c r="V1470" s="14"/>
    </row>
    <row r="1471" spans="1:22">
      <c r="A1471" s="34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14"/>
      <c r="U1471" s="14"/>
      <c r="V1471" s="14"/>
    </row>
    <row r="1472" spans="1:22">
      <c r="A1472" s="34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14"/>
      <c r="U1472" s="14"/>
      <c r="V1472" s="14"/>
    </row>
    <row r="1473" spans="1:22">
      <c r="A1473" s="34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14"/>
      <c r="U1473" s="14"/>
      <c r="V1473" s="14"/>
    </row>
    <row r="1474" spans="1:22">
      <c r="A1474" s="34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14"/>
      <c r="U1474" s="14"/>
      <c r="V1474" s="14"/>
    </row>
    <row r="1475" spans="1:22">
      <c r="A1475" s="34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14"/>
      <c r="U1475" s="14"/>
      <c r="V1475" s="14"/>
    </row>
    <row r="1476" spans="1:22">
      <c r="A1476" s="34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14"/>
      <c r="U1476" s="14"/>
      <c r="V1476" s="14"/>
    </row>
    <row r="1477" spans="1:22">
      <c r="A1477" s="34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14"/>
      <c r="U1477" s="14"/>
      <c r="V1477" s="14"/>
    </row>
    <row r="1478" spans="1:22">
      <c r="A1478" s="34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14"/>
      <c r="U1478" s="14"/>
      <c r="V1478" s="14"/>
    </row>
    <row r="1479" spans="1:22">
      <c r="A1479" s="34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14"/>
      <c r="U1479" s="14"/>
      <c r="V1479" s="14"/>
    </row>
    <row r="1480" spans="1:22">
      <c r="A1480" s="34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14"/>
      <c r="U1480" s="14"/>
      <c r="V1480" s="14"/>
    </row>
    <row r="1481" spans="1:22">
      <c r="A1481" s="34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14"/>
      <c r="U1481" s="14"/>
      <c r="V1481" s="14"/>
    </row>
    <row r="1482" spans="1:22">
      <c r="A1482" s="34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14"/>
      <c r="U1482" s="14"/>
      <c r="V1482" s="14"/>
    </row>
    <row r="1483" spans="1:22">
      <c r="A1483" s="34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14"/>
      <c r="U1483" s="14"/>
      <c r="V1483" s="14"/>
    </row>
    <row r="1484" spans="1:22">
      <c r="A1484" s="34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14"/>
      <c r="U1484" s="14"/>
      <c r="V1484" s="14"/>
    </row>
    <row r="1485" spans="1:22">
      <c r="A1485" s="34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14"/>
      <c r="U1485" s="14"/>
      <c r="V1485" s="14"/>
    </row>
    <row r="1486" spans="1:22">
      <c r="A1486" s="34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14"/>
      <c r="U1486" s="14"/>
      <c r="V1486" s="14"/>
    </row>
    <row r="1487" spans="1:22">
      <c r="A1487" s="34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14"/>
      <c r="U1487" s="14"/>
      <c r="V1487" s="14"/>
    </row>
    <row r="1488" spans="1:22">
      <c r="A1488" s="34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14"/>
      <c r="U1488" s="14"/>
      <c r="V1488" s="14"/>
    </row>
    <row r="1489" spans="1:22">
      <c r="A1489" s="34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14"/>
      <c r="U1489" s="14"/>
      <c r="V1489" s="14"/>
    </row>
    <row r="1490" spans="1:22">
      <c r="A1490" s="34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14"/>
      <c r="U1490" s="14"/>
      <c r="V1490" s="14"/>
    </row>
    <row r="1491" spans="1:22">
      <c r="A1491" s="34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14"/>
      <c r="U1491" s="14"/>
      <c r="V1491" s="14"/>
    </row>
    <row r="1492" spans="1:22">
      <c r="A1492" s="34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14"/>
      <c r="U1492" s="14"/>
      <c r="V1492" s="14"/>
    </row>
    <row r="1493" spans="1:22">
      <c r="A1493" s="34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14"/>
      <c r="U1493" s="14"/>
      <c r="V1493" s="14"/>
    </row>
    <row r="1494" spans="1:22">
      <c r="A1494" s="34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14"/>
      <c r="U1494" s="14"/>
      <c r="V1494" s="14"/>
    </row>
    <row r="1495" spans="1:22">
      <c r="A1495" s="34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14"/>
      <c r="U1495" s="14"/>
      <c r="V1495" s="14"/>
    </row>
    <row r="1496" spans="1:22">
      <c r="A1496" s="34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14"/>
      <c r="U1496" s="14"/>
      <c r="V1496" s="14"/>
    </row>
    <row r="1497" spans="1:22">
      <c r="A1497" s="34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14"/>
      <c r="U1497" s="14"/>
      <c r="V1497" s="14"/>
    </row>
    <row r="1498" spans="1:22">
      <c r="A1498" s="34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14"/>
      <c r="U1498" s="14"/>
      <c r="V1498" s="14"/>
    </row>
    <row r="1499" spans="1:22">
      <c r="A1499" s="34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14"/>
      <c r="U1499" s="14"/>
      <c r="V1499" s="14"/>
    </row>
    <row r="1500" spans="1:22">
      <c r="A1500" s="34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14"/>
      <c r="U1500" s="14"/>
      <c r="V1500" s="14"/>
    </row>
    <row r="1501" spans="1:22">
      <c r="A1501" s="34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14"/>
      <c r="U1501" s="14"/>
      <c r="V1501" s="14"/>
    </row>
    <row r="1502" spans="1:22">
      <c r="A1502" s="34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14"/>
      <c r="U1502" s="14"/>
      <c r="V1502" s="14"/>
    </row>
    <row r="1503" spans="1:22">
      <c r="A1503" s="34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14"/>
      <c r="U1503" s="14"/>
      <c r="V1503" s="14"/>
    </row>
    <row r="1504" spans="1:22">
      <c r="A1504" s="34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14"/>
      <c r="U1504" s="14"/>
      <c r="V1504" s="14"/>
    </row>
    <row r="1505" spans="1:22">
      <c r="A1505" s="34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14"/>
      <c r="U1505" s="14"/>
      <c r="V1505" s="14"/>
    </row>
    <row r="1506" spans="1:22">
      <c r="A1506" s="34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14"/>
      <c r="U1506" s="14"/>
      <c r="V1506" s="14"/>
    </row>
    <row r="1507" spans="1:22">
      <c r="A1507" s="34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14"/>
      <c r="U1507" s="14"/>
      <c r="V1507" s="14"/>
    </row>
    <row r="1508" spans="1:22">
      <c r="A1508" s="34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14"/>
      <c r="U1508" s="14"/>
      <c r="V1508" s="14"/>
    </row>
    <row r="1509" spans="1:22">
      <c r="A1509" s="34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14"/>
      <c r="U1509" s="14"/>
      <c r="V1509" s="14"/>
    </row>
    <row r="1510" spans="1:22">
      <c r="A1510" s="34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14"/>
      <c r="U1510" s="14"/>
      <c r="V1510" s="14"/>
    </row>
    <row r="1511" spans="1:22">
      <c r="A1511" s="34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14"/>
      <c r="U1511" s="14"/>
      <c r="V1511" s="14"/>
    </row>
    <row r="1512" spans="1:22">
      <c r="A1512" s="34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14"/>
      <c r="U1512" s="14"/>
      <c r="V1512" s="14"/>
    </row>
    <row r="1513" spans="1:22">
      <c r="A1513" s="34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14"/>
      <c r="U1513" s="14"/>
      <c r="V1513" s="14"/>
    </row>
    <row r="1514" spans="1:22">
      <c r="A1514" s="34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14"/>
      <c r="U1514" s="14"/>
      <c r="V1514" s="14"/>
    </row>
    <row r="1515" spans="1:22">
      <c r="A1515" s="34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14"/>
      <c r="U1515" s="14"/>
      <c r="V1515" s="14"/>
    </row>
    <row r="1516" spans="1:22">
      <c r="A1516" s="34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14"/>
      <c r="U1516" s="14"/>
      <c r="V1516" s="14"/>
    </row>
    <row r="1517" spans="1:22">
      <c r="A1517" s="34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14"/>
      <c r="U1517" s="14"/>
      <c r="V1517" s="14"/>
    </row>
    <row r="1518" spans="1:22">
      <c r="A1518" s="34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14"/>
      <c r="U1518" s="14"/>
      <c r="V1518" s="14"/>
    </row>
    <row r="1519" spans="1:22">
      <c r="A1519" s="34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14"/>
      <c r="U1519" s="14"/>
      <c r="V1519" s="14"/>
    </row>
    <row r="1520" spans="1:22">
      <c r="A1520" s="34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14"/>
      <c r="U1520" s="14"/>
      <c r="V1520" s="14"/>
    </row>
    <row r="1521" spans="1:22">
      <c r="A1521" s="34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14"/>
      <c r="U1521" s="14"/>
      <c r="V1521" s="14"/>
    </row>
    <row r="1522" spans="1:22">
      <c r="A1522" s="34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14"/>
      <c r="U1522" s="14"/>
      <c r="V1522" s="14"/>
    </row>
    <row r="1523" spans="1:22">
      <c r="A1523" s="34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14"/>
      <c r="U1523" s="14"/>
      <c r="V1523" s="14"/>
    </row>
    <row r="1524" spans="1:22">
      <c r="A1524" s="34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14"/>
      <c r="U1524" s="14"/>
      <c r="V1524" s="14"/>
    </row>
    <row r="1525" spans="1:22">
      <c r="A1525" s="34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14"/>
      <c r="U1525" s="14"/>
      <c r="V1525" s="14"/>
    </row>
    <row r="1526" spans="1:22">
      <c r="A1526" s="34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14"/>
      <c r="U1526" s="14"/>
      <c r="V1526" s="14"/>
    </row>
    <row r="1527" spans="1:22">
      <c r="A1527" s="34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14"/>
      <c r="U1527" s="14"/>
      <c r="V1527" s="14"/>
    </row>
    <row r="1528" spans="1:22">
      <c r="A1528" s="34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14"/>
      <c r="U1528" s="14"/>
      <c r="V1528" s="14"/>
    </row>
    <row r="1529" spans="1:22">
      <c r="A1529" s="34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14"/>
      <c r="U1529" s="14"/>
      <c r="V1529" s="14"/>
    </row>
    <row r="1530" spans="1:22">
      <c r="A1530" s="34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14"/>
      <c r="U1530" s="14"/>
      <c r="V1530" s="14"/>
    </row>
    <row r="1531" spans="1:22">
      <c r="A1531" s="34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14"/>
      <c r="U1531" s="14"/>
      <c r="V1531" s="14"/>
    </row>
    <row r="1532" spans="1:22">
      <c r="A1532" s="34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14"/>
      <c r="U1532" s="14"/>
      <c r="V1532" s="14"/>
    </row>
    <row r="1533" spans="1:22">
      <c r="A1533" s="34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14"/>
      <c r="U1533" s="14"/>
      <c r="V1533" s="14"/>
    </row>
    <row r="1534" spans="1:22">
      <c r="A1534" s="34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14"/>
      <c r="U1534" s="14"/>
      <c r="V1534" s="14"/>
    </row>
    <row r="1535" spans="1:22">
      <c r="A1535" s="34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14"/>
      <c r="U1535" s="14"/>
      <c r="V1535" s="14"/>
    </row>
    <row r="1536" spans="1:22">
      <c r="A1536" s="34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14"/>
      <c r="U1536" s="14"/>
      <c r="V1536" s="14"/>
    </row>
    <row r="1537" spans="1:22">
      <c r="A1537" s="34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14"/>
      <c r="U1537" s="14"/>
      <c r="V1537" s="14"/>
    </row>
    <row r="1538" spans="1:22">
      <c r="A1538" s="34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14"/>
      <c r="U1538" s="14"/>
      <c r="V1538" s="14"/>
    </row>
    <row r="1539" spans="1:22">
      <c r="A1539" s="34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14"/>
      <c r="U1539" s="14"/>
      <c r="V1539" s="14"/>
    </row>
    <row r="1540" spans="1:22">
      <c r="A1540" s="34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14"/>
      <c r="U1540" s="14"/>
      <c r="V1540" s="14"/>
    </row>
    <row r="1541" spans="1:22">
      <c r="A1541" s="34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14"/>
      <c r="U1541" s="14"/>
      <c r="V1541" s="14"/>
    </row>
    <row r="1542" spans="1:22">
      <c r="A1542" s="34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14"/>
      <c r="U1542" s="14"/>
      <c r="V1542" s="14"/>
    </row>
    <row r="1543" spans="1:22">
      <c r="A1543" s="34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14"/>
      <c r="U1543" s="14"/>
      <c r="V1543" s="14"/>
    </row>
    <row r="1544" spans="1:22">
      <c r="A1544" s="34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14"/>
      <c r="U1544" s="14"/>
      <c r="V1544" s="14"/>
    </row>
    <row r="1545" spans="1:22">
      <c r="A1545" s="34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14"/>
      <c r="U1545" s="14"/>
      <c r="V1545" s="14"/>
    </row>
    <row r="1546" spans="1:22">
      <c r="A1546" s="34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14"/>
      <c r="U1546" s="14"/>
      <c r="V1546" s="14"/>
    </row>
    <row r="1547" spans="1:22">
      <c r="A1547" s="34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14"/>
      <c r="U1547" s="14"/>
      <c r="V1547" s="14"/>
    </row>
    <row r="1548" spans="1:22">
      <c r="A1548" s="34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14"/>
      <c r="U1548" s="14"/>
      <c r="V1548" s="14"/>
    </row>
    <row r="1549" spans="1:22">
      <c r="A1549" s="34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14"/>
      <c r="U1549" s="14"/>
      <c r="V1549" s="14"/>
    </row>
    <row r="1550" spans="1:22">
      <c r="A1550" s="34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14"/>
      <c r="U1550" s="14"/>
      <c r="V1550" s="14"/>
    </row>
    <row r="1551" spans="1:22">
      <c r="A1551" s="34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14"/>
      <c r="U1551" s="14"/>
      <c r="V1551" s="14"/>
    </row>
    <row r="1552" spans="1:22">
      <c r="A1552" s="34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14"/>
      <c r="U1552" s="14"/>
      <c r="V1552" s="14"/>
    </row>
    <row r="1553" spans="1:22">
      <c r="A1553" s="34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14"/>
      <c r="U1553" s="14"/>
      <c r="V1553" s="14"/>
    </row>
    <row r="1554" spans="1:22">
      <c r="A1554" s="34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14"/>
      <c r="U1554" s="14"/>
      <c r="V1554" s="14"/>
    </row>
    <row r="1555" spans="1:22">
      <c r="A1555" s="34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14"/>
      <c r="U1555" s="14"/>
      <c r="V1555" s="14"/>
    </row>
    <row r="1556" spans="1:22">
      <c r="A1556" s="34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14"/>
      <c r="U1556" s="14"/>
      <c r="V1556" s="14"/>
    </row>
    <row r="1557" spans="1:22">
      <c r="A1557" s="34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14"/>
      <c r="U1557" s="14"/>
      <c r="V1557" s="14"/>
    </row>
    <row r="1558" spans="1:22">
      <c r="A1558" s="34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14"/>
      <c r="U1558" s="14"/>
      <c r="V1558" s="14"/>
    </row>
    <row r="1559" spans="1:22">
      <c r="A1559" s="34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14"/>
      <c r="U1559" s="14"/>
      <c r="V1559" s="14"/>
    </row>
    <row r="1560" spans="1:22">
      <c r="A1560" s="34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14"/>
      <c r="U1560" s="14"/>
      <c r="V1560" s="14"/>
    </row>
    <row r="1561" spans="1:22">
      <c r="A1561" s="34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14"/>
      <c r="U1561" s="14"/>
      <c r="V1561" s="14"/>
    </row>
    <row r="1562" spans="1:22">
      <c r="A1562" s="34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14"/>
      <c r="U1562" s="14"/>
      <c r="V1562" s="14"/>
    </row>
    <row r="1563" spans="1:22">
      <c r="A1563" s="34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14"/>
      <c r="U1563" s="14"/>
      <c r="V1563" s="14"/>
    </row>
    <row r="1564" spans="1:22">
      <c r="A1564" s="34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14"/>
      <c r="U1564" s="14"/>
      <c r="V1564" s="14"/>
    </row>
    <row r="1565" spans="1:22">
      <c r="A1565" s="34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14"/>
      <c r="U1565" s="14"/>
      <c r="V1565" s="14"/>
    </row>
    <row r="1566" spans="1:22">
      <c r="A1566" s="34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14"/>
      <c r="U1566" s="14"/>
      <c r="V1566" s="14"/>
    </row>
    <row r="1567" spans="1:22">
      <c r="A1567" s="34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14"/>
      <c r="U1567" s="14"/>
      <c r="V1567" s="14"/>
    </row>
    <row r="1568" spans="1:22">
      <c r="A1568" s="34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14"/>
      <c r="U1568" s="14"/>
      <c r="V1568" s="14"/>
    </row>
    <row r="1569" spans="1:22">
      <c r="A1569" s="34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14"/>
      <c r="U1569" s="14"/>
      <c r="V1569" s="14"/>
    </row>
    <row r="1570" spans="1:22">
      <c r="A1570" s="34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14"/>
      <c r="U1570" s="14"/>
      <c r="V1570" s="14"/>
    </row>
    <row r="1571" spans="1:22">
      <c r="A1571" s="34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14"/>
      <c r="U1571" s="14"/>
      <c r="V1571" s="14"/>
    </row>
    <row r="1572" spans="1:22">
      <c r="A1572" s="34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14"/>
      <c r="U1572" s="14"/>
      <c r="V1572" s="14"/>
    </row>
    <row r="1573" spans="1:22">
      <c r="A1573" s="34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14"/>
      <c r="U1573" s="14"/>
      <c r="V1573" s="14"/>
    </row>
    <row r="1574" spans="1:22">
      <c r="A1574" s="34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14"/>
      <c r="U1574" s="14"/>
      <c r="V1574" s="14"/>
    </row>
    <row r="1575" spans="1:22">
      <c r="A1575" s="34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14"/>
      <c r="U1575" s="14"/>
      <c r="V1575" s="14"/>
    </row>
    <row r="1576" spans="1:22">
      <c r="A1576" s="34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14"/>
      <c r="U1576" s="14"/>
      <c r="V1576" s="14"/>
    </row>
    <row r="1577" spans="1:22">
      <c r="A1577" s="34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14"/>
      <c r="U1577" s="14"/>
      <c r="V1577" s="14"/>
    </row>
    <row r="1578" spans="1:22">
      <c r="A1578" s="34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14"/>
      <c r="U1578" s="14"/>
      <c r="V1578" s="14"/>
    </row>
    <row r="1579" spans="1:22">
      <c r="A1579" s="34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14"/>
      <c r="U1579" s="14"/>
      <c r="V1579" s="14"/>
    </row>
    <row r="1580" spans="1:22">
      <c r="A1580" s="34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14"/>
      <c r="U1580" s="14"/>
      <c r="V1580" s="14"/>
    </row>
    <row r="1581" spans="1:22">
      <c r="A1581" s="34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14"/>
      <c r="U1581" s="14"/>
      <c r="V1581" s="14"/>
    </row>
    <row r="1582" spans="1:22">
      <c r="A1582" s="34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14"/>
      <c r="U1582" s="14"/>
      <c r="V1582" s="14"/>
    </row>
    <row r="1583" spans="1:22">
      <c r="A1583" s="34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14"/>
      <c r="U1583" s="14"/>
      <c r="V1583" s="14"/>
    </row>
    <row r="1584" spans="1:22">
      <c r="A1584" s="34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14"/>
      <c r="U1584" s="14"/>
      <c r="V1584" s="14"/>
    </row>
    <row r="1585" spans="1:22">
      <c r="A1585" s="34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14"/>
      <c r="U1585" s="14"/>
      <c r="V1585" s="14"/>
    </row>
    <row r="1586" spans="1:22">
      <c r="A1586" s="34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14"/>
      <c r="U1586" s="14"/>
      <c r="V1586" s="14"/>
    </row>
    <row r="1587" spans="1:22">
      <c r="A1587" s="34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14"/>
      <c r="U1587" s="14"/>
      <c r="V1587" s="14"/>
    </row>
    <row r="1588" spans="1:22">
      <c r="A1588" s="34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14"/>
      <c r="U1588" s="14"/>
      <c r="V1588" s="14"/>
    </row>
    <row r="1589" spans="1:22">
      <c r="A1589" s="34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14"/>
      <c r="U1589" s="14"/>
      <c r="V1589" s="14"/>
    </row>
    <row r="1590" spans="1:22">
      <c r="A1590" s="34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14"/>
      <c r="U1590" s="14"/>
      <c r="V1590" s="14"/>
    </row>
    <row r="1591" spans="1:22">
      <c r="A1591" s="34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14"/>
      <c r="U1591" s="14"/>
      <c r="V1591" s="14"/>
    </row>
    <row r="1592" spans="1:22">
      <c r="A1592" s="34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14"/>
      <c r="U1592" s="14"/>
      <c r="V1592" s="14"/>
    </row>
    <row r="1593" spans="1:22">
      <c r="A1593" s="34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14"/>
      <c r="U1593" s="14"/>
      <c r="V1593" s="14"/>
    </row>
    <row r="1594" spans="1:22">
      <c r="A1594" s="34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14"/>
      <c r="U1594" s="14"/>
      <c r="V1594" s="14"/>
    </row>
    <row r="1595" spans="1:22">
      <c r="A1595" s="34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14"/>
      <c r="U1595" s="14"/>
      <c r="V1595" s="14"/>
    </row>
    <row r="1596" spans="1:22">
      <c r="A1596" s="34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14"/>
      <c r="U1596" s="14"/>
      <c r="V1596" s="14"/>
    </row>
    <row r="1597" spans="1:22">
      <c r="A1597" s="34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14"/>
      <c r="U1597" s="14"/>
      <c r="V1597" s="14"/>
    </row>
    <row r="1598" spans="1:22">
      <c r="A1598" s="34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14"/>
      <c r="U1598" s="14"/>
      <c r="V1598" s="14"/>
    </row>
    <row r="1599" spans="1:22">
      <c r="A1599" s="34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14"/>
      <c r="U1599" s="14"/>
      <c r="V1599" s="14"/>
    </row>
    <row r="1600" spans="1:22">
      <c r="A1600" s="34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14"/>
      <c r="U1600" s="14"/>
      <c r="V1600" s="14"/>
    </row>
    <row r="1601" spans="1:22">
      <c r="A1601" s="34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14"/>
      <c r="U1601" s="14"/>
      <c r="V1601" s="14"/>
    </row>
    <row r="1602" spans="1:22">
      <c r="A1602" s="34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14"/>
      <c r="U1602" s="14"/>
      <c r="V1602" s="14"/>
    </row>
    <row r="1603" spans="1:22">
      <c r="A1603" s="34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14"/>
      <c r="U1603" s="14"/>
      <c r="V1603" s="14"/>
    </row>
    <row r="1604" spans="1:22">
      <c r="A1604" s="34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14"/>
      <c r="U1604" s="14"/>
      <c r="V1604" s="14"/>
    </row>
    <row r="1605" spans="1:22">
      <c r="A1605" s="34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14"/>
      <c r="U1605" s="14"/>
      <c r="V1605" s="14"/>
    </row>
    <row r="1606" spans="1:22">
      <c r="A1606" s="34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14"/>
      <c r="U1606" s="14"/>
      <c r="V1606" s="14"/>
    </row>
    <row r="1607" spans="1:22">
      <c r="A1607" s="34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14"/>
      <c r="U1607" s="14"/>
      <c r="V1607" s="14"/>
    </row>
    <row r="1608" spans="1:22">
      <c r="A1608" s="34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14"/>
      <c r="U1608" s="14"/>
      <c r="V1608" s="14"/>
    </row>
    <row r="1609" spans="1:22">
      <c r="A1609" s="34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14"/>
      <c r="U1609" s="14"/>
      <c r="V1609" s="14"/>
    </row>
    <row r="1610" spans="1:22">
      <c r="A1610" s="34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14"/>
      <c r="U1610" s="14"/>
      <c r="V1610" s="14"/>
    </row>
    <row r="1611" spans="1:22">
      <c r="A1611" s="34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14"/>
      <c r="U1611" s="14"/>
      <c r="V1611" s="14"/>
    </row>
    <row r="1612" spans="1:22">
      <c r="A1612" s="34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14"/>
      <c r="U1612" s="14"/>
      <c r="V1612" s="14"/>
    </row>
    <row r="1613" spans="1:22">
      <c r="A1613" s="34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14"/>
      <c r="U1613" s="14"/>
      <c r="V1613" s="14"/>
    </row>
    <row r="1614" spans="1:22">
      <c r="A1614" s="34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14"/>
      <c r="U1614" s="14"/>
      <c r="V1614" s="14"/>
    </row>
    <row r="1615" spans="1:22">
      <c r="A1615" s="34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14"/>
      <c r="U1615" s="14"/>
      <c r="V1615" s="14"/>
    </row>
    <row r="1616" spans="1:22">
      <c r="A1616" s="34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14"/>
      <c r="U1616" s="14"/>
      <c r="V1616" s="14"/>
    </row>
    <row r="1617" spans="1:22">
      <c r="A1617" s="34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14"/>
      <c r="U1617" s="14"/>
      <c r="V1617" s="14"/>
    </row>
    <row r="1618" spans="1:22">
      <c r="A1618" s="34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14"/>
      <c r="U1618" s="14"/>
      <c r="V1618" s="14"/>
    </row>
    <row r="1619" spans="1:22">
      <c r="A1619" s="34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14"/>
      <c r="U1619" s="14"/>
      <c r="V1619" s="14"/>
    </row>
    <row r="1620" spans="1:22">
      <c r="A1620" s="34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14"/>
      <c r="U1620" s="14"/>
      <c r="V1620" s="14"/>
    </row>
    <row r="1621" spans="1:22">
      <c r="A1621" s="34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14"/>
      <c r="U1621" s="14"/>
      <c r="V1621" s="14"/>
    </row>
    <row r="1622" spans="1:22">
      <c r="A1622" s="34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14"/>
      <c r="U1622" s="14"/>
      <c r="V1622" s="14"/>
    </row>
    <row r="1623" spans="1:22">
      <c r="A1623" s="34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14"/>
      <c r="U1623" s="14"/>
      <c r="V1623" s="14"/>
    </row>
    <row r="1624" spans="1:22">
      <c r="A1624" s="34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14"/>
      <c r="U1624" s="14"/>
      <c r="V1624" s="14"/>
    </row>
    <row r="1625" spans="1:22">
      <c r="A1625" s="34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14"/>
      <c r="U1625" s="14"/>
      <c r="V1625" s="14"/>
    </row>
    <row r="1626" spans="1:22">
      <c r="A1626" s="34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14"/>
      <c r="U1626" s="14"/>
      <c r="V1626" s="14"/>
    </row>
    <row r="1627" spans="1:22">
      <c r="A1627" s="34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14"/>
      <c r="U1627" s="14"/>
      <c r="V1627" s="14"/>
    </row>
    <row r="1628" spans="1:22">
      <c r="A1628" s="34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14"/>
      <c r="U1628" s="14"/>
      <c r="V1628" s="14"/>
    </row>
    <row r="1629" spans="1:22">
      <c r="A1629" s="34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14"/>
      <c r="U1629" s="14"/>
      <c r="V1629" s="14"/>
    </row>
    <row r="1630" spans="1:22">
      <c r="A1630" s="34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14"/>
      <c r="U1630" s="14"/>
      <c r="V1630" s="14"/>
    </row>
    <row r="1631" spans="1:22">
      <c r="A1631" s="34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14"/>
      <c r="U1631" s="14"/>
      <c r="V1631" s="14"/>
    </row>
    <row r="1632" spans="1:22">
      <c r="A1632" s="34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14"/>
      <c r="U1632" s="14"/>
      <c r="V1632" s="14"/>
    </row>
    <row r="1633" spans="1:22">
      <c r="A1633" s="34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14"/>
      <c r="U1633" s="14"/>
      <c r="V1633" s="14"/>
    </row>
    <row r="1634" spans="1:22">
      <c r="A1634" s="34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14"/>
      <c r="U1634" s="14"/>
      <c r="V1634" s="14"/>
    </row>
    <row r="1635" spans="1:22">
      <c r="A1635" s="34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14"/>
      <c r="U1635" s="14"/>
      <c r="V1635" s="14"/>
    </row>
    <row r="1636" spans="1:22">
      <c r="A1636" s="34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14"/>
      <c r="U1636" s="14"/>
      <c r="V1636" s="14"/>
    </row>
    <row r="1637" spans="1:22">
      <c r="A1637" s="34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14"/>
      <c r="U1637" s="14"/>
      <c r="V1637" s="14"/>
    </row>
    <row r="1638" spans="1:22">
      <c r="A1638" s="34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14"/>
      <c r="U1638" s="14"/>
      <c r="V1638" s="14"/>
    </row>
    <row r="1639" spans="1:22">
      <c r="A1639" s="34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14"/>
      <c r="U1639" s="14"/>
      <c r="V1639" s="14"/>
    </row>
    <row r="1640" spans="1:22">
      <c r="A1640" s="34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14"/>
      <c r="U1640" s="14"/>
      <c r="V1640" s="14"/>
    </row>
    <row r="1641" spans="1:22">
      <c r="A1641" s="34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14"/>
      <c r="U1641" s="14"/>
      <c r="V1641" s="14"/>
    </row>
    <row r="1642" spans="1:22">
      <c r="A1642" s="34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14"/>
      <c r="U1642" s="14"/>
      <c r="V1642" s="14"/>
    </row>
    <row r="1643" spans="1:22">
      <c r="A1643" s="34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14"/>
      <c r="U1643" s="14"/>
      <c r="V1643" s="14"/>
    </row>
    <row r="1644" spans="1:22">
      <c r="A1644" s="34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14"/>
      <c r="U1644" s="14"/>
      <c r="V1644" s="14"/>
    </row>
    <row r="1645" spans="1:22">
      <c r="A1645" s="34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14"/>
      <c r="U1645" s="14"/>
      <c r="V1645" s="14"/>
    </row>
    <row r="1646" spans="1:22">
      <c r="A1646" s="34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14"/>
      <c r="U1646" s="14"/>
      <c r="V1646" s="14"/>
    </row>
    <row r="1647" spans="1:22">
      <c r="A1647" s="34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14"/>
      <c r="U1647" s="14"/>
      <c r="V1647" s="14"/>
    </row>
    <row r="1648" spans="1:22">
      <c r="A1648" s="34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14"/>
      <c r="U1648" s="14"/>
      <c r="V1648" s="14"/>
    </row>
    <row r="1649" spans="1:22">
      <c r="A1649" s="34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14"/>
      <c r="U1649" s="14"/>
      <c r="V1649" s="14"/>
    </row>
    <row r="1650" spans="1:22">
      <c r="A1650" s="34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14"/>
      <c r="U1650" s="14"/>
      <c r="V1650" s="14"/>
    </row>
    <row r="1651" spans="1:22">
      <c r="A1651" s="34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14"/>
      <c r="U1651" s="14"/>
      <c r="V1651" s="14"/>
    </row>
    <row r="1652" spans="1:22">
      <c r="A1652" s="34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14"/>
      <c r="U1652" s="14"/>
      <c r="V1652" s="14"/>
    </row>
    <row r="1653" spans="1:22">
      <c r="A1653" s="34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14"/>
      <c r="U1653" s="14"/>
      <c r="V1653" s="14"/>
    </row>
    <row r="1654" spans="1:22">
      <c r="A1654" s="34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14"/>
      <c r="U1654" s="14"/>
      <c r="V1654" s="14"/>
    </row>
    <row r="1655" spans="1:22">
      <c r="A1655" s="34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14"/>
      <c r="U1655" s="14"/>
      <c r="V1655" s="14"/>
    </row>
    <row r="1656" spans="1:22">
      <c r="A1656" s="34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14"/>
      <c r="U1656" s="14"/>
      <c r="V1656" s="14"/>
    </row>
    <row r="1657" spans="1:22">
      <c r="A1657" s="34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14"/>
      <c r="U1657" s="14"/>
      <c r="V1657" s="14"/>
    </row>
    <row r="1658" spans="1:22">
      <c r="A1658" s="34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14"/>
      <c r="U1658" s="14"/>
      <c r="V1658" s="14"/>
    </row>
    <row r="1659" spans="1:22">
      <c r="A1659" s="34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14"/>
      <c r="U1659" s="14"/>
      <c r="V1659" s="14"/>
    </row>
    <row r="1660" spans="1:22">
      <c r="A1660" s="34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14"/>
      <c r="U1660" s="14"/>
      <c r="V1660" s="14"/>
    </row>
    <row r="1661" spans="1:22">
      <c r="A1661" s="34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14"/>
      <c r="U1661" s="14"/>
      <c r="V1661" s="14"/>
    </row>
    <row r="1662" spans="1:22">
      <c r="A1662" s="34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14"/>
      <c r="U1662" s="14"/>
      <c r="V1662" s="14"/>
    </row>
    <row r="1663" spans="1:22">
      <c r="A1663" s="34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14"/>
      <c r="U1663" s="14"/>
      <c r="V1663" s="14"/>
    </row>
    <row r="1664" spans="1:22">
      <c r="A1664" s="34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14"/>
      <c r="U1664" s="14"/>
      <c r="V1664" s="14"/>
    </row>
    <row r="1665" spans="1:22">
      <c r="A1665" s="34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14"/>
      <c r="U1665" s="14"/>
      <c r="V1665" s="14"/>
    </row>
    <row r="1666" spans="1:22">
      <c r="A1666" s="34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14"/>
      <c r="U1666" s="14"/>
      <c r="V1666" s="14"/>
    </row>
    <row r="1667" spans="1:22">
      <c r="A1667" s="34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14"/>
      <c r="U1667" s="14"/>
      <c r="V1667" s="14"/>
    </row>
    <row r="1668" spans="1:22">
      <c r="A1668" s="34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14"/>
      <c r="U1668" s="14"/>
      <c r="V1668" s="14"/>
    </row>
    <row r="1669" spans="1:22">
      <c r="A1669" s="34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14"/>
      <c r="U1669" s="14"/>
      <c r="V1669" s="14"/>
    </row>
    <row r="1670" spans="1:22">
      <c r="A1670" s="34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14"/>
      <c r="U1670" s="14"/>
      <c r="V1670" s="14"/>
    </row>
    <row r="1671" spans="1:22">
      <c r="A1671" s="34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14"/>
      <c r="U1671" s="14"/>
      <c r="V1671" s="14"/>
    </row>
    <row r="1672" spans="1:22">
      <c r="A1672" s="34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14"/>
      <c r="U1672" s="14"/>
      <c r="V1672" s="14"/>
    </row>
    <row r="1673" spans="1:22">
      <c r="A1673" s="34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14"/>
      <c r="U1673" s="14"/>
      <c r="V1673" s="14"/>
    </row>
    <row r="1674" spans="1:22">
      <c r="A1674" s="34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14"/>
      <c r="U1674" s="14"/>
      <c r="V1674" s="14"/>
    </row>
    <row r="1675" spans="1:22">
      <c r="A1675" s="34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14"/>
      <c r="U1675" s="14"/>
      <c r="V1675" s="14"/>
    </row>
    <row r="1676" spans="1:22">
      <c r="A1676" s="34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14"/>
      <c r="U1676" s="14"/>
      <c r="V1676" s="14"/>
    </row>
    <row r="1677" spans="1:22">
      <c r="A1677" s="34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14"/>
      <c r="U1677" s="14"/>
      <c r="V1677" s="14"/>
    </row>
    <row r="1678" spans="1:22">
      <c r="A1678" s="34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14"/>
      <c r="U1678" s="14"/>
      <c r="V1678" s="14"/>
    </row>
    <row r="1679" spans="1:22">
      <c r="A1679" s="34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14"/>
      <c r="U1679" s="14"/>
      <c r="V1679" s="14"/>
    </row>
    <row r="1680" spans="1:22">
      <c r="A1680" s="34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14"/>
      <c r="U1680" s="14"/>
      <c r="V1680" s="14"/>
    </row>
    <row r="1681" spans="1:22">
      <c r="A1681" s="34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14"/>
      <c r="U1681" s="14"/>
      <c r="V1681" s="14"/>
    </row>
    <row r="1682" spans="1:22">
      <c r="A1682" s="34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14"/>
      <c r="U1682" s="14"/>
      <c r="V1682" s="14"/>
    </row>
    <row r="1683" spans="1:22">
      <c r="A1683" s="34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14"/>
      <c r="U1683" s="14"/>
      <c r="V1683" s="14"/>
    </row>
    <row r="1684" spans="1:22">
      <c r="A1684" s="34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14"/>
      <c r="U1684" s="14"/>
      <c r="V1684" s="14"/>
    </row>
    <row r="1685" spans="1:22">
      <c r="A1685" s="34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14"/>
      <c r="U1685" s="14"/>
      <c r="V1685" s="14"/>
    </row>
    <row r="1686" spans="1:22">
      <c r="A1686" s="34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14"/>
      <c r="U1686" s="14"/>
      <c r="V1686" s="14"/>
    </row>
    <row r="1687" spans="1:22">
      <c r="A1687" s="34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14"/>
      <c r="U1687" s="14"/>
      <c r="V1687" s="14"/>
    </row>
    <row r="1688" spans="1:22">
      <c r="A1688" s="34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14"/>
      <c r="U1688" s="14"/>
      <c r="V1688" s="14"/>
    </row>
    <row r="1689" spans="1:22">
      <c r="A1689" s="34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14"/>
      <c r="U1689" s="14"/>
      <c r="V1689" s="14"/>
    </row>
    <row r="1690" spans="1:22">
      <c r="A1690" s="34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14"/>
      <c r="U1690" s="14"/>
      <c r="V1690" s="14"/>
    </row>
    <row r="1691" spans="1:22">
      <c r="A1691" s="34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14"/>
      <c r="U1691" s="14"/>
      <c r="V1691" s="14"/>
    </row>
    <row r="1692" spans="1:22">
      <c r="A1692" s="34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14"/>
      <c r="U1692" s="14"/>
      <c r="V1692" s="14"/>
    </row>
    <row r="1693" spans="1:22">
      <c r="A1693" s="34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14"/>
      <c r="U1693" s="14"/>
      <c r="V1693" s="14"/>
    </row>
    <row r="1694" spans="1:22">
      <c r="A1694" s="34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14"/>
      <c r="U1694" s="14"/>
      <c r="V1694" s="14"/>
    </row>
    <row r="1695" spans="1:22">
      <c r="A1695" s="34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14"/>
      <c r="U1695" s="14"/>
      <c r="V1695" s="14"/>
    </row>
    <row r="1696" spans="1:22">
      <c r="A1696" s="34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14"/>
      <c r="U1696" s="14"/>
      <c r="V1696" s="14"/>
    </row>
    <row r="1697" spans="1:22">
      <c r="A1697" s="34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14"/>
      <c r="U1697" s="14"/>
      <c r="V1697" s="14"/>
    </row>
    <row r="1698" spans="1:22">
      <c r="A1698" s="34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14"/>
      <c r="U1698" s="14"/>
      <c r="V1698" s="14"/>
    </row>
    <row r="1699" spans="1:22">
      <c r="A1699" s="34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14"/>
      <c r="U1699" s="14"/>
      <c r="V1699" s="14"/>
    </row>
    <row r="1700" spans="1:22">
      <c r="A1700" s="34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14"/>
      <c r="U1700" s="14"/>
      <c r="V1700" s="14"/>
    </row>
    <row r="1701" spans="1:22">
      <c r="A1701" s="34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14"/>
      <c r="U1701" s="14"/>
      <c r="V1701" s="14"/>
    </row>
    <row r="1702" spans="1:22">
      <c r="A1702" s="34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14"/>
      <c r="U1702" s="14"/>
      <c r="V1702" s="14"/>
    </row>
    <row r="1703" spans="1:22">
      <c r="A1703" s="34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14"/>
      <c r="U1703" s="14"/>
      <c r="V1703" s="14"/>
    </row>
    <row r="1704" spans="1:22">
      <c r="A1704" s="34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14"/>
      <c r="U1704" s="14"/>
      <c r="V1704" s="14"/>
    </row>
    <row r="1705" spans="1:22">
      <c r="A1705" s="34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14"/>
      <c r="U1705" s="14"/>
      <c r="V1705" s="14"/>
    </row>
    <row r="1706" spans="1:22">
      <c r="A1706" s="34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14"/>
      <c r="U1706" s="14"/>
      <c r="V1706" s="14"/>
    </row>
    <row r="1707" spans="1:22">
      <c r="A1707" s="34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14"/>
      <c r="U1707" s="14"/>
      <c r="V1707" s="14"/>
    </row>
    <row r="1708" spans="1:22">
      <c r="A1708" s="34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14"/>
      <c r="U1708" s="14"/>
      <c r="V1708" s="14"/>
    </row>
    <row r="1709" spans="1:22">
      <c r="A1709" s="34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14"/>
      <c r="U1709" s="14"/>
      <c r="V1709" s="14"/>
    </row>
    <row r="1710" spans="1:22">
      <c r="A1710" s="34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14"/>
      <c r="U1710" s="14"/>
      <c r="V1710" s="14"/>
    </row>
    <row r="1711" spans="1:22">
      <c r="A1711" s="34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14"/>
      <c r="U1711" s="14"/>
      <c r="V1711" s="14"/>
    </row>
    <row r="1712" spans="1:22">
      <c r="A1712" s="34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14"/>
      <c r="U1712" s="14"/>
      <c r="V1712" s="14"/>
    </row>
    <row r="1713" spans="1:22">
      <c r="A1713" s="34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14"/>
      <c r="U1713" s="14"/>
      <c r="V1713" s="14"/>
    </row>
    <row r="1714" spans="1:22">
      <c r="A1714" s="34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14"/>
      <c r="U1714" s="14"/>
      <c r="V1714" s="14"/>
    </row>
    <row r="1715" spans="1:22">
      <c r="A1715" s="34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14"/>
      <c r="U1715" s="14"/>
      <c r="V1715" s="14"/>
    </row>
    <row r="1716" spans="1:22">
      <c r="A1716" s="34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14"/>
      <c r="U1716" s="14"/>
      <c r="V1716" s="14"/>
    </row>
    <row r="1717" spans="1:22">
      <c r="A1717" s="34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14"/>
      <c r="U1717" s="14"/>
      <c r="V1717" s="14"/>
    </row>
    <row r="1718" spans="1:22">
      <c r="A1718" s="34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14"/>
      <c r="U1718" s="14"/>
      <c r="V1718" s="14"/>
    </row>
    <row r="1719" spans="1:22">
      <c r="A1719" s="34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14"/>
      <c r="U1719" s="14"/>
      <c r="V1719" s="14"/>
    </row>
    <row r="1720" spans="1:22">
      <c r="A1720" s="34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14"/>
      <c r="U1720" s="14"/>
      <c r="V1720" s="14"/>
    </row>
    <row r="1721" spans="1:22">
      <c r="A1721" s="34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14"/>
      <c r="U1721" s="14"/>
      <c r="V1721" s="14"/>
    </row>
    <row r="1722" spans="1:22">
      <c r="A1722" s="34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14"/>
      <c r="U1722" s="14"/>
      <c r="V1722" s="14"/>
    </row>
    <row r="1723" spans="1:22">
      <c r="A1723" s="34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14"/>
      <c r="U1723" s="14"/>
      <c r="V1723" s="14"/>
    </row>
    <row r="1724" spans="1:22">
      <c r="A1724" s="34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14"/>
      <c r="U1724" s="14"/>
      <c r="V1724" s="14"/>
    </row>
    <row r="1725" spans="1:22">
      <c r="A1725" s="34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14"/>
      <c r="U1725" s="14"/>
      <c r="V1725" s="14"/>
    </row>
    <row r="1726" spans="1:22">
      <c r="A1726" s="34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14"/>
      <c r="U1726" s="14"/>
      <c r="V1726" s="14"/>
    </row>
    <row r="1727" spans="1:22">
      <c r="A1727" s="34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14"/>
      <c r="U1727" s="14"/>
      <c r="V1727" s="14"/>
    </row>
    <row r="1728" spans="1:22">
      <c r="A1728" s="34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14"/>
      <c r="U1728" s="14"/>
      <c r="V1728" s="14"/>
    </row>
    <row r="1729" spans="1:22">
      <c r="A1729" s="34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14"/>
      <c r="U1729" s="14"/>
      <c r="V1729" s="14"/>
    </row>
    <row r="1730" spans="1:22">
      <c r="A1730" s="34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14"/>
      <c r="U1730" s="14"/>
      <c r="V1730" s="14"/>
    </row>
    <row r="1731" spans="1:22">
      <c r="A1731" s="34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14"/>
      <c r="U1731" s="14"/>
      <c r="V1731" s="14"/>
    </row>
    <row r="1732" spans="1:22">
      <c r="A1732" s="34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14"/>
      <c r="U1732" s="14"/>
      <c r="V1732" s="14"/>
    </row>
    <row r="1733" spans="1:22">
      <c r="A1733" s="34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14"/>
      <c r="U1733" s="14"/>
      <c r="V1733" s="14"/>
    </row>
    <row r="1734" spans="1:22">
      <c r="A1734" s="34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14"/>
      <c r="U1734" s="14"/>
      <c r="V1734" s="14"/>
    </row>
    <row r="1735" spans="1:22">
      <c r="A1735" s="34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14"/>
      <c r="U1735" s="14"/>
      <c r="V1735" s="14"/>
    </row>
    <row r="1736" spans="1:22">
      <c r="A1736" s="34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14"/>
      <c r="U1736" s="14"/>
      <c r="V1736" s="14"/>
    </row>
    <row r="1737" spans="1:22">
      <c r="A1737" s="34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14"/>
      <c r="U1737" s="14"/>
      <c r="V1737" s="14"/>
    </row>
    <row r="1738" spans="1:22">
      <c r="A1738" s="34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14"/>
      <c r="U1738" s="14"/>
      <c r="V1738" s="14"/>
    </row>
    <row r="1739" spans="1:22">
      <c r="A1739" s="34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14"/>
      <c r="U1739" s="14"/>
      <c r="V1739" s="14"/>
    </row>
    <row r="1740" spans="1:22">
      <c r="A1740" s="34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14"/>
      <c r="U1740" s="14"/>
      <c r="V1740" s="14"/>
    </row>
    <row r="1741" spans="1:22">
      <c r="A1741" s="34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14"/>
      <c r="U1741" s="14"/>
      <c r="V1741" s="14"/>
    </row>
    <row r="1742" spans="1:22">
      <c r="A1742" s="34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14"/>
      <c r="U1742" s="14"/>
      <c r="V1742" s="14"/>
    </row>
    <row r="1743" spans="1:22">
      <c r="A1743" s="34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14"/>
      <c r="U1743" s="14"/>
      <c r="V1743" s="14"/>
    </row>
    <row r="1744" spans="1:22">
      <c r="A1744" s="34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14"/>
      <c r="U1744" s="14"/>
      <c r="V1744" s="14"/>
    </row>
    <row r="1745" spans="1:22">
      <c r="A1745" s="34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14"/>
      <c r="U1745" s="14"/>
      <c r="V1745" s="14"/>
    </row>
    <row r="1746" spans="1:22">
      <c r="A1746" s="34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14"/>
      <c r="U1746" s="14"/>
      <c r="V1746" s="14"/>
    </row>
    <row r="1747" spans="1:22">
      <c r="A1747" s="34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14"/>
      <c r="U1747" s="14"/>
      <c r="V1747" s="14"/>
    </row>
    <row r="1748" spans="1:22">
      <c r="A1748" s="34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14"/>
      <c r="U1748" s="14"/>
      <c r="V1748" s="14"/>
    </row>
    <row r="1749" spans="1:22">
      <c r="A1749" s="34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14"/>
      <c r="U1749" s="14"/>
      <c r="V1749" s="14"/>
    </row>
    <row r="1750" spans="1:22">
      <c r="A1750" s="34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14"/>
      <c r="U1750" s="14"/>
      <c r="V1750" s="14"/>
    </row>
    <row r="1751" spans="1:22">
      <c r="A1751" s="34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14"/>
      <c r="U1751" s="14"/>
      <c r="V1751" s="14"/>
    </row>
    <row r="1752" spans="1:22">
      <c r="A1752" s="34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14"/>
      <c r="U1752" s="14"/>
      <c r="V1752" s="14"/>
    </row>
    <row r="1753" spans="1:22">
      <c r="A1753" s="34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14"/>
      <c r="U1753" s="14"/>
      <c r="V1753" s="14"/>
    </row>
    <row r="1754" spans="1:22">
      <c r="A1754" s="34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14"/>
      <c r="U1754" s="14"/>
      <c r="V1754" s="14"/>
    </row>
    <row r="1755" spans="1:22">
      <c r="A1755" s="34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14"/>
      <c r="U1755" s="14"/>
      <c r="V1755" s="14"/>
    </row>
    <row r="1756" spans="1:22">
      <c r="A1756" s="34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14"/>
      <c r="U1756" s="14"/>
      <c r="V1756" s="14"/>
    </row>
    <row r="1757" spans="1:22">
      <c r="A1757" s="34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14"/>
      <c r="U1757" s="14"/>
      <c r="V1757" s="14"/>
    </row>
    <row r="1758" spans="1:22">
      <c r="A1758" s="34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14"/>
      <c r="U1758" s="14"/>
      <c r="V1758" s="14"/>
    </row>
    <row r="1759" spans="1:22">
      <c r="A1759" s="34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14"/>
      <c r="U1759" s="14"/>
      <c r="V1759" s="14"/>
    </row>
    <row r="1760" spans="1:22">
      <c r="A1760" s="34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14"/>
      <c r="U1760" s="14"/>
      <c r="V1760" s="14"/>
    </row>
    <row r="1761" spans="1:22">
      <c r="A1761" s="34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14"/>
      <c r="U1761" s="14"/>
      <c r="V1761" s="14"/>
    </row>
    <row r="1762" spans="1:22">
      <c r="A1762" s="34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14"/>
      <c r="U1762" s="14"/>
      <c r="V1762" s="14"/>
    </row>
    <row r="1763" spans="1:22">
      <c r="A1763" s="34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14"/>
      <c r="U1763" s="14"/>
      <c r="V1763" s="14"/>
    </row>
    <row r="1764" spans="1:22">
      <c r="A1764" s="34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14"/>
      <c r="U1764" s="14"/>
      <c r="V1764" s="14"/>
    </row>
    <row r="1765" spans="1:22">
      <c r="A1765" s="34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14"/>
      <c r="U1765" s="14"/>
      <c r="V1765" s="14"/>
    </row>
    <row r="1766" spans="1:22">
      <c r="A1766" s="34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14"/>
      <c r="U1766" s="14"/>
      <c r="V1766" s="14"/>
    </row>
    <row r="1767" spans="1:22">
      <c r="A1767" s="34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14"/>
      <c r="U1767" s="14"/>
      <c r="V1767" s="14"/>
    </row>
    <row r="1768" spans="1:22">
      <c r="A1768" s="34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14"/>
      <c r="U1768" s="14"/>
      <c r="V1768" s="14"/>
    </row>
    <row r="1769" spans="1:22">
      <c r="A1769" s="34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14"/>
      <c r="U1769" s="14"/>
      <c r="V1769" s="14"/>
    </row>
    <row r="1770" spans="1:22">
      <c r="A1770" s="34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14"/>
      <c r="U1770" s="14"/>
      <c r="V1770" s="14"/>
    </row>
    <row r="1771" spans="1:22">
      <c r="A1771" s="34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14"/>
      <c r="U1771" s="14"/>
      <c r="V1771" s="14"/>
    </row>
    <row r="1772" spans="1:22">
      <c r="A1772" s="34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14"/>
      <c r="U1772" s="14"/>
      <c r="V1772" s="14"/>
    </row>
    <row r="1773" spans="1:22">
      <c r="A1773" s="34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14"/>
      <c r="U1773" s="14"/>
      <c r="V1773" s="14"/>
    </row>
    <row r="1774" spans="1:22">
      <c r="A1774" s="34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14"/>
      <c r="U1774" s="14"/>
      <c r="V1774" s="14"/>
    </row>
    <row r="1775" spans="1:22">
      <c r="A1775" s="34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14"/>
      <c r="U1775" s="14"/>
      <c r="V1775" s="14"/>
    </row>
    <row r="1776" spans="1:22">
      <c r="A1776" s="34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14"/>
      <c r="U1776" s="14"/>
      <c r="V1776" s="14"/>
    </row>
    <row r="1777" spans="1:22">
      <c r="A1777" s="34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14"/>
      <c r="U1777" s="14"/>
      <c r="V1777" s="14"/>
    </row>
    <row r="1778" spans="1:22">
      <c r="A1778" s="34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14"/>
      <c r="U1778" s="14"/>
      <c r="V1778" s="14"/>
    </row>
    <row r="1779" spans="1:22">
      <c r="A1779" s="34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14"/>
      <c r="U1779" s="14"/>
      <c r="V1779" s="14"/>
    </row>
    <row r="1780" spans="1:22">
      <c r="A1780" s="34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14"/>
      <c r="U1780" s="14"/>
      <c r="V1780" s="14"/>
    </row>
    <row r="1781" spans="1:22">
      <c r="A1781" s="34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14"/>
      <c r="U1781" s="14"/>
      <c r="V1781" s="14"/>
    </row>
    <row r="1782" spans="1:22">
      <c r="A1782" s="34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14"/>
      <c r="U1782" s="14"/>
      <c r="V1782" s="14"/>
    </row>
    <row r="1783" spans="1:22">
      <c r="A1783" s="34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14"/>
      <c r="U1783" s="14"/>
      <c r="V1783" s="14"/>
    </row>
    <row r="1784" spans="1:22">
      <c r="A1784" s="34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14"/>
      <c r="U1784" s="14"/>
      <c r="V1784" s="14"/>
    </row>
    <row r="1785" spans="1:22">
      <c r="A1785" s="34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14"/>
      <c r="U1785" s="14"/>
      <c r="V1785" s="14"/>
    </row>
    <row r="1786" spans="1:22">
      <c r="A1786" s="34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14"/>
      <c r="U1786" s="14"/>
      <c r="V1786" s="14"/>
    </row>
    <row r="1787" spans="1:22">
      <c r="A1787" s="34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14"/>
      <c r="U1787" s="14"/>
      <c r="V1787" s="14"/>
    </row>
    <row r="1788" spans="1:22">
      <c r="A1788" s="34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14"/>
      <c r="U1788" s="14"/>
      <c r="V1788" s="14"/>
    </row>
    <row r="1789" spans="1:22">
      <c r="A1789" s="34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14"/>
      <c r="U1789" s="14"/>
      <c r="V1789" s="14"/>
    </row>
    <row r="1790" spans="1:22">
      <c r="A1790" s="34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14"/>
      <c r="U1790" s="14"/>
      <c r="V1790" s="14"/>
    </row>
    <row r="1791" spans="1:22">
      <c r="A1791" s="34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14"/>
      <c r="U1791" s="14"/>
      <c r="V1791" s="14"/>
    </row>
    <row r="1792" spans="1:22">
      <c r="A1792" s="34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14"/>
      <c r="U1792" s="14"/>
      <c r="V1792" s="14"/>
    </row>
    <row r="1793" spans="1:22">
      <c r="A1793" s="34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14"/>
      <c r="U1793" s="14"/>
      <c r="V1793" s="14"/>
    </row>
    <row r="1794" spans="1:22">
      <c r="A1794" s="34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14"/>
      <c r="U1794" s="14"/>
      <c r="V1794" s="14"/>
    </row>
    <row r="1795" spans="1:22">
      <c r="A1795" s="34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14"/>
      <c r="U1795" s="14"/>
      <c r="V1795" s="14"/>
    </row>
    <row r="1796" spans="1:22">
      <c r="A1796" s="34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14"/>
      <c r="U1796" s="14"/>
      <c r="V1796" s="14"/>
    </row>
    <row r="1797" spans="1:22">
      <c r="A1797" s="34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14"/>
      <c r="U1797" s="14"/>
      <c r="V1797" s="14"/>
    </row>
    <row r="1798" spans="1:22">
      <c r="A1798" s="34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14"/>
      <c r="U1798" s="14"/>
      <c r="V1798" s="14"/>
    </row>
    <row r="1799" spans="1:22">
      <c r="A1799" s="34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14"/>
      <c r="U1799" s="14"/>
      <c r="V1799" s="14"/>
    </row>
    <row r="1800" spans="1:22">
      <c r="A1800" s="34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14"/>
      <c r="U1800" s="14"/>
      <c r="V1800" s="14"/>
    </row>
    <row r="1801" spans="1:22">
      <c r="A1801" s="34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14"/>
      <c r="U1801" s="14"/>
      <c r="V1801" s="14"/>
    </row>
    <row r="1802" spans="1:22">
      <c r="A1802" s="34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14"/>
      <c r="U1802" s="14"/>
      <c r="V1802" s="14"/>
    </row>
    <row r="1803" spans="1:22">
      <c r="A1803" s="34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14"/>
      <c r="U1803" s="14"/>
      <c r="V1803" s="14"/>
    </row>
    <row r="1804" spans="1:22">
      <c r="A1804" s="34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14"/>
      <c r="U1804" s="14"/>
      <c r="V1804" s="14"/>
    </row>
    <row r="1805" spans="1:22">
      <c r="A1805" s="34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14"/>
      <c r="U1805" s="14"/>
      <c r="V1805" s="14"/>
    </row>
    <row r="1806" spans="1:22">
      <c r="A1806" s="34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14"/>
      <c r="U1806" s="14"/>
      <c r="V1806" s="14"/>
    </row>
    <row r="1807" spans="1:22">
      <c r="A1807" s="34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14"/>
      <c r="U1807" s="14"/>
      <c r="V1807" s="14"/>
    </row>
    <row r="1808" spans="1:22">
      <c r="A1808" s="34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14"/>
      <c r="U1808" s="14"/>
      <c r="V1808" s="14"/>
    </row>
    <row r="1809" spans="1:22">
      <c r="A1809" s="34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14"/>
      <c r="U1809" s="14"/>
      <c r="V1809" s="14"/>
    </row>
    <row r="1810" spans="1:22">
      <c r="A1810" s="34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14"/>
      <c r="U1810" s="14"/>
      <c r="V1810" s="14"/>
    </row>
    <row r="1811" spans="1:22">
      <c r="A1811" s="34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14"/>
      <c r="U1811" s="14"/>
      <c r="V1811" s="14"/>
    </row>
    <row r="1812" spans="1:22">
      <c r="A1812" s="34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14"/>
      <c r="U1812" s="14"/>
      <c r="V1812" s="14"/>
    </row>
    <row r="1813" spans="1:22">
      <c r="A1813" s="34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14"/>
      <c r="U1813" s="14"/>
      <c r="V1813" s="14"/>
    </row>
    <row r="1814" spans="1:22">
      <c r="A1814" s="34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14"/>
      <c r="U1814" s="14"/>
      <c r="V1814" s="14"/>
    </row>
    <row r="1815" spans="1:22">
      <c r="A1815" s="34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14"/>
      <c r="U1815" s="14"/>
      <c r="V1815" s="14"/>
    </row>
    <row r="1816" spans="1:22">
      <c r="A1816" s="34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14"/>
      <c r="U1816" s="14"/>
      <c r="V1816" s="14"/>
    </row>
    <row r="1817" spans="1:22">
      <c r="A1817" s="34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14"/>
      <c r="U1817" s="14"/>
      <c r="V1817" s="14"/>
    </row>
    <row r="1818" spans="1:22">
      <c r="A1818" s="34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14"/>
      <c r="U1818" s="14"/>
      <c r="V1818" s="14"/>
    </row>
    <row r="1819" spans="1:22">
      <c r="A1819" s="34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14"/>
      <c r="U1819" s="14"/>
      <c r="V1819" s="14"/>
    </row>
    <row r="1820" spans="1:22">
      <c r="A1820" s="34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14"/>
      <c r="U1820" s="14"/>
      <c r="V1820" s="14"/>
    </row>
    <row r="1821" spans="1:22">
      <c r="A1821" s="34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14"/>
      <c r="U1821" s="14"/>
      <c r="V1821" s="14"/>
    </row>
    <row r="1822" spans="1:22">
      <c r="A1822" s="34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14"/>
      <c r="U1822" s="14"/>
      <c r="V1822" s="14"/>
    </row>
    <row r="1823" spans="1:22">
      <c r="A1823" s="34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14"/>
      <c r="U1823" s="14"/>
      <c r="V1823" s="14"/>
    </row>
    <row r="1824" spans="1:22">
      <c r="A1824" s="34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14"/>
      <c r="U1824" s="14"/>
      <c r="V1824" s="14"/>
    </row>
    <row r="1825" spans="1:22">
      <c r="A1825" s="34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14"/>
      <c r="U1825" s="14"/>
      <c r="V1825" s="14"/>
    </row>
    <row r="1826" spans="1:22">
      <c r="A1826" s="34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14"/>
      <c r="U1826" s="14"/>
      <c r="V1826" s="14"/>
    </row>
    <row r="1827" spans="1:22">
      <c r="A1827" s="34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14"/>
      <c r="U1827" s="14"/>
      <c r="V1827" s="14"/>
    </row>
    <row r="1828" spans="1:22">
      <c r="A1828" s="34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14"/>
      <c r="U1828" s="14"/>
      <c r="V1828" s="14"/>
    </row>
    <row r="1829" spans="1:22">
      <c r="A1829" s="34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14"/>
      <c r="U1829" s="14"/>
      <c r="V1829" s="14"/>
    </row>
    <row r="1830" spans="1:22">
      <c r="A1830" s="34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14"/>
      <c r="U1830" s="14"/>
      <c r="V1830" s="14"/>
    </row>
    <row r="1831" spans="1:22">
      <c r="A1831" s="34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14"/>
      <c r="U1831" s="14"/>
      <c r="V1831" s="14"/>
    </row>
    <row r="1832" spans="1:22">
      <c r="A1832" s="34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14"/>
      <c r="U1832" s="14"/>
      <c r="V1832" s="14"/>
    </row>
    <row r="1833" spans="1:22">
      <c r="A1833" s="34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14"/>
      <c r="U1833" s="14"/>
      <c r="V1833" s="14"/>
    </row>
    <row r="1834" spans="1:22">
      <c r="A1834" s="34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14"/>
      <c r="U1834" s="14"/>
      <c r="V1834" s="14"/>
    </row>
    <row r="1835" spans="1:22">
      <c r="A1835" s="34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14"/>
      <c r="U1835" s="14"/>
      <c r="V1835" s="14"/>
    </row>
    <row r="1836" spans="1:22">
      <c r="A1836" s="34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14"/>
      <c r="U1836" s="14"/>
      <c r="V1836" s="14"/>
    </row>
    <row r="1837" spans="1:22">
      <c r="A1837" s="34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14"/>
      <c r="U1837" s="14"/>
      <c r="V1837" s="14"/>
    </row>
    <row r="1838" spans="1:22">
      <c r="A1838" s="34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14"/>
      <c r="U1838" s="14"/>
      <c r="V1838" s="14"/>
    </row>
    <row r="1839" spans="1:22">
      <c r="A1839" s="34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14"/>
      <c r="U1839" s="14"/>
      <c r="V1839" s="14"/>
    </row>
    <row r="1840" spans="1:22">
      <c r="A1840" s="34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14"/>
      <c r="U1840" s="14"/>
      <c r="V1840" s="14"/>
    </row>
    <row r="1841" spans="1:22">
      <c r="A1841" s="34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14"/>
      <c r="U1841" s="14"/>
      <c r="V1841" s="14"/>
    </row>
    <row r="1842" spans="1:22">
      <c r="A1842" s="34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14"/>
      <c r="U1842" s="14"/>
      <c r="V1842" s="14"/>
    </row>
    <row r="1843" spans="1:22">
      <c r="A1843" s="34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14"/>
      <c r="U1843" s="14"/>
      <c r="V1843" s="14"/>
    </row>
    <row r="1844" spans="1:22">
      <c r="A1844" s="34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14"/>
      <c r="U1844" s="14"/>
      <c r="V1844" s="14"/>
    </row>
    <row r="1845" spans="1:22">
      <c r="A1845" s="34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14"/>
      <c r="U1845" s="14"/>
      <c r="V1845" s="14"/>
    </row>
    <row r="1846" spans="1:22">
      <c r="A1846" s="34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14"/>
      <c r="U1846" s="14"/>
      <c r="V1846" s="14"/>
    </row>
    <row r="1847" spans="1:22">
      <c r="A1847" s="34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14"/>
      <c r="U1847" s="14"/>
      <c r="V1847" s="14"/>
    </row>
    <row r="1848" spans="1:22">
      <c r="A1848" s="34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14"/>
      <c r="U1848" s="14"/>
      <c r="V1848" s="14"/>
    </row>
    <row r="1849" spans="1:22">
      <c r="A1849" s="34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14"/>
      <c r="U1849" s="14"/>
      <c r="V1849" s="14"/>
    </row>
    <row r="1850" spans="1:22">
      <c r="A1850" s="34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14"/>
      <c r="U1850" s="14"/>
      <c r="V1850" s="14"/>
    </row>
    <row r="1851" spans="1:22">
      <c r="A1851" s="34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14"/>
      <c r="U1851" s="14"/>
      <c r="V1851" s="14"/>
    </row>
    <row r="1852" spans="1:22">
      <c r="A1852" s="34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14"/>
      <c r="U1852" s="14"/>
      <c r="V1852" s="14"/>
    </row>
    <row r="1853" spans="1:22">
      <c r="A1853" s="34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14"/>
      <c r="U1853" s="14"/>
      <c r="V1853" s="14"/>
    </row>
    <row r="1854" spans="1:22">
      <c r="A1854" s="34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14"/>
      <c r="U1854" s="14"/>
      <c r="V1854" s="14"/>
    </row>
    <row r="1855" spans="1:22">
      <c r="A1855" s="34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14"/>
      <c r="U1855" s="14"/>
      <c r="V1855" s="14"/>
    </row>
    <row r="1856" spans="1:22">
      <c r="A1856" s="34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14"/>
      <c r="U1856" s="14"/>
      <c r="V1856" s="14"/>
    </row>
    <row r="1857" spans="1:22">
      <c r="A1857" s="34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14"/>
      <c r="U1857" s="14"/>
      <c r="V1857" s="14"/>
    </row>
    <row r="1858" spans="1:22">
      <c r="A1858" s="34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14"/>
      <c r="U1858" s="14"/>
      <c r="V1858" s="14"/>
    </row>
    <row r="1859" spans="1:22">
      <c r="A1859" s="34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14"/>
      <c r="U1859" s="14"/>
      <c r="V1859" s="14"/>
    </row>
    <row r="1860" spans="1:22">
      <c r="A1860" s="34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14"/>
      <c r="U1860" s="14"/>
      <c r="V1860" s="14"/>
    </row>
    <row r="1861" spans="1:22">
      <c r="A1861" s="34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14"/>
      <c r="U1861" s="14"/>
      <c r="V1861" s="14"/>
    </row>
    <row r="1862" spans="1:22">
      <c r="A1862" s="34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14"/>
      <c r="U1862" s="14"/>
      <c r="V1862" s="14"/>
    </row>
    <row r="1863" spans="1:22">
      <c r="A1863" s="34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14"/>
      <c r="U1863" s="14"/>
      <c r="V1863" s="14"/>
    </row>
    <row r="1864" spans="1:22">
      <c r="A1864" s="34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14"/>
      <c r="U1864" s="14"/>
      <c r="V1864" s="14"/>
    </row>
    <row r="1865" spans="1:22">
      <c r="A1865" s="34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14"/>
      <c r="U1865" s="14"/>
      <c r="V1865" s="14"/>
    </row>
    <row r="1866" spans="1:22">
      <c r="A1866" s="34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14"/>
      <c r="U1866" s="14"/>
      <c r="V1866" s="14"/>
    </row>
    <row r="1867" spans="1:22">
      <c r="A1867" s="34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14"/>
      <c r="U1867" s="14"/>
      <c r="V1867" s="14"/>
    </row>
    <row r="1868" spans="1:22">
      <c r="A1868" s="34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14"/>
      <c r="U1868" s="14"/>
      <c r="V1868" s="14"/>
    </row>
    <row r="1869" spans="1:22">
      <c r="A1869" s="34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14"/>
      <c r="U1869" s="14"/>
      <c r="V1869" s="14"/>
    </row>
    <row r="1870" spans="1:22">
      <c r="A1870" s="34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14"/>
      <c r="U1870" s="14"/>
      <c r="V1870" s="14"/>
    </row>
    <row r="1871" spans="1:22">
      <c r="A1871" s="34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14"/>
      <c r="U1871" s="14"/>
      <c r="V1871" s="14"/>
    </row>
    <row r="1872" spans="1:22">
      <c r="A1872" s="34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14"/>
      <c r="U1872" s="14"/>
      <c r="V1872" s="14"/>
    </row>
    <row r="1873" spans="1:22">
      <c r="A1873" s="34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14"/>
      <c r="U1873" s="14"/>
      <c r="V1873" s="14"/>
    </row>
    <row r="1874" spans="1:22">
      <c r="A1874" s="34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14"/>
      <c r="U1874" s="14"/>
      <c r="V1874" s="14"/>
    </row>
    <row r="1875" spans="1:22">
      <c r="A1875" s="34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14"/>
      <c r="U1875" s="14"/>
      <c r="V1875" s="14"/>
    </row>
    <row r="1876" spans="1:22">
      <c r="A1876" s="34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14"/>
      <c r="U1876" s="14"/>
      <c r="V1876" s="14"/>
    </row>
    <row r="1877" spans="1:22">
      <c r="A1877" s="34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14"/>
      <c r="U1877" s="14"/>
      <c r="V1877" s="14"/>
    </row>
    <row r="1878" spans="1:22">
      <c r="A1878" s="34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14"/>
      <c r="U1878" s="14"/>
      <c r="V1878" s="14"/>
    </row>
    <row r="1879" spans="1:22">
      <c r="A1879" s="34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14"/>
      <c r="U1879" s="14"/>
      <c r="V1879" s="14"/>
    </row>
    <row r="1880" spans="1:22">
      <c r="A1880" s="34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14"/>
      <c r="U1880" s="14"/>
      <c r="V1880" s="14"/>
    </row>
    <row r="1881" spans="1:22">
      <c r="A1881" s="34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14"/>
      <c r="U1881" s="14"/>
      <c r="V1881" s="14"/>
    </row>
    <row r="1882" spans="1:22">
      <c r="A1882" s="34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14"/>
      <c r="U1882" s="14"/>
      <c r="V1882" s="14"/>
    </row>
    <row r="1883" spans="1:22">
      <c r="A1883" s="34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14"/>
      <c r="U1883" s="14"/>
      <c r="V1883" s="14"/>
    </row>
    <row r="1884" spans="1:22">
      <c r="A1884" s="34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14"/>
      <c r="U1884" s="14"/>
      <c r="V1884" s="14"/>
    </row>
    <row r="1885" spans="1:22">
      <c r="A1885" s="34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14"/>
      <c r="U1885" s="14"/>
      <c r="V1885" s="14"/>
    </row>
    <row r="1886" spans="1:22">
      <c r="A1886" s="34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14"/>
      <c r="U1886" s="14"/>
      <c r="V1886" s="14"/>
    </row>
    <row r="1887" spans="1:22">
      <c r="A1887" s="34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14"/>
      <c r="U1887" s="14"/>
      <c r="V1887" s="14"/>
    </row>
    <row r="1888" spans="1:22">
      <c r="A1888" s="34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14"/>
      <c r="U1888" s="14"/>
      <c r="V1888" s="14"/>
    </row>
    <row r="1889" spans="1:22">
      <c r="A1889" s="34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14"/>
      <c r="U1889" s="14"/>
      <c r="V1889" s="14"/>
    </row>
    <row r="1890" spans="1:22">
      <c r="A1890" s="34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14"/>
      <c r="U1890" s="14"/>
      <c r="V1890" s="14"/>
    </row>
    <row r="1891" spans="1:22">
      <c r="A1891" s="34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14"/>
      <c r="U1891" s="14"/>
      <c r="V1891" s="14"/>
    </row>
    <row r="1892" spans="1:22">
      <c r="A1892" s="34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14"/>
      <c r="U1892" s="14"/>
      <c r="V1892" s="14"/>
    </row>
    <row r="1893" spans="1:22">
      <c r="A1893" s="34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14"/>
      <c r="U1893" s="14"/>
      <c r="V1893" s="14"/>
    </row>
    <row r="1894" spans="1:22">
      <c r="A1894" s="34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14"/>
      <c r="U1894" s="14"/>
      <c r="V1894" s="14"/>
    </row>
    <row r="1895" spans="1:22">
      <c r="A1895" s="34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14"/>
      <c r="U1895" s="14"/>
      <c r="V1895" s="14"/>
    </row>
    <row r="1896" spans="1:22">
      <c r="A1896" s="34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14"/>
      <c r="U1896" s="14"/>
      <c r="V1896" s="14"/>
    </row>
    <row r="1897" spans="1:22">
      <c r="A1897" s="34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14"/>
      <c r="U1897" s="14"/>
      <c r="V1897" s="14"/>
    </row>
    <row r="1898" spans="1:22">
      <c r="A1898" s="34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14"/>
      <c r="U1898" s="14"/>
      <c r="V1898" s="14"/>
    </row>
    <row r="1899" spans="1:22">
      <c r="A1899" s="34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14"/>
      <c r="U1899" s="14"/>
      <c r="V1899" s="14"/>
    </row>
    <row r="1900" spans="1:22">
      <c r="A1900" s="34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14"/>
      <c r="U1900" s="14"/>
      <c r="V1900" s="14"/>
    </row>
    <row r="1901" spans="1:22">
      <c r="A1901" s="34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14"/>
      <c r="U1901" s="14"/>
      <c r="V1901" s="14"/>
    </row>
    <row r="1902" spans="1:22">
      <c r="A1902" s="34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14"/>
      <c r="U1902" s="14"/>
      <c r="V1902" s="14"/>
    </row>
    <row r="1903" spans="1:22">
      <c r="A1903" s="34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14"/>
      <c r="U1903" s="14"/>
      <c r="V1903" s="14"/>
    </row>
    <row r="1904" spans="1:22">
      <c r="A1904" s="34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14"/>
      <c r="U1904" s="14"/>
      <c r="V1904" s="14"/>
    </row>
    <row r="1905" spans="1:22">
      <c r="A1905" s="34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14"/>
      <c r="U1905" s="14"/>
      <c r="V1905" s="14"/>
    </row>
    <row r="1906" spans="1:22">
      <c r="A1906" s="34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14"/>
      <c r="U1906" s="14"/>
      <c r="V1906" s="14"/>
    </row>
    <row r="1907" spans="1:22">
      <c r="A1907" s="34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14"/>
      <c r="U1907" s="14"/>
      <c r="V1907" s="14"/>
    </row>
    <row r="1908" spans="1:22">
      <c r="A1908" s="34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14"/>
      <c r="U1908" s="14"/>
      <c r="V1908" s="14"/>
    </row>
    <row r="1909" spans="1:22">
      <c r="A1909" s="34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14"/>
      <c r="U1909" s="14"/>
      <c r="V1909" s="14"/>
    </row>
    <row r="1910" spans="1:22">
      <c r="A1910" s="34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14"/>
      <c r="U1910" s="14"/>
      <c r="V1910" s="14"/>
    </row>
    <row r="1911" spans="1:22">
      <c r="A1911" s="34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14"/>
      <c r="U1911" s="14"/>
      <c r="V1911" s="14"/>
    </row>
    <row r="1912" spans="1:22">
      <c r="A1912" s="34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14"/>
      <c r="U1912" s="14"/>
      <c r="V1912" s="14"/>
    </row>
    <row r="1913" spans="1:22">
      <c r="A1913" s="34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14"/>
      <c r="U1913" s="14"/>
      <c r="V1913" s="14"/>
    </row>
    <row r="1914" spans="1:22">
      <c r="A1914" s="34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14"/>
      <c r="U1914" s="14"/>
      <c r="V1914" s="14"/>
    </row>
    <row r="1915" spans="1:22">
      <c r="A1915" s="34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14"/>
      <c r="U1915" s="14"/>
      <c r="V1915" s="14"/>
    </row>
    <row r="1916" spans="1:22">
      <c r="A1916" s="34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14"/>
      <c r="U1916" s="14"/>
      <c r="V1916" s="14"/>
    </row>
    <row r="1917" spans="1:22">
      <c r="A1917" s="34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14"/>
      <c r="U1917" s="14"/>
      <c r="V1917" s="14"/>
    </row>
    <row r="1918" spans="1:22">
      <c r="A1918" s="34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14"/>
      <c r="U1918" s="14"/>
      <c r="V1918" s="14"/>
    </row>
    <row r="1919" spans="1:22">
      <c r="A1919" s="34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14"/>
      <c r="U1919" s="14"/>
      <c r="V1919" s="14"/>
    </row>
    <row r="1920" spans="1:22">
      <c r="A1920" s="34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14"/>
      <c r="U1920" s="14"/>
      <c r="V1920" s="14"/>
    </row>
    <row r="1921" spans="1:22">
      <c r="A1921" s="34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14"/>
      <c r="U1921" s="14"/>
      <c r="V1921" s="14"/>
    </row>
    <row r="1922" spans="1:22">
      <c r="A1922" s="34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14"/>
      <c r="U1922" s="14"/>
      <c r="V1922" s="14"/>
    </row>
    <row r="1923" spans="1:22">
      <c r="A1923" s="34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14"/>
      <c r="U1923" s="14"/>
      <c r="V1923" s="14"/>
    </row>
    <row r="1924" spans="1:22">
      <c r="A1924" s="34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14"/>
      <c r="U1924" s="14"/>
      <c r="V1924" s="14"/>
    </row>
    <row r="1925" spans="1:22">
      <c r="A1925" s="34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14"/>
      <c r="U1925" s="14"/>
      <c r="V1925" s="14"/>
    </row>
    <row r="1926" spans="1:22">
      <c r="A1926" s="34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14"/>
      <c r="U1926" s="14"/>
      <c r="V1926" s="14"/>
    </row>
    <row r="1927" spans="1:22">
      <c r="A1927" s="34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14"/>
      <c r="U1927" s="14"/>
      <c r="V1927" s="14"/>
    </row>
    <row r="1928" spans="1:22">
      <c r="A1928" s="34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14"/>
      <c r="U1928" s="14"/>
      <c r="V1928" s="14"/>
    </row>
    <row r="1929" spans="1:22">
      <c r="A1929" s="34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14"/>
      <c r="U1929" s="14"/>
      <c r="V1929" s="14"/>
    </row>
    <row r="1930" spans="1:22">
      <c r="A1930" s="34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14"/>
      <c r="U1930" s="14"/>
      <c r="V1930" s="14"/>
    </row>
    <row r="1931" spans="1:22">
      <c r="A1931" s="34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14"/>
      <c r="U1931" s="14"/>
      <c r="V1931" s="14"/>
    </row>
    <row r="1932" spans="1:22">
      <c r="A1932" s="34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14"/>
      <c r="U1932" s="14"/>
      <c r="V1932" s="14"/>
    </row>
    <row r="1933" spans="1:22">
      <c r="A1933" s="34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14"/>
      <c r="U1933" s="14"/>
      <c r="V1933" s="14"/>
    </row>
    <row r="1934" spans="1:22">
      <c r="A1934" s="34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14"/>
      <c r="U1934" s="14"/>
      <c r="V1934" s="14"/>
    </row>
    <row r="1935" spans="1:22">
      <c r="A1935" s="34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14"/>
      <c r="U1935" s="14"/>
      <c r="V1935" s="14"/>
    </row>
    <row r="1936" spans="1:22">
      <c r="A1936" s="34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14"/>
      <c r="U1936" s="14"/>
      <c r="V1936" s="14"/>
    </row>
    <row r="1937" spans="1:22">
      <c r="A1937" s="34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14"/>
      <c r="U1937" s="14"/>
      <c r="V1937" s="14"/>
    </row>
    <row r="1938" spans="1:22">
      <c r="A1938" s="34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14"/>
      <c r="U1938" s="14"/>
      <c r="V1938" s="14"/>
    </row>
    <row r="1939" spans="1:22">
      <c r="A1939" s="34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14"/>
      <c r="U1939" s="14"/>
      <c r="V1939" s="14"/>
    </row>
    <row r="1940" spans="1:22">
      <c r="A1940" s="34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14"/>
      <c r="U1940" s="14"/>
      <c r="V1940" s="14"/>
    </row>
    <row r="1941" spans="1:22">
      <c r="A1941" s="34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14"/>
      <c r="U1941" s="14"/>
      <c r="V1941" s="14"/>
    </row>
    <row r="1942" spans="1:22">
      <c r="A1942" s="34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14"/>
      <c r="U1942" s="14"/>
      <c r="V1942" s="14"/>
    </row>
    <row r="1943" spans="1:22">
      <c r="A1943" s="34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14"/>
      <c r="U1943" s="14"/>
      <c r="V1943" s="14"/>
    </row>
    <row r="1944" spans="1:22">
      <c r="A1944" s="34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14"/>
      <c r="U1944" s="14"/>
      <c r="V1944" s="14"/>
    </row>
    <row r="1945" spans="1:22">
      <c r="A1945" s="34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14"/>
      <c r="U1945" s="14"/>
      <c r="V1945" s="14"/>
    </row>
    <row r="1946" spans="1:22">
      <c r="A1946" s="34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14"/>
      <c r="U1946" s="14"/>
      <c r="V1946" s="14"/>
    </row>
    <row r="1947" spans="1:22">
      <c r="A1947" s="34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14"/>
      <c r="U1947" s="14"/>
      <c r="V1947" s="14"/>
    </row>
    <row r="1948" spans="1:22">
      <c r="A1948" s="34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14"/>
      <c r="U1948" s="14"/>
      <c r="V1948" s="14"/>
    </row>
    <row r="1949" spans="1:22">
      <c r="A1949" s="34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14"/>
      <c r="U1949" s="14"/>
      <c r="V1949" s="14"/>
    </row>
    <row r="1950" spans="1:22">
      <c r="A1950" s="34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14"/>
      <c r="U1950" s="14"/>
      <c r="V1950" s="14"/>
    </row>
    <row r="1951" spans="1:22">
      <c r="A1951" s="34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14"/>
      <c r="U1951" s="14"/>
      <c r="V1951" s="14"/>
    </row>
    <row r="1952" spans="1:22">
      <c r="A1952" s="34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14"/>
      <c r="U1952" s="14"/>
      <c r="V1952" s="14"/>
    </row>
    <row r="1953" spans="1:22">
      <c r="A1953" s="34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14"/>
      <c r="U1953" s="14"/>
      <c r="V1953" s="14"/>
    </row>
    <row r="1954" spans="1:22">
      <c r="A1954" s="34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14"/>
      <c r="U1954" s="14"/>
      <c r="V1954" s="14"/>
    </row>
    <row r="1955" spans="1:22">
      <c r="A1955" s="34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14"/>
      <c r="U1955" s="14"/>
      <c r="V1955" s="14"/>
    </row>
    <row r="1956" spans="1:22">
      <c r="A1956" s="34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14"/>
      <c r="U1956" s="14"/>
      <c r="V1956" s="14"/>
    </row>
    <row r="1957" spans="1:22">
      <c r="A1957" s="34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14"/>
      <c r="U1957" s="14"/>
      <c r="V1957" s="14"/>
    </row>
    <row r="1958" spans="1:22">
      <c r="A1958" s="34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14"/>
      <c r="U1958" s="14"/>
      <c r="V1958" s="14"/>
    </row>
    <row r="1959" spans="1:22">
      <c r="A1959" s="34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14"/>
      <c r="U1959" s="14"/>
      <c r="V1959" s="14"/>
    </row>
    <row r="1960" spans="1:22">
      <c r="A1960" s="34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14"/>
      <c r="U1960" s="14"/>
      <c r="V1960" s="14"/>
    </row>
    <row r="1961" spans="1:22">
      <c r="A1961" s="34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14"/>
      <c r="U1961" s="14"/>
      <c r="V1961" s="14"/>
    </row>
    <row r="1962" spans="1:22">
      <c r="A1962" s="34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14"/>
      <c r="U1962" s="14"/>
      <c r="V1962" s="14"/>
    </row>
    <row r="1963" spans="1:22">
      <c r="A1963" s="34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14"/>
      <c r="U1963" s="14"/>
      <c r="V1963" s="14"/>
    </row>
    <row r="1964" spans="1:22">
      <c r="A1964" s="34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14"/>
      <c r="U1964" s="14"/>
      <c r="V1964" s="14"/>
    </row>
    <row r="1965" spans="1:22">
      <c r="A1965" s="34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14"/>
      <c r="U1965" s="14"/>
      <c r="V1965" s="14"/>
    </row>
    <row r="1966" spans="1:22">
      <c r="A1966" s="34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14"/>
      <c r="U1966" s="14"/>
      <c r="V1966" s="14"/>
    </row>
    <row r="1967" spans="1:22">
      <c r="A1967" s="34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14"/>
      <c r="U1967" s="14"/>
      <c r="V1967" s="14"/>
    </row>
    <row r="1968" spans="1:22">
      <c r="A1968" s="34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14"/>
      <c r="U1968" s="14"/>
      <c r="V1968" s="14"/>
    </row>
    <row r="1969" spans="1:22">
      <c r="A1969" s="34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14"/>
      <c r="U1969" s="14"/>
      <c r="V1969" s="14"/>
    </row>
    <row r="1970" spans="1:22">
      <c r="A1970" s="34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14"/>
      <c r="U1970" s="14"/>
      <c r="V1970" s="14"/>
    </row>
    <row r="1971" spans="1:22">
      <c r="A1971" s="34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14"/>
      <c r="U1971" s="14"/>
      <c r="V1971" s="14"/>
    </row>
    <row r="1972" spans="1:22">
      <c r="A1972" s="34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14"/>
      <c r="U1972" s="14"/>
      <c r="V1972" s="14"/>
    </row>
    <row r="1973" spans="1:22">
      <c r="A1973" s="34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14"/>
      <c r="U1973" s="14"/>
      <c r="V1973" s="14"/>
    </row>
    <row r="1974" spans="1:22">
      <c r="A1974" s="34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14"/>
      <c r="U1974" s="14"/>
      <c r="V1974" s="14"/>
    </row>
    <row r="1975" spans="1:22">
      <c r="A1975" s="34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14"/>
      <c r="U1975" s="14"/>
      <c r="V1975" s="14"/>
    </row>
    <row r="1976" spans="1:22">
      <c r="A1976" s="34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14"/>
      <c r="U1976" s="14"/>
      <c r="V1976" s="14"/>
    </row>
    <row r="1977" spans="1:22">
      <c r="A1977" s="34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14"/>
      <c r="U1977" s="14"/>
      <c r="V1977" s="14"/>
    </row>
    <row r="1978" spans="1:22">
      <c r="A1978" s="34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14"/>
      <c r="U1978" s="14"/>
      <c r="V1978" s="14"/>
    </row>
    <row r="1979" spans="1:22">
      <c r="A1979" s="34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14"/>
      <c r="U1979" s="14"/>
      <c r="V1979" s="14"/>
    </row>
    <row r="1980" spans="1:22">
      <c r="A1980" s="34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14"/>
      <c r="U1980" s="14"/>
      <c r="V1980" s="14"/>
    </row>
    <row r="1981" spans="1:22">
      <c r="A1981" s="34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14"/>
      <c r="U1981" s="14"/>
      <c r="V1981" s="14"/>
    </row>
    <row r="1982" spans="1:22">
      <c r="A1982" s="34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14"/>
      <c r="U1982" s="14"/>
      <c r="V1982" s="14"/>
    </row>
    <row r="1983" spans="1:22">
      <c r="A1983" s="34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14"/>
      <c r="U1983" s="14"/>
      <c r="V1983" s="14"/>
    </row>
    <row r="1984" spans="1:22">
      <c r="A1984" s="34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14"/>
      <c r="U1984" s="14"/>
      <c r="V1984" s="14"/>
    </row>
    <row r="1985" spans="1:22">
      <c r="A1985" s="34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14"/>
      <c r="U1985" s="14"/>
      <c r="V1985" s="14"/>
    </row>
    <row r="1986" spans="1:22">
      <c r="A1986" s="34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14"/>
      <c r="U1986" s="14"/>
      <c r="V1986" s="14"/>
    </row>
    <row r="1987" spans="1:22">
      <c r="A1987" s="34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14"/>
      <c r="U1987" s="14"/>
      <c r="V1987" s="14"/>
    </row>
    <row r="1988" spans="1:22">
      <c r="A1988" s="34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14"/>
      <c r="U1988" s="14"/>
      <c r="V1988" s="14"/>
    </row>
    <row r="1989" spans="1:22">
      <c r="A1989" s="34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14"/>
      <c r="U1989" s="14"/>
      <c r="V1989" s="14"/>
    </row>
    <row r="1990" spans="1:22">
      <c r="A1990" s="34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14"/>
      <c r="U1990" s="14"/>
      <c r="V1990" s="14"/>
    </row>
    <row r="1991" spans="1:22">
      <c r="A1991" s="34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14"/>
      <c r="U1991" s="14"/>
      <c r="V1991" s="14"/>
    </row>
    <row r="1992" spans="1:22">
      <c r="A1992" s="34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14"/>
      <c r="U1992" s="14"/>
      <c r="V1992" s="14"/>
    </row>
    <row r="1993" spans="1:22">
      <c r="A1993" s="34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14"/>
      <c r="U1993" s="14"/>
      <c r="V1993" s="14"/>
    </row>
    <row r="1994" spans="1:22">
      <c r="A1994" s="34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14"/>
      <c r="U1994" s="14"/>
      <c r="V1994" s="14"/>
    </row>
    <row r="1995" spans="1:22">
      <c r="A1995" s="34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14"/>
      <c r="U1995" s="14"/>
      <c r="V1995" s="14"/>
    </row>
    <row r="1996" spans="1:22">
      <c r="A1996" s="34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14"/>
      <c r="U1996" s="14"/>
      <c r="V1996" s="14"/>
    </row>
    <row r="1997" spans="1:22">
      <c r="A1997" s="34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14"/>
      <c r="U1997" s="14"/>
      <c r="V1997" s="14"/>
    </row>
    <row r="1998" spans="1:22">
      <c r="A1998" s="34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14"/>
      <c r="U1998" s="14"/>
      <c r="V1998" s="14"/>
    </row>
    <row r="1999" spans="1:22">
      <c r="A1999" s="34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14"/>
      <c r="U1999" s="14"/>
      <c r="V1999" s="14"/>
    </row>
    <row r="2000" spans="1:22">
      <c r="A2000" s="34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14"/>
      <c r="U2000" s="14"/>
      <c r="V2000" s="14"/>
    </row>
    <row r="2001" spans="1:22">
      <c r="A2001" s="34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14"/>
      <c r="U2001" s="14"/>
      <c r="V2001" s="14"/>
    </row>
    <row r="2002" spans="1:22">
      <c r="A2002" s="34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14"/>
      <c r="U2002" s="14"/>
      <c r="V2002" s="14"/>
    </row>
    <row r="2003" spans="1:22">
      <c r="A2003" s="34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14"/>
      <c r="U2003" s="14"/>
      <c r="V2003" s="14"/>
    </row>
    <row r="2004" spans="1:22">
      <c r="A2004" s="34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14"/>
      <c r="U2004" s="14"/>
      <c r="V2004" s="14"/>
    </row>
    <row r="2005" spans="1:22">
      <c r="A2005" s="34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14"/>
      <c r="U2005" s="14"/>
      <c r="V2005" s="14"/>
    </row>
    <row r="2006" spans="1:22">
      <c r="A2006" s="34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14"/>
      <c r="U2006" s="14"/>
      <c r="V2006" s="14"/>
    </row>
    <row r="2007" spans="1:22">
      <c r="A2007" s="34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14"/>
      <c r="U2007" s="14"/>
      <c r="V2007" s="14"/>
    </row>
    <row r="2008" spans="1:22">
      <c r="A2008" s="34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14"/>
      <c r="U2008" s="14"/>
      <c r="V2008" s="14"/>
    </row>
    <row r="2009" spans="1:22">
      <c r="A2009" s="34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14"/>
      <c r="U2009" s="14"/>
      <c r="V2009" s="14"/>
    </row>
    <row r="2010" spans="1:22">
      <c r="A2010" s="34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14"/>
      <c r="U2010" s="14"/>
      <c r="V2010" s="14"/>
    </row>
    <row r="2011" spans="1:22">
      <c r="A2011" s="34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14"/>
      <c r="U2011" s="14"/>
      <c r="V2011" s="14"/>
    </row>
    <row r="2012" spans="1:22">
      <c r="A2012" s="34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14"/>
      <c r="U2012" s="14"/>
      <c r="V2012" s="14"/>
    </row>
    <row r="2013" spans="1:22">
      <c r="A2013" s="34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14"/>
      <c r="U2013" s="14"/>
      <c r="V2013" s="14"/>
    </row>
    <row r="2014" spans="1:22">
      <c r="A2014" s="34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14"/>
      <c r="U2014" s="14"/>
      <c r="V2014" s="14"/>
    </row>
    <row r="2015" spans="1:22">
      <c r="A2015" s="34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14"/>
      <c r="U2015" s="14"/>
      <c r="V2015" s="14"/>
    </row>
    <row r="2016" spans="1:22">
      <c r="A2016" s="34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14"/>
      <c r="U2016" s="14"/>
      <c r="V2016" s="14"/>
    </row>
    <row r="2017" spans="1:22">
      <c r="A2017" s="34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14"/>
      <c r="U2017" s="14"/>
      <c r="V2017" s="14"/>
    </row>
    <row r="2018" spans="1:22">
      <c r="A2018" s="34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14"/>
      <c r="U2018" s="14"/>
      <c r="V2018" s="14"/>
    </row>
    <row r="2019" spans="1:22">
      <c r="A2019" s="34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14"/>
      <c r="U2019" s="14"/>
      <c r="V2019" s="14"/>
    </row>
    <row r="2020" spans="1:22">
      <c r="A2020" s="34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14"/>
      <c r="U2020" s="14"/>
      <c r="V2020" s="14"/>
    </row>
    <row r="2021" spans="1:22">
      <c r="A2021" s="34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14"/>
      <c r="U2021" s="14"/>
      <c r="V2021" s="14"/>
    </row>
    <row r="2022" spans="1:22">
      <c r="A2022" s="34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14"/>
      <c r="U2022" s="14"/>
      <c r="V2022" s="14"/>
    </row>
    <row r="2023" spans="1:22">
      <c r="A2023" s="34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14"/>
      <c r="U2023" s="14"/>
      <c r="V2023" s="14"/>
    </row>
    <row r="2024" spans="1:22">
      <c r="A2024" s="34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14"/>
      <c r="U2024" s="14"/>
      <c r="V2024" s="14"/>
    </row>
    <row r="2025" spans="1:22">
      <c r="A2025" s="34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14"/>
      <c r="U2025" s="14"/>
      <c r="V2025" s="14"/>
    </row>
    <row r="2026" spans="1:22">
      <c r="A2026" s="34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14"/>
      <c r="U2026" s="14"/>
      <c r="V2026" s="14"/>
    </row>
    <row r="2027" spans="1:22">
      <c r="A2027" s="34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14"/>
      <c r="U2027" s="14"/>
      <c r="V2027" s="14"/>
    </row>
    <row r="2028" spans="1:22">
      <c r="A2028" s="34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14"/>
      <c r="U2028" s="14"/>
      <c r="V2028" s="14"/>
    </row>
    <row r="2029" spans="1:22">
      <c r="A2029" s="34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14"/>
      <c r="U2029" s="14"/>
      <c r="V2029" s="14"/>
    </row>
    <row r="2030" spans="1:22">
      <c r="A2030" s="34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14"/>
      <c r="U2030" s="14"/>
      <c r="V2030" s="14"/>
    </row>
    <row r="2031" spans="1:22">
      <c r="A2031" s="34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14"/>
      <c r="U2031" s="14"/>
      <c r="V2031" s="14"/>
    </row>
    <row r="2032" spans="1:22">
      <c r="A2032" s="34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14"/>
      <c r="U2032" s="14"/>
      <c r="V2032" s="14"/>
    </row>
    <row r="2033" spans="1:22">
      <c r="A2033" s="34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14"/>
      <c r="U2033" s="14"/>
      <c r="V2033" s="14"/>
    </row>
    <row r="2034" spans="1:22">
      <c r="A2034" s="34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14"/>
      <c r="U2034" s="14"/>
      <c r="V2034" s="14"/>
    </row>
    <row r="2035" spans="1:22">
      <c r="A2035" s="34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14"/>
      <c r="U2035" s="14"/>
      <c r="V2035" s="14"/>
    </row>
    <row r="2036" spans="1:22">
      <c r="A2036" s="34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14"/>
      <c r="U2036" s="14"/>
      <c r="V2036" s="14"/>
    </row>
    <row r="2037" spans="1:22">
      <c r="A2037" s="34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14"/>
      <c r="U2037" s="14"/>
      <c r="V2037" s="14"/>
    </row>
    <row r="2038" spans="1:22">
      <c r="A2038" s="34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14"/>
      <c r="U2038" s="14"/>
      <c r="V2038" s="14"/>
    </row>
    <row r="2039" spans="1:22">
      <c r="A2039" s="34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14"/>
      <c r="U2039" s="14"/>
      <c r="V2039" s="14"/>
    </row>
    <row r="2040" spans="1:22">
      <c r="A2040" s="34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14"/>
      <c r="U2040" s="14"/>
      <c r="V2040" s="14"/>
    </row>
    <row r="2041" spans="1:22">
      <c r="A2041" s="34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14"/>
      <c r="U2041" s="14"/>
      <c r="V2041" s="14"/>
    </row>
    <row r="2042" spans="1:22">
      <c r="A2042" s="34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14"/>
      <c r="U2042" s="14"/>
      <c r="V2042" s="14"/>
    </row>
    <row r="2043" spans="1:22">
      <c r="A2043" s="34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14"/>
      <c r="U2043" s="14"/>
      <c r="V2043" s="14"/>
    </row>
    <row r="2044" spans="1:22">
      <c r="A2044" s="34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14"/>
      <c r="U2044" s="14"/>
      <c r="V2044" s="14"/>
    </row>
    <row r="2045" spans="1:22">
      <c r="A2045" s="34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14"/>
      <c r="U2045" s="14"/>
      <c r="V2045" s="14"/>
    </row>
    <row r="2046" spans="1:22">
      <c r="A2046" s="34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14"/>
      <c r="U2046" s="14"/>
      <c r="V2046" s="14"/>
    </row>
    <row r="2047" spans="1:22">
      <c r="A2047" s="34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14"/>
      <c r="U2047" s="14"/>
      <c r="V2047" s="14"/>
    </row>
    <row r="2048" spans="1:22">
      <c r="A2048" s="34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14"/>
      <c r="U2048" s="14"/>
      <c r="V2048" s="14"/>
    </row>
    <row r="2049" spans="1:22">
      <c r="A2049" s="34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14"/>
      <c r="U2049" s="14"/>
      <c r="V2049" s="14"/>
    </row>
    <row r="2050" spans="1:22">
      <c r="A2050" s="34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14"/>
      <c r="U2050" s="14"/>
      <c r="V2050" s="14"/>
    </row>
    <row r="2051" spans="1:22">
      <c r="A2051" s="34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14"/>
      <c r="U2051" s="14"/>
      <c r="V2051" s="14"/>
    </row>
    <row r="2052" spans="1:22">
      <c r="A2052" s="34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14"/>
      <c r="U2052" s="14"/>
      <c r="V2052" s="14"/>
    </row>
    <row r="2053" spans="1:22">
      <c r="A2053" s="34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14"/>
      <c r="U2053" s="14"/>
      <c r="V2053" s="14"/>
    </row>
    <row r="2054" spans="1:22">
      <c r="A2054" s="34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14"/>
      <c r="U2054" s="14"/>
      <c r="V2054" s="14"/>
    </row>
    <row r="2055" spans="1:22">
      <c r="A2055" s="34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14"/>
      <c r="U2055" s="14"/>
      <c r="V2055" s="14"/>
    </row>
    <row r="2056" spans="1:22">
      <c r="A2056" s="34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14"/>
      <c r="U2056" s="14"/>
      <c r="V2056" s="14"/>
    </row>
    <row r="2057" spans="1:22">
      <c r="A2057" s="34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14"/>
      <c r="U2057" s="14"/>
      <c r="V2057" s="14"/>
    </row>
    <row r="2058" spans="1:22">
      <c r="A2058" s="34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14"/>
      <c r="U2058" s="14"/>
      <c r="V2058" s="14"/>
    </row>
    <row r="2059" spans="1:22">
      <c r="A2059" s="34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14"/>
      <c r="U2059" s="14"/>
      <c r="V2059" s="14"/>
    </row>
    <row r="2060" spans="1:22">
      <c r="A2060" s="34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14"/>
      <c r="U2060" s="14"/>
      <c r="V2060" s="14"/>
    </row>
    <row r="2061" spans="1:22">
      <c r="A2061" s="34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14"/>
      <c r="U2061" s="14"/>
      <c r="V2061" s="14"/>
    </row>
    <row r="2062" spans="1:22">
      <c r="A2062" s="34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14"/>
      <c r="U2062" s="14"/>
      <c r="V2062" s="14"/>
    </row>
    <row r="2063" spans="1:22">
      <c r="A2063" s="34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14"/>
      <c r="U2063" s="14"/>
      <c r="V2063" s="14"/>
    </row>
    <row r="2064" spans="1:22">
      <c r="A2064" s="34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14"/>
      <c r="U2064" s="14"/>
      <c r="V2064" s="14"/>
    </row>
    <row r="2065" spans="1:22">
      <c r="A2065" s="34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14"/>
      <c r="U2065" s="14"/>
      <c r="V2065" s="14"/>
    </row>
    <row r="2066" spans="1:22">
      <c r="A2066" s="34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14"/>
      <c r="U2066" s="14"/>
      <c r="V2066" s="14"/>
    </row>
    <row r="2067" spans="1:22">
      <c r="A2067" s="34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14"/>
      <c r="U2067" s="14"/>
      <c r="V2067" s="14"/>
    </row>
    <row r="2068" spans="1:22">
      <c r="A2068" s="34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14"/>
      <c r="U2068" s="14"/>
      <c r="V2068" s="14"/>
    </row>
    <row r="2069" spans="1:22">
      <c r="A2069" s="34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14"/>
      <c r="U2069" s="14"/>
      <c r="V2069" s="14"/>
    </row>
    <row r="2070" spans="1:22">
      <c r="A2070" s="34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14"/>
      <c r="U2070" s="14"/>
      <c r="V2070" s="14"/>
    </row>
    <row r="2071" spans="1:22">
      <c r="A2071" s="34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14"/>
      <c r="U2071" s="14"/>
      <c r="V2071" s="14"/>
    </row>
    <row r="2072" spans="1:22">
      <c r="A2072" s="34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14"/>
      <c r="U2072" s="14"/>
      <c r="V2072" s="14"/>
    </row>
    <row r="2073" spans="1:22">
      <c r="A2073" s="34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14"/>
      <c r="U2073" s="14"/>
      <c r="V2073" s="14"/>
    </row>
    <row r="2074" spans="1:22">
      <c r="A2074" s="34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14"/>
      <c r="U2074" s="14"/>
      <c r="V2074" s="14"/>
    </row>
    <row r="2075" spans="1:22">
      <c r="A2075" s="34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14"/>
      <c r="U2075" s="14"/>
      <c r="V2075" s="14"/>
    </row>
    <row r="2076" spans="1:22">
      <c r="A2076" s="34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14"/>
      <c r="U2076" s="14"/>
      <c r="V2076" s="14"/>
    </row>
    <row r="2077" spans="1:22">
      <c r="A2077" s="34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14"/>
      <c r="U2077" s="14"/>
      <c r="V2077" s="14"/>
    </row>
    <row r="2078" spans="1:22">
      <c r="A2078" s="34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14"/>
      <c r="U2078" s="14"/>
      <c r="V2078" s="14"/>
    </row>
    <row r="2079" spans="1:22">
      <c r="A2079" s="34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14"/>
      <c r="U2079" s="14"/>
      <c r="V2079" s="14"/>
    </row>
    <row r="2080" spans="1:22">
      <c r="A2080" s="34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14"/>
      <c r="U2080" s="14"/>
      <c r="V2080" s="14"/>
    </row>
    <row r="2081" spans="1:22">
      <c r="A2081" s="34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14"/>
      <c r="U2081" s="14"/>
      <c r="V2081" s="14"/>
    </row>
    <row r="2082" spans="1:22">
      <c r="A2082" s="34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14"/>
      <c r="U2082" s="14"/>
      <c r="V2082" s="14"/>
    </row>
    <row r="2083" spans="1:22">
      <c r="A2083" s="34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14"/>
      <c r="U2083" s="14"/>
      <c r="V2083" s="14"/>
    </row>
    <row r="2084" spans="1:22">
      <c r="A2084" s="34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14"/>
      <c r="U2084" s="14"/>
      <c r="V2084" s="14"/>
    </row>
    <row r="2085" spans="1:22">
      <c r="A2085" s="34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14"/>
      <c r="U2085" s="14"/>
      <c r="V2085" s="14"/>
    </row>
    <row r="2086" spans="1:22">
      <c r="A2086" s="34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14"/>
      <c r="U2086" s="14"/>
      <c r="V2086" s="14"/>
    </row>
    <row r="2087" spans="1:22">
      <c r="A2087" s="34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14"/>
      <c r="U2087" s="14"/>
      <c r="V2087" s="14"/>
    </row>
    <row r="2088" spans="1:22">
      <c r="A2088" s="34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14"/>
      <c r="U2088" s="14"/>
      <c r="V2088" s="14"/>
    </row>
    <row r="2089" spans="1:22">
      <c r="A2089" s="34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14"/>
      <c r="U2089" s="14"/>
      <c r="V2089" s="14"/>
    </row>
    <row r="2090" spans="1:22">
      <c r="A2090" s="34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14"/>
      <c r="U2090" s="14"/>
      <c r="V2090" s="14"/>
    </row>
    <row r="2091" spans="1:22">
      <c r="A2091" s="34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14"/>
      <c r="U2091" s="14"/>
      <c r="V2091" s="14"/>
    </row>
    <row r="2092" spans="1:22">
      <c r="A2092" s="34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14"/>
      <c r="U2092" s="14"/>
      <c r="V2092" s="14"/>
    </row>
    <row r="2093" spans="1:22">
      <c r="A2093" s="34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14"/>
      <c r="U2093" s="14"/>
      <c r="V2093" s="14"/>
    </row>
    <row r="2094" spans="1:22">
      <c r="A2094" s="34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14"/>
      <c r="U2094" s="14"/>
      <c r="V2094" s="14"/>
    </row>
    <row r="2095" spans="1:22">
      <c r="A2095" s="34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14"/>
      <c r="U2095" s="14"/>
      <c r="V2095" s="14"/>
    </row>
    <row r="2096" spans="1:22">
      <c r="A2096" s="34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14"/>
      <c r="U2096" s="14"/>
      <c r="V2096" s="14"/>
    </row>
    <row r="2097" spans="1:22">
      <c r="A2097" s="34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14"/>
      <c r="U2097" s="14"/>
      <c r="V2097" s="14"/>
    </row>
    <row r="2098" spans="1:22">
      <c r="A2098" s="34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14"/>
      <c r="U2098" s="14"/>
      <c r="V2098" s="14"/>
    </row>
    <row r="2099" spans="1:22">
      <c r="A2099" s="34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14"/>
      <c r="U2099" s="14"/>
      <c r="V2099" s="14"/>
    </row>
    <row r="2100" spans="1:22">
      <c r="A2100" s="34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14"/>
      <c r="U2100" s="14"/>
      <c r="V2100" s="14"/>
    </row>
    <row r="2101" spans="1:22">
      <c r="A2101" s="34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14"/>
      <c r="U2101" s="14"/>
      <c r="V2101" s="14"/>
    </row>
    <row r="2102" spans="1:22">
      <c r="A2102" s="34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14"/>
      <c r="U2102" s="14"/>
      <c r="V2102" s="14"/>
    </row>
    <row r="2103" spans="1:22">
      <c r="A2103" s="34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14"/>
      <c r="U2103" s="14"/>
      <c r="V2103" s="14"/>
    </row>
    <row r="2104" spans="1:22">
      <c r="A2104" s="34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14"/>
      <c r="U2104" s="14"/>
      <c r="V2104" s="14"/>
    </row>
    <row r="2105" spans="1:22">
      <c r="A2105" s="34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14"/>
      <c r="U2105" s="14"/>
      <c r="V2105" s="14"/>
    </row>
    <row r="2106" spans="1:22">
      <c r="A2106" s="34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14"/>
      <c r="U2106" s="14"/>
      <c r="V2106" s="14"/>
    </row>
    <row r="2107" spans="1:22">
      <c r="A2107" s="34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14"/>
      <c r="U2107" s="14"/>
      <c r="V2107" s="14"/>
    </row>
    <row r="2108" spans="1:22">
      <c r="A2108" s="34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14"/>
      <c r="U2108" s="14"/>
      <c r="V2108" s="14"/>
    </row>
    <row r="2109" spans="1:22">
      <c r="A2109" s="34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14"/>
      <c r="U2109" s="14"/>
      <c r="V2109" s="14"/>
    </row>
    <row r="2110" spans="1:22">
      <c r="A2110" s="34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14"/>
      <c r="U2110" s="14"/>
      <c r="V2110" s="14"/>
    </row>
    <row r="2111" spans="1:22">
      <c r="A2111" s="34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14"/>
      <c r="U2111" s="14"/>
      <c r="V2111" s="14"/>
    </row>
    <row r="2112" spans="1:22">
      <c r="A2112" s="34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14"/>
      <c r="U2112" s="14"/>
      <c r="V2112" s="14"/>
    </row>
    <row r="2113" spans="1:22">
      <c r="A2113" s="34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14"/>
      <c r="U2113" s="14"/>
      <c r="V2113" s="14"/>
    </row>
    <row r="2114" spans="1:22">
      <c r="A2114" s="34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14"/>
      <c r="U2114" s="14"/>
      <c r="V2114" s="14"/>
    </row>
    <row r="2115" spans="1:22">
      <c r="A2115" s="34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14"/>
      <c r="U2115" s="14"/>
      <c r="V2115" s="14"/>
    </row>
    <row r="2116" spans="1:22">
      <c r="A2116" s="34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14"/>
      <c r="U2116" s="14"/>
      <c r="V2116" s="14"/>
    </row>
    <row r="2117" spans="1:22">
      <c r="A2117" s="34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14"/>
      <c r="U2117" s="14"/>
      <c r="V2117" s="14"/>
    </row>
    <row r="2118" spans="1:22">
      <c r="A2118" s="34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14"/>
      <c r="U2118" s="14"/>
      <c r="V2118" s="14"/>
    </row>
    <row r="2119" spans="1:22">
      <c r="A2119" s="34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14"/>
      <c r="U2119" s="14"/>
      <c r="V2119" s="14"/>
    </row>
    <row r="2120" spans="1:22">
      <c r="A2120" s="34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14"/>
      <c r="U2120" s="14"/>
      <c r="V2120" s="14"/>
    </row>
    <row r="2121" spans="1:22">
      <c r="A2121" s="34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14"/>
      <c r="U2121" s="14"/>
      <c r="V2121" s="14"/>
    </row>
    <row r="2122" spans="1:22">
      <c r="A2122" s="34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14"/>
      <c r="U2122" s="14"/>
      <c r="V2122" s="14"/>
    </row>
    <row r="2123" spans="1:22">
      <c r="A2123" s="34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14"/>
      <c r="U2123" s="14"/>
      <c r="V2123" s="14"/>
    </row>
    <row r="2124" spans="1:22">
      <c r="A2124" s="34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14"/>
      <c r="U2124" s="14"/>
      <c r="V2124" s="14"/>
    </row>
    <row r="2125" spans="1:22">
      <c r="A2125" s="34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14"/>
      <c r="U2125" s="14"/>
      <c r="V2125" s="14"/>
    </row>
    <row r="2126" spans="1:22">
      <c r="A2126" s="34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14"/>
      <c r="U2126" s="14"/>
      <c r="V2126" s="14"/>
    </row>
    <row r="2127" spans="1:22">
      <c r="A2127" s="34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14"/>
      <c r="U2127" s="14"/>
      <c r="V2127" s="14"/>
    </row>
    <row r="2128" spans="1:22">
      <c r="A2128" s="34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14"/>
      <c r="U2128" s="14"/>
      <c r="V2128" s="14"/>
    </row>
    <row r="2129" spans="1:22">
      <c r="A2129" s="34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14"/>
      <c r="U2129" s="14"/>
      <c r="V2129" s="14"/>
    </row>
    <row r="2130" spans="1:22">
      <c r="A2130" s="34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14"/>
      <c r="U2130" s="14"/>
      <c r="V2130" s="14"/>
    </row>
    <row r="2131" spans="1:22">
      <c r="A2131" s="34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14"/>
      <c r="U2131" s="14"/>
      <c r="V2131" s="14"/>
    </row>
    <row r="2132" spans="1:22">
      <c r="A2132" s="34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14"/>
      <c r="U2132" s="14"/>
      <c r="V2132" s="14"/>
    </row>
    <row r="2133" spans="1:22">
      <c r="A2133" s="34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14"/>
      <c r="U2133" s="14"/>
      <c r="V2133" s="14"/>
    </row>
    <row r="2134" spans="1:22">
      <c r="A2134" s="34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14"/>
      <c r="U2134" s="14"/>
      <c r="V2134" s="14"/>
    </row>
    <row r="2135" spans="1:22">
      <c r="A2135" s="34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14"/>
      <c r="U2135" s="14"/>
      <c r="V2135" s="14"/>
    </row>
    <row r="2136" spans="1:22">
      <c r="A2136" s="34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14"/>
      <c r="U2136" s="14"/>
      <c r="V2136" s="14"/>
    </row>
    <row r="2137" spans="1:22">
      <c r="A2137" s="34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14"/>
      <c r="U2137" s="14"/>
      <c r="V2137" s="14"/>
    </row>
    <row r="2138" spans="1:22">
      <c r="A2138" s="34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14"/>
      <c r="U2138" s="14"/>
      <c r="V2138" s="14"/>
    </row>
    <row r="2139" spans="1:22">
      <c r="A2139" s="34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14"/>
      <c r="U2139" s="14"/>
      <c r="V2139" s="14"/>
    </row>
    <row r="2140" spans="1:22">
      <c r="A2140" s="34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14"/>
      <c r="U2140" s="14"/>
      <c r="V2140" s="14"/>
    </row>
    <row r="2141" spans="1:22">
      <c r="A2141" s="34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14"/>
      <c r="U2141" s="14"/>
      <c r="V2141" s="14"/>
    </row>
    <row r="2142" spans="1:22">
      <c r="A2142" s="34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14"/>
      <c r="U2142" s="14"/>
      <c r="V2142" s="14"/>
    </row>
    <row r="2143" spans="1:22">
      <c r="A2143" s="34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14"/>
      <c r="U2143" s="14"/>
      <c r="V2143" s="14"/>
    </row>
    <row r="2144" spans="1:22">
      <c r="A2144" s="34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14"/>
      <c r="U2144" s="14"/>
      <c r="V2144" s="14"/>
    </row>
    <row r="2145" spans="1:22">
      <c r="A2145" s="34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14"/>
      <c r="U2145" s="14"/>
      <c r="V2145" s="14"/>
    </row>
    <row r="2146" spans="1:22">
      <c r="A2146" s="34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14"/>
      <c r="U2146" s="14"/>
      <c r="V2146" s="14"/>
    </row>
    <row r="2147" spans="1:22">
      <c r="A2147" s="34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14"/>
      <c r="U2147" s="14"/>
      <c r="V2147" s="14"/>
    </row>
    <row r="2148" spans="1:22">
      <c r="A2148" s="34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14"/>
      <c r="U2148" s="14"/>
      <c r="V2148" s="14"/>
    </row>
    <row r="2149" spans="1:22">
      <c r="A2149" s="34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14"/>
      <c r="U2149" s="14"/>
      <c r="V2149" s="14"/>
    </row>
    <row r="2150" spans="1:22">
      <c r="A2150" s="34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14"/>
      <c r="U2150" s="14"/>
      <c r="V2150" s="14"/>
    </row>
    <row r="2151" spans="1:22">
      <c r="A2151" s="34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14"/>
      <c r="U2151" s="14"/>
      <c r="V2151" s="14"/>
    </row>
    <row r="2152" spans="1:22">
      <c r="A2152" s="34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14"/>
      <c r="U2152" s="14"/>
      <c r="V2152" s="14"/>
    </row>
    <row r="2153" spans="1:22">
      <c r="A2153" s="34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14"/>
      <c r="U2153" s="14"/>
      <c r="V2153" s="14"/>
    </row>
    <row r="2154" spans="1:22">
      <c r="A2154" s="34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14"/>
      <c r="U2154" s="14"/>
      <c r="V2154" s="14"/>
    </row>
    <row r="2155" spans="1:22">
      <c r="A2155" s="34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14"/>
      <c r="U2155" s="14"/>
      <c r="V2155" s="14"/>
    </row>
    <row r="2156" spans="1:22">
      <c r="A2156" s="34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14"/>
      <c r="U2156" s="14"/>
      <c r="V2156" s="14"/>
    </row>
    <row r="2157" spans="1:22">
      <c r="A2157" s="34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14"/>
      <c r="U2157" s="14"/>
      <c r="V2157" s="14"/>
    </row>
    <row r="2158" spans="1:22">
      <c r="A2158" s="34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14"/>
      <c r="U2158" s="14"/>
      <c r="V2158" s="14"/>
    </row>
    <row r="2159" spans="1:22">
      <c r="A2159" s="34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14"/>
      <c r="U2159" s="14"/>
      <c r="V2159" s="14"/>
    </row>
    <row r="2160" spans="1:22">
      <c r="A2160" s="34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14"/>
      <c r="U2160" s="14"/>
      <c r="V2160" s="14"/>
    </row>
    <row r="2161" spans="1:22">
      <c r="A2161" s="34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14"/>
      <c r="U2161" s="14"/>
      <c r="V2161" s="14"/>
    </row>
    <row r="2162" spans="1:22">
      <c r="A2162" s="34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14"/>
      <c r="U2162" s="14"/>
      <c r="V2162" s="14"/>
    </row>
    <row r="2163" spans="1:22">
      <c r="A2163" s="34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14"/>
      <c r="U2163" s="14"/>
      <c r="V2163" s="14"/>
    </row>
    <row r="2164" spans="1:22">
      <c r="A2164" s="34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14"/>
      <c r="U2164" s="14"/>
      <c r="V2164" s="14"/>
    </row>
    <row r="2165" spans="1:22">
      <c r="A2165" s="34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14"/>
      <c r="U2165" s="14"/>
      <c r="V2165" s="14"/>
    </row>
    <row r="2166" spans="1:22">
      <c r="A2166" s="34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14"/>
      <c r="U2166" s="14"/>
      <c r="V2166" s="14"/>
    </row>
    <row r="2167" spans="1:22">
      <c r="A2167" s="34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14"/>
      <c r="U2167" s="14"/>
      <c r="V2167" s="14"/>
    </row>
    <row r="2168" spans="1:22">
      <c r="A2168" s="34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14"/>
      <c r="U2168" s="14"/>
      <c r="V2168" s="14"/>
    </row>
    <row r="2169" spans="1:22">
      <c r="A2169" s="34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14"/>
      <c r="U2169" s="14"/>
      <c r="V2169" s="14"/>
    </row>
    <row r="2170" spans="1:22">
      <c r="A2170" s="34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14"/>
      <c r="U2170" s="14"/>
      <c r="V2170" s="14"/>
    </row>
    <row r="2171" spans="1:22">
      <c r="A2171" s="34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14"/>
      <c r="U2171" s="14"/>
      <c r="V2171" s="14"/>
    </row>
    <row r="2172" spans="1:22">
      <c r="A2172" s="34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14"/>
      <c r="U2172" s="14"/>
      <c r="V2172" s="14"/>
    </row>
    <row r="2173" spans="1:22">
      <c r="A2173" s="34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14"/>
      <c r="U2173" s="14"/>
      <c r="V2173" s="14"/>
    </row>
    <row r="2174" spans="1:22">
      <c r="A2174" s="34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14"/>
      <c r="U2174" s="14"/>
      <c r="V2174" s="14"/>
    </row>
    <row r="2175" spans="1:22">
      <c r="A2175" s="34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14"/>
      <c r="U2175" s="14"/>
      <c r="V2175" s="14"/>
    </row>
    <row r="2176" spans="1:22">
      <c r="A2176" s="34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14"/>
      <c r="U2176" s="14"/>
      <c r="V2176" s="14"/>
    </row>
    <row r="2177" spans="1:22">
      <c r="A2177" s="34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14"/>
      <c r="U2177" s="14"/>
      <c r="V2177" s="14"/>
    </row>
    <row r="2178" spans="1:22">
      <c r="A2178" s="34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14"/>
      <c r="U2178" s="14"/>
      <c r="V2178" s="14"/>
    </row>
    <row r="2179" spans="1:22">
      <c r="A2179" s="34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14"/>
      <c r="U2179" s="14"/>
      <c r="V2179" s="14"/>
    </row>
    <row r="2180" spans="1:22">
      <c r="A2180" s="34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14"/>
      <c r="U2180" s="14"/>
      <c r="V2180" s="14"/>
    </row>
    <row r="2181" spans="1:22">
      <c r="A2181" s="34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14"/>
      <c r="U2181" s="14"/>
      <c r="V2181" s="14"/>
    </row>
    <row r="2182" spans="1:22">
      <c r="A2182" s="34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14"/>
      <c r="U2182" s="14"/>
      <c r="V2182" s="14"/>
    </row>
    <row r="2183" spans="1:22">
      <c r="A2183" s="34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14"/>
      <c r="U2183" s="14"/>
      <c r="V2183" s="14"/>
    </row>
    <row r="2184" spans="1:22">
      <c r="A2184" s="34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14"/>
      <c r="U2184" s="14"/>
      <c r="V2184" s="14"/>
    </row>
    <row r="2185" spans="1:22">
      <c r="A2185" s="34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14"/>
      <c r="U2185" s="14"/>
      <c r="V2185" s="14"/>
    </row>
    <row r="2186" spans="1:22">
      <c r="A2186" s="34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14"/>
      <c r="U2186" s="14"/>
      <c r="V2186" s="14"/>
    </row>
    <row r="2187" spans="1:22">
      <c r="A2187" s="34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14"/>
      <c r="U2187" s="14"/>
      <c r="V2187" s="14"/>
    </row>
    <row r="2188" spans="1:22">
      <c r="A2188" s="34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14"/>
      <c r="U2188" s="14"/>
      <c r="V2188" s="14"/>
    </row>
    <row r="2189" spans="1:22">
      <c r="A2189" s="34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14"/>
      <c r="U2189" s="14"/>
      <c r="V2189" s="14"/>
    </row>
    <row r="2190" spans="1:22">
      <c r="A2190" s="34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14"/>
      <c r="U2190" s="14"/>
      <c r="V2190" s="14"/>
    </row>
    <row r="2191" spans="1:22">
      <c r="A2191" s="34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14"/>
      <c r="U2191" s="14"/>
      <c r="V2191" s="14"/>
    </row>
    <row r="2192" spans="1:22">
      <c r="A2192" s="34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14"/>
      <c r="U2192" s="14"/>
      <c r="V2192" s="14"/>
    </row>
    <row r="2193" spans="1:22">
      <c r="A2193" s="34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14"/>
      <c r="U2193" s="14"/>
      <c r="V2193" s="14"/>
    </row>
    <row r="2194" spans="1:22">
      <c r="A2194" s="34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14"/>
      <c r="U2194" s="14"/>
      <c r="V2194" s="14"/>
    </row>
    <row r="2195" spans="1:22">
      <c r="A2195" s="34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14"/>
      <c r="U2195" s="14"/>
      <c r="V2195" s="14"/>
    </row>
    <row r="2196" spans="1:22">
      <c r="A2196" s="34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14"/>
      <c r="U2196" s="14"/>
      <c r="V2196" s="14"/>
    </row>
    <row r="2197" spans="1:22">
      <c r="A2197" s="34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14"/>
      <c r="U2197" s="14"/>
      <c r="V2197" s="14"/>
    </row>
    <row r="2198" spans="1:22">
      <c r="A2198" s="34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14"/>
      <c r="U2198" s="14"/>
      <c r="V2198" s="14"/>
    </row>
    <row r="2199" spans="1:22">
      <c r="A2199" s="34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14"/>
      <c r="U2199" s="14"/>
      <c r="V2199" s="14"/>
    </row>
    <row r="2200" spans="1:22">
      <c r="A2200" s="34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14"/>
      <c r="U2200" s="14"/>
      <c r="V2200" s="14"/>
    </row>
    <row r="2201" spans="1:22">
      <c r="A2201" s="34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14"/>
      <c r="U2201" s="14"/>
      <c r="V2201" s="14"/>
    </row>
    <row r="2202" spans="1:22">
      <c r="A2202" s="34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14"/>
      <c r="U2202" s="14"/>
      <c r="V2202" s="14"/>
    </row>
    <row r="2203" spans="1:22">
      <c r="A2203" s="34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14"/>
      <c r="U2203" s="14"/>
      <c r="V2203" s="14"/>
    </row>
    <row r="2204" spans="1:22">
      <c r="A2204" s="34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14"/>
      <c r="U2204" s="14"/>
      <c r="V2204" s="14"/>
    </row>
    <row r="2205" spans="1:22">
      <c r="A2205" s="34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14"/>
      <c r="U2205" s="14"/>
      <c r="V2205" s="14"/>
    </row>
    <row r="2206" spans="1:22">
      <c r="A2206" s="34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14"/>
      <c r="U2206" s="14"/>
      <c r="V2206" s="14"/>
    </row>
    <row r="2207" spans="1:22">
      <c r="A2207" s="34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14"/>
      <c r="U2207" s="14"/>
      <c r="V2207" s="14"/>
    </row>
    <row r="2208" spans="1:22">
      <c r="A2208" s="34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14"/>
      <c r="U2208" s="14"/>
      <c r="V2208" s="14"/>
    </row>
    <row r="2209" spans="1:22">
      <c r="A2209" s="34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14"/>
      <c r="U2209" s="14"/>
      <c r="V2209" s="14"/>
    </row>
    <row r="2210" spans="1:22">
      <c r="A2210" s="34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14"/>
      <c r="U2210" s="14"/>
      <c r="V2210" s="14"/>
    </row>
    <row r="2211" spans="1:22">
      <c r="A2211" s="34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14"/>
      <c r="U2211" s="14"/>
      <c r="V2211" s="14"/>
    </row>
    <row r="2212" spans="1:22">
      <c r="A2212" s="34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14"/>
      <c r="U2212" s="14"/>
      <c r="V2212" s="14"/>
    </row>
    <row r="2213" spans="1:22">
      <c r="A2213" s="34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14"/>
      <c r="U2213" s="14"/>
      <c r="V2213" s="14"/>
    </row>
    <row r="2214" spans="1:22">
      <c r="A2214" s="34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14"/>
      <c r="U2214" s="14"/>
      <c r="V2214" s="14"/>
    </row>
    <row r="2215" spans="1:22">
      <c r="A2215" s="34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14"/>
      <c r="U2215" s="14"/>
      <c r="V2215" s="14"/>
    </row>
    <row r="2216" spans="1:22">
      <c r="A2216" s="34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14"/>
      <c r="U2216" s="14"/>
      <c r="V2216" s="14"/>
    </row>
    <row r="2217" spans="1:22">
      <c r="A2217" s="34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14"/>
      <c r="U2217" s="14"/>
      <c r="V2217" s="14"/>
    </row>
    <row r="2218" spans="1:22">
      <c r="A2218" s="34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14"/>
      <c r="U2218" s="14"/>
      <c r="V2218" s="14"/>
    </row>
    <row r="2219" spans="1:22">
      <c r="A2219" s="34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14"/>
      <c r="U2219" s="14"/>
      <c r="V2219" s="14"/>
    </row>
    <row r="2220" spans="1:22">
      <c r="A2220" s="34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14"/>
      <c r="U2220" s="14"/>
      <c r="V2220" s="14"/>
    </row>
    <row r="2221" spans="1:22">
      <c r="A2221" s="34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14"/>
      <c r="U2221" s="14"/>
      <c r="V2221" s="14"/>
    </row>
    <row r="2222" spans="1:22">
      <c r="A2222" s="34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14"/>
      <c r="U2222" s="14"/>
      <c r="V2222" s="14"/>
    </row>
    <row r="2223" spans="1:22">
      <c r="A2223" s="34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14"/>
      <c r="U2223" s="14"/>
      <c r="V2223" s="14"/>
    </row>
    <row r="2224" spans="1:22">
      <c r="A2224" s="34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14"/>
      <c r="U2224" s="14"/>
      <c r="V2224" s="14"/>
    </row>
    <row r="2225" spans="1:22">
      <c r="A2225" s="34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14"/>
      <c r="U2225" s="14"/>
      <c r="V2225" s="14"/>
    </row>
    <row r="2226" spans="1:22">
      <c r="A2226" s="34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14"/>
      <c r="U2226" s="14"/>
      <c r="V2226" s="14"/>
    </row>
    <row r="2227" spans="1:22">
      <c r="A2227" s="34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14"/>
      <c r="U2227" s="14"/>
      <c r="V2227" s="14"/>
    </row>
    <row r="2228" spans="1:22">
      <c r="A2228" s="34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14"/>
      <c r="U2228" s="14"/>
      <c r="V2228" s="14"/>
    </row>
    <row r="2229" spans="1:22">
      <c r="A2229" s="34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14"/>
      <c r="U2229" s="14"/>
      <c r="V2229" s="14"/>
    </row>
    <row r="2230" spans="1:22">
      <c r="A2230" s="34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14"/>
      <c r="U2230" s="14"/>
      <c r="V2230" s="14"/>
    </row>
    <row r="2231" spans="1:22">
      <c r="A2231" s="34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14"/>
      <c r="U2231" s="14"/>
      <c r="V2231" s="14"/>
    </row>
    <row r="2232" spans="1:22">
      <c r="A2232" s="34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14"/>
      <c r="U2232" s="14"/>
      <c r="V2232" s="14"/>
    </row>
    <row r="2233" spans="1:22">
      <c r="A2233" s="34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14"/>
      <c r="U2233" s="14"/>
      <c r="V2233" s="14"/>
    </row>
    <row r="2234" spans="1:22">
      <c r="A2234" s="34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14"/>
      <c r="U2234" s="14"/>
      <c r="V2234" s="14"/>
    </row>
    <row r="2235" spans="1:22">
      <c r="A2235" s="34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14"/>
      <c r="U2235" s="14"/>
      <c r="V2235" s="14"/>
    </row>
    <row r="2236" spans="1:22">
      <c r="A2236" s="34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14"/>
      <c r="U2236" s="14"/>
      <c r="V2236" s="14"/>
    </row>
    <row r="2237" spans="1:22">
      <c r="A2237" s="34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14"/>
      <c r="U2237" s="14"/>
      <c r="V2237" s="14"/>
    </row>
    <row r="2238" spans="1:22">
      <c r="A2238" s="34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14"/>
      <c r="U2238" s="14"/>
      <c r="V2238" s="14"/>
    </row>
    <row r="2239" spans="1:22">
      <c r="A2239" s="34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14"/>
      <c r="U2239" s="14"/>
      <c r="V2239" s="14"/>
    </row>
    <row r="2240" spans="1:22">
      <c r="A2240" s="34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14"/>
      <c r="U2240" s="14"/>
      <c r="V2240" s="14"/>
    </row>
    <row r="2241" spans="1:22">
      <c r="A2241" s="34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14"/>
      <c r="U2241" s="14"/>
      <c r="V2241" s="14"/>
    </row>
    <row r="2242" spans="1:22">
      <c r="A2242" s="34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14"/>
      <c r="U2242" s="14"/>
      <c r="V2242" s="14"/>
    </row>
    <row r="2243" spans="1:22">
      <c r="A2243" s="34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14"/>
      <c r="U2243" s="14"/>
      <c r="V2243" s="14"/>
    </row>
    <row r="2244" spans="1:22">
      <c r="A2244" s="34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14"/>
      <c r="U2244" s="14"/>
      <c r="V2244" s="14"/>
    </row>
    <row r="2245" spans="1:22">
      <c r="A2245" s="34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14"/>
      <c r="U2245" s="14"/>
      <c r="V2245" s="14"/>
    </row>
    <row r="2246" spans="1:22">
      <c r="A2246" s="34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14"/>
      <c r="U2246" s="14"/>
      <c r="V2246" s="14"/>
    </row>
    <row r="2247" spans="1:22">
      <c r="A2247" s="34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14"/>
      <c r="U2247" s="14"/>
      <c r="V2247" s="14"/>
    </row>
    <row r="2248" spans="1:22">
      <c r="A2248" s="34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14"/>
      <c r="U2248" s="14"/>
      <c r="V2248" s="14"/>
    </row>
    <row r="2249" spans="1:22">
      <c r="A2249" s="34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14"/>
      <c r="U2249" s="14"/>
      <c r="V2249" s="14"/>
    </row>
    <row r="2250" spans="1:22">
      <c r="A2250" s="34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14"/>
      <c r="U2250" s="14"/>
      <c r="V2250" s="14"/>
    </row>
    <row r="2251" spans="1:22">
      <c r="A2251" s="34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14"/>
      <c r="U2251" s="14"/>
      <c r="V2251" s="14"/>
    </row>
    <row r="2252" spans="1:22">
      <c r="A2252" s="34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14"/>
      <c r="U2252" s="14"/>
      <c r="V2252" s="14"/>
    </row>
    <row r="2253" spans="1:22">
      <c r="A2253" s="34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14"/>
      <c r="U2253" s="14"/>
      <c r="V2253" s="14"/>
    </row>
    <row r="2254" spans="1:22">
      <c r="A2254" s="34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14"/>
      <c r="U2254" s="14"/>
      <c r="V2254" s="14"/>
    </row>
    <row r="2255" spans="1:22">
      <c r="A2255" s="34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14"/>
      <c r="U2255" s="14"/>
      <c r="V2255" s="14"/>
    </row>
    <row r="2256" spans="1:22">
      <c r="A2256" s="34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14"/>
      <c r="U2256" s="14"/>
      <c r="V2256" s="14"/>
    </row>
    <row r="2257" spans="1:22">
      <c r="A2257" s="34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14"/>
      <c r="U2257" s="14"/>
      <c r="V2257" s="14"/>
    </row>
    <row r="2258" spans="1:22">
      <c r="A2258" s="34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14"/>
      <c r="U2258" s="14"/>
      <c r="V2258" s="14"/>
    </row>
    <row r="2259" spans="1:22">
      <c r="A2259" s="34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14"/>
      <c r="U2259" s="14"/>
      <c r="V2259" s="14"/>
    </row>
    <row r="2260" spans="1:22">
      <c r="A2260" s="34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14"/>
      <c r="U2260" s="14"/>
      <c r="V2260" s="14"/>
    </row>
    <row r="2261" spans="1:22">
      <c r="A2261" s="34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14"/>
      <c r="U2261" s="14"/>
      <c r="V2261" s="14"/>
    </row>
    <row r="2262" spans="1:22">
      <c r="A2262" s="34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14"/>
      <c r="U2262" s="14"/>
      <c r="V2262" s="14"/>
    </row>
    <row r="2263" spans="1:22">
      <c r="A2263" s="34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14"/>
      <c r="U2263" s="14"/>
      <c r="V2263" s="14"/>
    </row>
    <row r="2264" spans="1:22">
      <c r="A2264" s="34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14"/>
      <c r="U2264" s="14"/>
      <c r="V2264" s="14"/>
    </row>
    <row r="2265" spans="1:22">
      <c r="A2265" s="34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14"/>
      <c r="U2265" s="14"/>
      <c r="V2265" s="14"/>
    </row>
    <row r="2266" spans="1:22">
      <c r="A2266" s="34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14"/>
      <c r="U2266" s="14"/>
      <c r="V2266" s="14"/>
    </row>
    <row r="2267" spans="1:22">
      <c r="A2267" s="34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14"/>
      <c r="U2267" s="14"/>
      <c r="V2267" s="14"/>
    </row>
    <row r="2268" spans="1:22">
      <c r="A2268" s="34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14"/>
      <c r="U2268" s="14"/>
      <c r="V2268" s="14"/>
    </row>
    <row r="2269" spans="1:22">
      <c r="A2269" s="34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14"/>
      <c r="U2269" s="14"/>
      <c r="V2269" s="14"/>
    </row>
    <row r="2270" spans="1:22">
      <c r="A2270" s="34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14"/>
      <c r="U2270" s="14"/>
      <c r="V2270" s="14"/>
    </row>
    <row r="2271" spans="1:22">
      <c r="A2271" s="34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14"/>
      <c r="U2271" s="14"/>
      <c r="V2271" s="14"/>
    </row>
    <row r="2272" spans="1:22">
      <c r="A2272" s="34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14"/>
      <c r="U2272" s="14"/>
      <c r="V2272" s="14"/>
    </row>
    <row r="2273" spans="1:22">
      <c r="A2273" s="34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14"/>
      <c r="U2273" s="14"/>
      <c r="V2273" s="14"/>
    </row>
    <row r="2274" spans="1:22">
      <c r="A2274" s="34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14"/>
      <c r="U2274" s="14"/>
      <c r="V2274" s="14"/>
    </row>
    <row r="2275" spans="1:22">
      <c r="A2275" s="34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14"/>
      <c r="U2275" s="14"/>
      <c r="V2275" s="14"/>
    </row>
    <row r="2276" spans="1:22">
      <c r="A2276" s="34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14"/>
      <c r="U2276" s="14"/>
      <c r="V2276" s="14"/>
    </row>
    <row r="2277" spans="1:22">
      <c r="A2277" s="34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14"/>
      <c r="U2277" s="14"/>
      <c r="V2277" s="14"/>
    </row>
    <row r="2278" spans="1:22">
      <c r="A2278" s="34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14"/>
      <c r="U2278" s="14"/>
      <c r="V2278" s="14"/>
    </row>
    <row r="2279" spans="1:22">
      <c r="A2279" s="34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14"/>
      <c r="U2279" s="14"/>
      <c r="V2279" s="14"/>
    </row>
    <row r="2280" spans="1:22">
      <c r="A2280" s="34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14"/>
      <c r="U2280" s="14"/>
      <c r="V2280" s="14"/>
    </row>
    <row r="2281" spans="1:22">
      <c r="A2281" s="34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14"/>
      <c r="U2281" s="14"/>
      <c r="V2281" s="14"/>
    </row>
    <row r="2282" spans="1:22">
      <c r="A2282" s="34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14"/>
      <c r="U2282" s="14"/>
      <c r="V2282" s="14"/>
    </row>
    <row r="2283" spans="1:22">
      <c r="A2283" s="34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14"/>
      <c r="U2283" s="14"/>
      <c r="V2283" s="14"/>
    </row>
    <row r="2284" spans="1:22">
      <c r="A2284" s="34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14"/>
      <c r="U2284" s="14"/>
      <c r="V2284" s="14"/>
    </row>
    <row r="2285" spans="1:22">
      <c r="A2285" s="34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14"/>
      <c r="U2285" s="14"/>
      <c r="V2285" s="14"/>
    </row>
    <row r="2286" spans="1:22">
      <c r="A2286" s="34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14"/>
      <c r="U2286" s="14"/>
      <c r="V2286" s="14"/>
    </row>
    <row r="2287" spans="1:22">
      <c r="A2287" s="34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14"/>
      <c r="U2287" s="14"/>
      <c r="V2287" s="14"/>
    </row>
    <row r="2288" spans="1:22">
      <c r="A2288" s="34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14"/>
      <c r="U2288" s="14"/>
      <c r="V2288" s="14"/>
    </row>
    <row r="2289" spans="1:22">
      <c r="A2289" s="34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14"/>
      <c r="U2289" s="14"/>
      <c r="V2289" s="14"/>
    </row>
    <row r="2290" spans="1:22">
      <c r="A2290" s="34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14"/>
      <c r="U2290" s="14"/>
      <c r="V2290" s="14"/>
    </row>
    <row r="2291" spans="1:22">
      <c r="A2291" s="34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14"/>
      <c r="U2291" s="14"/>
      <c r="V2291" s="14"/>
    </row>
    <row r="2292" spans="1:22">
      <c r="A2292" s="34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14"/>
      <c r="U2292" s="14"/>
      <c r="V2292" s="14"/>
    </row>
    <row r="2293" spans="1:22">
      <c r="A2293" s="34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14"/>
      <c r="U2293" s="14"/>
      <c r="V2293" s="14"/>
    </row>
    <row r="2294" spans="1:22">
      <c r="A2294" s="34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14"/>
      <c r="U2294" s="14"/>
      <c r="V2294" s="14"/>
    </row>
    <row r="2295" spans="1:22">
      <c r="A2295" s="34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14"/>
      <c r="U2295" s="14"/>
      <c r="V2295" s="14"/>
    </row>
    <row r="2296" spans="1:22">
      <c r="A2296" s="34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14"/>
      <c r="U2296" s="14"/>
      <c r="V2296" s="14"/>
    </row>
    <row r="2297" spans="1:22">
      <c r="A2297" s="34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14"/>
      <c r="U2297" s="14"/>
      <c r="V2297" s="14"/>
    </row>
    <row r="2298" spans="1:22">
      <c r="A2298" s="34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14"/>
      <c r="U2298" s="14"/>
      <c r="V2298" s="14"/>
    </row>
    <row r="2299" spans="1:22">
      <c r="A2299" s="34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14"/>
      <c r="U2299" s="14"/>
      <c r="V2299" s="14"/>
    </row>
    <row r="2300" spans="1:22">
      <c r="A2300" s="34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14"/>
      <c r="U2300" s="14"/>
      <c r="V2300" s="14"/>
    </row>
    <row r="2301" spans="1:22">
      <c r="A2301" s="34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14"/>
      <c r="U2301" s="14"/>
      <c r="V2301" s="14"/>
    </row>
    <row r="2302" spans="1:22">
      <c r="A2302" s="34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14"/>
      <c r="U2302" s="14"/>
      <c r="V2302" s="14"/>
    </row>
    <row r="2303" spans="1:22">
      <c r="A2303" s="34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14"/>
      <c r="U2303" s="14"/>
      <c r="V2303" s="14"/>
    </row>
    <row r="2304" spans="1:22">
      <c r="A2304" s="34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14"/>
      <c r="U2304" s="14"/>
      <c r="V2304" s="14"/>
    </row>
    <row r="2305" spans="1:22">
      <c r="A2305" s="34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14"/>
      <c r="U2305" s="14"/>
      <c r="V2305" s="14"/>
    </row>
    <row r="2306" spans="1:22">
      <c r="A2306" s="34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14"/>
      <c r="U2306" s="14"/>
      <c r="V2306" s="14"/>
    </row>
    <row r="2307" spans="1:22">
      <c r="A2307" s="34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14"/>
      <c r="U2307" s="14"/>
      <c r="V2307" s="14"/>
    </row>
    <row r="2308" spans="1:22">
      <c r="A2308" s="34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14"/>
      <c r="U2308" s="14"/>
      <c r="V2308" s="14"/>
    </row>
    <row r="2309" spans="1:22">
      <c r="A2309" s="34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14"/>
      <c r="U2309" s="14"/>
      <c r="V2309" s="14"/>
    </row>
    <row r="2310" spans="1:22">
      <c r="A2310" s="34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14"/>
      <c r="U2310" s="14"/>
      <c r="V2310" s="14"/>
    </row>
    <row r="2311" spans="1:22">
      <c r="A2311" s="34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14"/>
      <c r="U2311" s="14"/>
      <c r="V2311" s="14"/>
    </row>
    <row r="2312" spans="1:22">
      <c r="A2312" s="34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14"/>
      <c r="U2312" s="14"/>
      <c r="V2312" s="14"/>
    </row>
    <row r="2313" spans="1:22">
      <c r="A2313" s="34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14"/>
      <c r="U2313" s="14"/>
      <c r="V2313" s="14"/>
    </row>
    <row r="2314" spans="1:22">
      <c r="A2314" s="34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14"/>
      <c r="U2314" s="14"/>
      <c r="V2314" s="14"/>
    </row>
    <row r="2315" spans="1:22">
      <c r="A2315" s="34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14"/>
      <c r="U2315" s="14"/>
      <c r="V2315" s="14"/>
    </row>
    <row r="2316" spans="1:22">
      <c r="A2316" s="34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14"/>
      <c r="U2316" s="14"/>
      <c r="V2316" s="14"/>
    </row>
    <row r="2317" spans="1:22">
      <c r="A2317" s="34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14"/>
      <c r="U2317" s="14"/>
      <c r="V2317" s="14"/>
    </row>
    <row r="2318" spans="1:22">
      <c r="A2318" s="34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14"/>
      <c r="U2318" s="14"/>
      <c r="V2318" s="14"/>
    </row>
    <row r="2319" spans="1:22">
      <c r="A2319" s="34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14"/>
      <c r="U2319" s="14"/>
      <c r="V2319" s="14"/>
    </row>
    <row r="2320" spans="1:22">
      <c r="A2320" s="34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14"/>
      <c r="U2320" s="14"/>
      <c r="V2320" s="14"/>
    </row>
    <row r="2321" spans="1:22">
      <c r="A2321" s="34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14"/>
      <c r="U2321" s="14"/>
      <c r="V2321" s="14"/>
    </row>
    <row r="2322" spans="1:22">
      <c r="A2322" s="34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14"/>
      <c r="U2322" s="14"/>
      <c r="V2322" s="14"/>
    </row>
    <row r="2323" spans="1:22">
      <c r="A2323" s="34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14"/>
      <c r="U2323" s="14"/>
      <c r="V2323" s="14"/>
    </row>
    <row r="2324" spans="1:22">
      <c r="A2324" s="34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14"/>
      <c r="U2324" s="14"/>
      <c r="V2324" s="14"/>
    </row>
    <row r="2325" spans="1:22">
      <c r="A2325" s="34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14"/>
      <c r="U2325" s="14"/>
      <c r="V2325" s="14"/>
    </row>
    <row r="2326" spans="1:22">
      <c r="A2326" s="34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14"/>
      <c r="U2326" s="14"/>
      <c r="V2326" s="14"/>
    </row>
    <row r="2327" spans="1:22">
      <c r="A2327" s="34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14"/>
      <c r="U2327" s="14"/>
      <c r="V2327" s="14"/>
    </row>
    <row r="2328" spans="1:22">
      <c r="A2328" s="34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14"/>
      <c r="U2328" s="14"/>
      <c r="V2328" s="14"/>
    </row>
    <row r="2329" spans="1:22">
      <c r="A2329" s="34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14"/>
      <c r="U2329" s="14"/>
      <c r="V2329" s="14"/>
    </row>
    <row r="2330" spans="1:22">
      <c r="A2330" s="34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14"/>
      <c r="U2330" s="14"/>
      <c r="V2330" s="14"/>
    </row>
    <row r="2331" spans="1:22">
      <c r="A2331" s="34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14"/>
      <c r="U2331" s="14"/>
      <c r="V2331" s="14"/>
    </row>
    <row r="2332" spans="1:22">
      <c r="A2332" s="34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14"/>
      <c r="U2332" s="14"/>
      <c r="V2332" s="14"/>
    </row>
    <row r="2333" spans="1:22">
      <c r="A2333" s="34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14"/>
      <c r="U2333" s="14"/>
      <c r="V2333" s="14"/>
    </row>
    <row r="2334" spans="1:22">
      <c r="A2334" s="34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14"/>
      <c r="U2334" s="14"/>
      <c r="V2334" s="14"/>
    </row>
    <row r="2335" spans="1:22">
      <c r="A2335" s="34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14"/>
      <c r="U2335" s="14"/>
      <c r="V2335" s="14"/>
    </row>
    <row r="2336" spans="1:22">
      <c r="A2336" s="34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14"/>
      <c r="U2336" s="14"/>
      <c r="V2336" s="14"/>
    </row>
    <row r="2337" spans="1:22">
      <c r="A2337" s="34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14"/>
      <c r="U2337" s="14"/>
      <c r="V2337" s="14"/>
    </row>
    <row r="2338" spans="1:22">
      <c r="A2338" s="34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14"/>
      <c r="U2338" s="14"/>
      <c r="V2338" s="14"/>
    </row>
    <row r="2339" spans="1:22">
      <c r="A2339" s="34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14"/>
      <c r="U2339" s="14"/>
      <c r="V2339" s="14"/>
    </row>
    <row r="2340" spans="1:22">
      <c r="A2340" s="34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14"/>
      <c r="U2340" s="14"/>
      <c r="V2340" s="14"/>
    </row>
    <row r="2341" spans="1:22">
      <c r="A2341" s="34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14"/>
      <c r="U2341" s="14"/>
      <c r="V2341" s="14"/>
    </row>
    <row r="2342" spans="1:22">
      <c r="A2342" s="34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14"/>
      <c r="U2342" s="14"/>
      <c r="V2342" s="14"/>
    </row>
    <row r="2343" spans="1:22">
      <c r="A2343" s="34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14"/>
      <c r="U2343" s="14"/>
      <c r="V2343" s="14"/>
    </row>
    <row r="2344" spans="1:22">
      <c r="A2344" s="34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14"/>
      <c r="U2344" s="14"/>
      <c r="V2344" s="14"/>
    </row>
    <row r="2345" spans="1:22">
      <c r="A2345" s="34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14"/>
      <c r="U2345" s="14"/>
      <c r="V2345" s="14"/>
    </row>
    <row r="2346" spans="1:22">
      <c r="A2346" s="34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14"/>
      <c r="U2346" s="14"/>
      <c r="V2346" s="14"/>
    </row>
    <row r="2347" spans="1:22">
      <c r="A2347" s="34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14"/>
      <c r="U2347" s="14"/>
      <c r="V2347" s="14"/>
    </row>
    <row r="2348" spans="1:22">
      <c r="A2348" s="34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14"/>
      <c r="U2348" s="14"/>
      <c r="V2348" s="14"/>
    </row>
    <row r="2349" spans="1:22">
      <c r="A2349" s="34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14"/>
      <c r="U2349" s="14"/>
      <c r="V2349" s="14"/>
    </row>
    <row r="2350" spans="1:22">
      <c r="A2350" s="34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14"/>
      <c r="U2350" s="14"/>
      <c r="V2350" s="14"/>
    </row>
    <row r="2351" spans="1:22">
      <c r="A2351" s="34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14"/>
      <c r="U2351" s="14"/>
      <c r="V2351" s="14"/>
    </row>
    <row r="2352" spans="1:22">
      <c r="A2352" s="34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14"/>
      <c r="U2352" s="14"/>
      <c r="V2352" s="14"/>
    </row>
    <row r="2353" spans="1:22">
      <c r="A2353" s="34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14"/>
      <c r="U2353" s="14"/>
      <c r="V2353" s="14"/>
    </row>
    <row r="2354" spans="1:22">
      <c r="A2354" s="34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14"/>
      <c r="U2354" s="14"/>
      <c r="V2354" s="14"/>
    </row>
    <row r="2355" spans="1:22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14"/>
      <c r="U2355" s="14"/>
      <c r="V2355" s="14"/>
    </row>
    <row r="2356" spans="1:22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14"/>
      <c r="U2356" s="14"/>
      <c r="V2356" s="14"/>
    </row>
    <row r="2357" spans="1:22">
      <c r="A2357" s="34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14"/>
      <c r="U2357" s="14"/>
      <c r="V2357" s="14"/>
    </row>
    <row r="2358" spans="1:22">
      <c r="A2358" s="34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14"/>
      <c r="U2358" s="14"/>
      <c r="V2358" s="14"/>
    </row>
    <row r="2359" spans="1:22">
      <c r="A2359" s="34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14"/>
      <c r="U2359" s="14"/>
      <c r="V2359" s="14"/>
    </row>
    <row r="2360" spans="1:22">
      <c r="A2360" s="34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14"/>
      <c r="U2360" s="14"/>
      <c r="V2360" s="14"/>
    </row>
    <row r="2361" spans="1:22">
      <c r="A2361" s="34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14"/>
      <c r="U2361" s="14"/>
      <c r="V2361" s="14"/>
    </row>
    <row r="2362" spans="1:22">
      <c r="A2362" s="34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14"/>
      <c r="U2362" s="14"/>
      <c r="V2362" s="14"/>
    </row>
    <row r="2363" spans="1:22">
      <c r="A2363" s="34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14"/>
      <c r="U2363" s="14"/>
      <c r="V2363" s="14"/>
    </row>
    <row r="2364" spans="1:22">
      <c r="A2364" s="34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14"/>
      <c r="U2364" s="14"/>
      <c r="V2364" s="14"/>
    </row>
    <row r="2365" spans="1:22">
      <c r="A2365" s="34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14"/>
      <c r="U2365" s="14"/>
      <c r="V2365" s="14"/>
    </row>
    <row r="2366" spans="1:22">
      <c r="A2366" s="34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14"/>
      <c r="U2366" s="14"/>
      <c r="V2366" s="14"/>
    </row>
    <row r="2367" spans="1:22">
      <c r="A2367" s="34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14"/>
      <c r="U2367" s="14"/>
      <c r="V2367" s="14"/>
    </row>
    <row r="2368" spans="1:22">
      <c r="A2368" s="34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14"/>
      <c r="U2368" s="14"/>
      <c r="V2368" s="14"/>
    </row>
    <row r="2369" spans="1:22">
      <c r="A2369" s="34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14"/>
      <c r="U2369" s="14"/>
      <c r="V2369" s="14"/>
    </row>
    <row r="2370" spans="1:22">
      <c r="A2370" s="34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14"/>
      <c r="U2370" s="14"/>
      <c r="V2370" s="14"/>
    </row>
    <row r="2371" spans="1:22">
      <c r="A2371" s="34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14"/>
      <c r="U2371" s="14"/>
      <c r="V2371" s="14"/>
    </row>
    <row r="2372" spans="1:22">
      <c r="A2372" s="34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14"/>
      <c r="U2372" s="14"/>
      <c r="V2372" s="14"/>
    </row>
    <row r="2373" spans="1:22">
      <c r="A2373" s="34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14"/>
      <c r="U2373" s="14"/>
      <c r="V2373" s="14"/>
    </row>
    <row r="2374" spans="1:22">
      <c r="A2374" s="34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14"/>
      <c r="U2374" s="14"/>
      <c r="V2374" s="14"/>
    </row>
    <row r="2375" spans="1:22">
      <c r="A2375" s="34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14"/>
      <c r="U2375" s="14"/>
      <c r="V2375" s="14"/>
    </row>
    <row r="2376" spans="1:22">
      <c r="A2376" s="34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14"/>
      <c r="U2376" s="14"/>
      <c r="V2376" s="14"/>
    </row>
    <row r="2377" spans="1:22">
      <c r="A2377" s="34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14"/>
      <c r="U2377" s="14"/>
      <c r="V2377" s="14"/>
    </row>
    <row r="2378" spans="1:22">
      <c r="A2378" s="34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14"/>
      <c r="U2378" s="14"/>
      <c r="V2378" s="14"/>
    </row>
    <row r="2379" spans="1:22">
      <c r="A2379" s="34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14"/>
      <c r="U2379" s="14"/>
      <c r="V2379" s="14"/>
    </row>
    <row r="2380" spans="1:22">
      <c r="A2380" s="34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14"/>
      <c r="U2380" s="14"/>
      <c r="V2380" s="14"/>
    </row>
    <row r="2381" spans="1:22">
      <c r="A2381" s="34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14"/>
      <c r="U2381" s="14"/>
      <c r="V2381" s="14"/>
    </row>
    <row r="2382" spans="1:22">
      <c r="A2382" s="34"/>
      <c r="B2382" s="34"/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14"/>
      <c r="U2382" s="14"/>
      <c r="V2382" s="14"/>
    </row>
    <row r="2383" spans="1:22">
      <c r="A2383" s="34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14"/>
      <c r="U2383" s="14"/>
      <c r="V2383" s="14"/>
    </row>
    <row r="2384" spans="1:22">
      <c r="A2384" s="34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14"/>
      <c r="U2384" s="14"/>
      <c r="V2384" s="14"/>
    </row>
    <row r="2385" spans="1:22">
      <c r="A2385" s="34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14"/>
      <c r="U2385" s="14"/>
      <c r="V2385" s="14"/>
    </row>
    <row r="2386" spans="1:22">
      <c r="A2386" s="34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14"/>
      <c r="U2386" s="14"/>
      <c r="V2386" s="14"/>
    </row>
    <row r="2387" spans="1:22">
      <c r="A2387" s="34"/>
      <c r="B2387" s="34"/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14"/>
      <c r="U2387" s="14"/>
      <c r="V2387" s="14"/>
    </row>
    <row r="2388" spans="1:22">
      <c r="A2388" s="34"/>
      <c r="B2388" s="34"/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14"/>
      <c r="U2388" s="14"/>
      <c r="V2388" s="14"/>
    </row>
    <row r="2389" spans="1:22">
      <c r="A2389" s="34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14"/>
      <c r="U2389" s="14"/>
      <c r="V2389" s="14"/>
    </row>
    <row r="2390" spans="1:22">
      <c r="A2390" s="34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14"/>
      <c r="U2390" s="14"/>
      <c r="V2390" s="14"/>
    </row>
    <row r="2391" spans="1:22">
      <c r="A2391" s="34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14"/>
      <c r="U2391" s="14"/>
      <c r="V2391" s="14"/>
    </row>
    <row r="2392" spans="1:22">
      <c r="A2392" s="34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14"/>
      <c r="U2392" s="14"/>
      <c r="V2392" s="14"/>
    </row>
    <row r="2393" spans="1:22">
      <c r="A2393" s="34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14"/>
      <c r="U2393" s="14"/>
      <c r="V2393" s="14"/>
    </row>
    <row r="2394" spans="1:22">
      <c r="A2394" s="34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14"/>
      <c r="U2394" s="14"/>
      <c r="V2394" s="14"/>
    </row>
    <row r="2395" spans="1:22">
      <c r="A2395" s="34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14"/>
      <c r="U2395" s="14"/>
      <c r="V2395" s="14"/>
    </row>
    <row r="2396" spans="1:22">
      <c r="A2396" s="34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14"/>
      <c r="U2396" s="14"/>
      <c r="V2396" s="14"/>
    </row>
    <row r="2397" spans="1:22">
      <c r="A2397" s="34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14"/>
      <c r="U2397" s="14"/>
      <c r="V2397" s="14"/>
    </row>
    <row r="2398" spans="1:22">
      <c r="A2398" s="34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14"/>
      <c r="U2398" s="14"/>
      <c r="V2398" s="14"/>
    </row>
    <row r="2399" spans="1:22">
      <c r="A2399" s="34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14"/>
      <c r="U2399" s="14"/>
      <c r="V2399" s="14"/>
    </row>
    <row r="2400" spans="1:22">
      <c r="A2400" s="34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14"/>
      <c r="U2400" s="14"/>
      <c r="V2400" s="14"/>
    </row>
    <row r="2401" spans="1:22">
      <c r="A2401" s="34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14"/>
      <c r="U2401" s="14"/>
      <c r="V2401" s="14"/>
    </row>
    <row r="2402" spans="1:22">
      <c r="A2402" s="34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14"/>
      <c r="U2402" s="14"/>
      <c r="V2402" s="14"/>
    </row>
    <row r="2403" spans="1:22">
      <c r="A2403" s="34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14"/>
      <c r="U2403" s="14"/>
      <c r="V2403" s="14"/>
    </row>
    <row r="2404" spans="1:22">
      <c r="A2404" s="34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14"/>
      <c r="U2404" s="14"/>
      <c r="V2404" s="14"/>
    </row>
    <row r="2405" spans="1:22">
      <c r="A2405" s="34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14"/>
      <c r="U2405" s="14"/>
      <c r="V2405" s="14"/>
    </row>
    <row r="2406" spans="1:22">
      <c r="A2406" s="34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14"/>
      <c r="U2406" s="14"/>
      <c r="V2406" s="14"/>
    </row>
    <row r="2407" spans="1:22">
      <c r="A2407" s="34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14"/>
      <c r="U2407" s="14"/>
      <c r="V2407" s="14"/>
    </row>
    <row r="2408" spans="1:22">
      <c r="A2408" s="34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14"/>
      <c r="U2408" s="14"/>
      <c r="V2408" s="14"/>
    </row>
    <row r="2409" spans="1:22">
      <c r="A2409" s="34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14"/>
      <c r="U2409" s="14"/>
      <c r="V2409" s="14"/>
    </row>
    <row r="2410" spans="1:22">
      <c r="A2410" s="34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14"/>
      <c r="U2410" s="14"/>
      <c r="V2410" s="14"/>
    </row>
    <row r="2411" spans="1:22">
      <c r="A2411" s="34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14"/>
      <c r="U2411" s="14"/>
      <c r="V2411" s="14"/>
    </row>
    <row r="2412" spans="1:22">
      <c r="A2412" s="34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14"/>
      <c r="U2412" s="14"/>
      <c r="V2412" s="14"/>
    </row>
    <row r="2413" spans="1:22">
      <c r="A2413" s="34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14"/>
      <c r="U2413" s="14"/>
      <c r="V2413" s="14"/>
    </row>
    <row r="2414" spans="1:22">
      <c r="A2414" s="34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14"/>
      <c r="U2414" s="14"/>
      <c r="V2414" s="14"/>
    </row>
    <row r="2415" spans="1:22">
      <c r="A2415" s="34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14"/>
      <c r="U2415" s="14"/>
      <c r="V2415" s="14"/>
    </row>
    <row r="2416" spans="1:22">
      <c r="A2416" s="34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14"/>
      <c r="U2416" s="14"/>
      <c r="V2416" s="14"/>
    </row>
    <row r="2417" spans="1:22">
      <c r="A2417" s="34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14"/>
      <c r="U2417" s="14"/>
      <c r="V2417" s="14"/>
    </row>
    <row r="2418" spans="1:22">
      <c r="A2418" s="34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14"/>
      <c r="U2418" s="14"/>
      <c r="V2418" s="14"/>
    </row>
    <row r="2419" spans="1:22">
      <c r="A2419" s="34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14"/>
      <c r="U2419" s="14"/>
      <c r="V2419" s="14"/>
    </row>
    <row r="2420" spans="1:22">
      <c r="A2420" s="34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14"/>
      <c r="U2420" s="14"/>
      <c r="V2420" s="14"/>
    </row>
    <row r="2421" spans="1:22">
      <c r="A2421" s="34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14"/>
      <c r="U2421" s="14"/>
      <c r="V2421" s="14"/>
    </row>
    <row r="2422" spans="1:22">
      <c r="A2422" s="34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14"/>
      <c r="U2422" s="14"/>
      <c r="V2422" s="14"/>
    </row>
    <row r="2423" spans="1:22">
      <c r="A2423" s="34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14"/>
      <c r="U2423" s="14"/>
      <c r="V2423" s="14"/>
    </row>
    <row r="2424" spans="1:22">
      <c r="A2424" s="34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14"/>
      <c r="U2424" s="14"/>
      <c r="V2424" s="14"/>
    </row>
    <row r="2425" spans="1:22">
      <c r="A2425" s="34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14"/>
      <c r="U2425" s="14"/>
      <c r="V2425" s="14"/>
    </row>
    <row r="2426" spans="1:22">
      <c r="A2426" s="34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14"/>
      <c r="U2426" s="14"/>
      <c r="V2426" s="14"/>
    </row>
    <row r="2427" spans="1:22">
      <c r="A2427" s="34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14"/>
      <c r="U2427" s="14"/>
      <c r="V2427" s="14"/>
    </row>
    <row r="2428" spans="1:22">
      <c r="A2428" s="34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14"/>
      <c r="U2428" s="14"/>
      <c r="V2428" s="14"/>
    </row>
    <row r="2429" spans="1:22">
      <c r="A2429" s="34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14"/>
      <c r="U2429" s="14"/>
      <c r="V2429" s="14"/>
    </row>
    <row r="2430" spans="1:22">
      <c r="A2430" s="34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14"/>
      <c r="U2430" s="14"/>
      <c r="V2430" s="14"/>
    </row>
    <row r="2431" spans="1:22">
      <c r="A2431" s="34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14"/>
      <c r="U2431" s="14"/>
      <c r="V2431" s="14"/>
    </row>
    <row r="2432" spans="1:22">
      <c r="A2432" s="34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14"/>
      <c r="U2432" s="14"/>
      <c r="V2432" s="14"/>
    </row>
    <row r="2433" spans="1:22">
      <c r="A2433" s="34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14"/>
      <c r="U2433" s="14"/>
      <c r="V2433" s="14"/>
    </row>
    <row r="2434" spans="1:22">
      <c r="A2434" s="34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14"/>
      <c r="U2434" s="14"/>
      <c r="V2434" s="14"/>
    </row>
    <row r="2435" spans="1:22">
      <c r="A2435" s="34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14"/>
      <c r="U2435" s="14"/>
      <c r="V2435" s="14"/>
    </row>
    <row r="2436" spans="1:22">
      <c r="A2436" s="34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14"/>
      <c r="U2436" s="14"/>
      <c r="V2436" s="14"/>
    </row>
    <row r="2437" spans="1:22">
      <c r="A2437" s="34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14"/>
      <c r="U2437" s="14"/>
      <c r="V2437" s="14"/>
    </row>
    <row r="2438" spans="1:22">
      <c r="A2438" s="34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14"/>
      <c r="U2438" s="14"/>
      <c r="V2438" s="14"/>
    </row>
    <row r="2439" spans="1:22">
      <c r="A2439" s="34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14"/>
      <c r="U2439" s="14"/>
      <c r="V2439" s="14"/>
    </row>
    <row r="2440" spans="1:22">
      <c r="A2440" s="34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14"/>
      <c r="U2440" s="14"/>
      <c r="V2440" s="14"/>
    </row>
    <row r="2441" spans="1:22">
      <c r="A2441" s="34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14"/>
      <c r="U2441" s="14"/>
      <c r="V2441" s="14"/>
    </row>
    <row r="2442" spans="1:22">
      <c r="A2442" s="34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14"/>
      <c r="U2442" s="14"/>
      <c r="V2442" s="14"/>
    </row>
    <row r="2443" spans="1:22">
      <c r="A2443" s="34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14"/>
      <c r="U2443" s="14"/>
      <c r="V2443" s="14"/>
    </row>
    <row r="2444" spans="1:22">
      <c r="A2444" s="34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14"/>
      <c r="U2444" s="14"/>
      <c r="V2444" s="14"/>
    </row>
    <row r="2445" spans="1:22">
      <c r="A2445" s="34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14"/>
      <c r="U2445" s="14"/>
      <c r="V2445" s="14"/>
    </row>
    <row r="2446" spans="1:22">
      <c r="A2446" s="34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14"/>
      <c r="U2446" s="14"/>
      <c r="V2446" s="14"/>
    </row>
    <row r="2447" spans="1:22">
      <c r="A2447" s="34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14"/>
      <c r="U2447" s="14"/>
      <c r="V2447" s="14"/>
    </row>
    <row r="2448" spans="1:22">
      <c r="A2448" s="34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14"/>
      <c r="U2448" s="14"/>
      <c r="V2448" s="14"/>
    </row>
    <row r="2449" spans="1:22">
      <c r="A2449" s="34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14"/>
      <c r="U2449" s="14"/>
      <c r="V2449" s="14"/>
    </row>
    <row r="2450" spans="1:22">
      <c r="A2450" s="34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14"/>
      <c r="U2450" s="14"/>
      <c r="V2450" s="14"/>
    </row>
    <row r="2451" spans="1:22">
      <c r="A2451" s="34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14"/>
      <c r="U2451" s="14"/>
      <c r="V2451" s="14"/>
    </row>
    <row r="2452" spans="1:22">
      <c r="A2452" s="34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14"/>
      <c r="U2452" s="14"/>
      <c r="V2452" s="14"/>
    </row>
    <row r="2453" spans="1:22">
      <c r="A2453" s="34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14"/>
      <c r="U2453" s="14"/>
      <c r="V2453" s="14"/>
    </row>
    <row r="2454" spans="1:22">
      <c r="A2454" s="34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14"/>
      <c r="U2454" s="14"/>
      <c r="V2454" s="14"/>
    </row>
    <row r="2455" spans="1:22">
      <c r="A2455" s="34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14"/>
      <c r="U2455" s="14"/>
      <c r="V2455" s="14"/>
    </row>
    <row r="2456" spans="1:22">
      <c r="A2456" s="34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14"/>
      <c r="U2456" s="14"/>
      <c r="V2456" s="14"/>
    </row>
    <row r="2457" spans="1:22">
      <c r="A2457" s="34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14"/>
      <c r="U2457" s="14"/>
      <c r="V2457" s="14"/>
    </row>
    <row r="2458" spans="1:22">
      <c r="A2458" s="34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14"/>
      <c r="U2458" s="14"/>
      <c r="V2458" s="14"/>
    </row>
    <row r="2459" spans="1:22">
      <c r="A2459" s="34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14"/>
      <c r="U2459" s="14"/>
      <c r="V2459" s="14"/>
    </row>
    <row r="2460" spans="1:22">
      <c r="A2460" s="34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14"/>
      <c r="U2460" s="14"/>
      <c r="V2460" s="14"/>
    </row>
    <row r="2461" spans="1:22">
      <c r="A2461" s="34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14"/>
      <c r="U2461" s="14"/>
      <c r="V2461" s="14"/>
    </row>
    <row r="2462" spans="1:22">
      <c r="A2462" s="34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14"/>
      <c r="U2462" s="14"/>
      <c r="V2462" s="14"/>
    </row>
    <row r="2463" spans="1:22">
      <c r="A2463" s="34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14"/>
      <c r="U2463" s="14"/>
      <c r="V2463" s="14"/>
    </row>
    <row r="2464" spans="1:22">
      <c r="A2464" s="34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14"/>
      <c r="U2464" s="14"/>
      <c r="V2464" s="14"/>
    </row>
    <row r="2465" spans="1:22">
      <c r="A2465" s="34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14"/>
      <c r="U2465" s="14"/>
      <c r="V2465" s="14"/>
    </row>
    <row r="2466" spans="1:22">
      <c r="A2466" s="34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14"/>
      <c r="U2466" s="14"/>
      <c r="V2466" s="14"/>
    </row>
    <row r="2467" spans="1:22">
      <c r="A2467" s="34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14"/>
      <c r="U2467" s="14"/>
      <c r="V2467" s="14"/>
    </row>
    <row r="2468" spans="1:22">
      <c r="A2468" s="34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14"/>
      <c r="U2468" s="14"/>
      <c r="V2468" s="14"/>
    </row>
    <row r="2469" spans="1:22">
      <c r="A2469" s="34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14"/>
      <c r="U2469" s="14"/>
      <c r="V2469" s="14"/>
    </row>
    <row r="2470" spans="1:22">
      <c r="A2470" s="34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14"/>
      <c r="U2470" s="14"/>
      <c r="V2470" s="14"/>
    </row>
    <row r="2471" spans="1:22">
      <c r="A2471" s="34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14"/>
      <c r="U2471" s="14"/>
      <c r="V2471" s="14"/>
    </row>
    <row r="2472" spans="1:22">
      <c r="A2472" s="34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14"/>
      <c r="U2472" s="14"/>
      <c r="V2472" s="14"/>
    </row>
    <row r="2473" spans="1:22">
      <c r="A2473" s="34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14"/>
      <c r="U2473" s="14"/>
      <c r="V2473" s="14"/>
    </row>
    <row r="2474" spans="1:22">
      <c r="A2474" s="34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14"/>
      <c r="U2474" s="14"/>
      <c r="V2474" s="14"/>
    </row>
    <row r="2475" spans="1:22">
      <c r="A2475" s="34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14"/>
      <c r="U2475" s="14"/>
      <c r="V2475" s="14"/>
    </row>
    <row r="2476" spans="1:22">
      <c r="A2476" s="34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14"/>
      <c r="U2476" s="14"/>
      <c r="V2476" s="14"/>
    </row>
    <row r="2477" spans="1:22">
      <c r="A2477" s="34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14"/>
      <c r="U2477" s="14"/>
      <c r="V2477" s="14"/>
    </row>
    <row r="2478" spans="1:22">
      <c r="A2478" s="34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14"/>
      <c r="U2478" s="14"/>
      <c r="V2478" s="14"/>
    </row>
    <row r="2479" spans="1:22">
      <c r="A2479" s="34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14"/>
      <c r="U2479" s="14"/>
      <c r="V2479" s="14"/>
    </row>
    <row r="2480" spans="1:22">
      <c r="A2480" s="34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14"/>
      <c r="U2480" s="14"/>
      <c r="V2480" s="14"/>
    </row>
    <row r="2481" spans="1:22">
      <c r="A2481" s="34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14"/>
      <c r="U2481" s="14"/>
      <c r="V2481" s="14"/>
    </row>
    <row r="2482" spans="1:22">
      <c r="A2482" s="34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14"/>
      <c r="U2482" s="14"/>
      <c r="V2482" s="14"/>
    </row>
    <row r="2483" spans="1:22">
      <c r="A2483" s="34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14"/>
      <c r="U2483" s="14"/>
      <c r="V2483" s="14"/>
    </row>
    <row r="2484" spans="1:22">
      <c r="A2484" s="34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14"/>
      <c r="U2484" s="14"/>
      <c r="V2484" s="14"/>
    </row>
    <row r="2485" spans="1:22">
      <c r="A2485" s="34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14"/>
      <c r="U2485" s="14"/>
      <c r="V2485" s="14"/>
    </row>
    <row r="2486" spans="1:22">
      <c r="A2486" s="34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14"/>
      <c r="U2486" s="14"/>
      <c r="V2486" s="14"/>
    </row>
    <row r="2487" spans="1:22">
      <c r="A2487" s="34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14"/>
      <c r="U2487" s="14"/>
      <c r="V2487" s="14"/>
    </row>
    <row r="2488" spans="1:22">
      <c r="A2488" s="34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14"/>
      <c r="U2488" s="14"/>
      <c r="V2488" s="14"/>
    </row>
    <row r="2489" spans="1:22">
      <c r="A2489" s="34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14"/>
      <c r="U2489" s="14"/>
      <c r="V2489" s="14"/>
    </row>
    <row r="2490" spans="1:22">
      <c r="A2490" s="34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14"/>
      <c r="U2490" s="14"/>
      <c r="V2490" s="14"/>
    </row>
    <row r="2491" spans="1:22">
      <c r="A2491" s="34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14"/>
      <c r="U2491" s="14"/>
      <c r="V2491" s="14"/>
    </row>
    <row r="2492" spans="1:22">
      <c r="A2492" s="34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14"/>
      <c r="U2492" s="14"/>
      <c r="V2492" s="14"/>
    </row>
    <row r="2493" spans="1:22">
      <c r="A2493" s="34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14"/>
      <c r="U2493" s="14"/>
      <c r="V2493" s="14"/>
    </row>
    <row r="2494" spans="1:22">
      <c r="A2494" s="34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14"/>
      <c r="U2494" s="14"/>
      <c r="V2494" s="14"/>
    </row>
    <row r="2495" spans="1:22">
      <c r="A2495" s="34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14"/>
      <c r="U2495" s="14"/>
      <c r="V2495" s="14"/>
    </row>
    <row r="2496" spans="1:22">
      <c r="A2496" s="34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14"/>
      <c r="U2496" s="14"/>
      <c r="V2496" s="14"/>
    </row>
    <row r="2497" spans="1:22">
      <c r="A2497" s="34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14"/>
      <c r="U2497" s="14"/>
      <c r="V2497" s="14"/>
    </row>
    <row r="2498" spans="1:22">
      <c r="A2498" s="34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14"/>
      <c r="U2498" s="14"/>
      <c r="V2498" s="14"/>
    </row>
    <row r="2499" spans="1:22">
      <c r="A2499" s="34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14"/>
      <c r="U2499" s="14"/>
      <c r="V2499" s="14"/>
    </row>
    <row r="2500" spans="1:22">
      <c r="A2500" s="34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14"/>
      <c r="U2500" s="14"/>
      <c r="V2500" s="14"/>
    </row>
    <row r="2501" spans="1:22">
      <c r="A2501" s="34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14"/>
      <c r="U2501" s="14"/>
      <c r="V2501" s="14"/>
    </row>
    <row r="2502" spans="1:22">
      <c r="A2502" s="34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14"/>
      <c r="U2502" s="14"/>
      <c r="V2502" s="14"/>
    </row>
    <row r="2503" spans="1:22">
      <c r="A2503" s="34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14"/>
      <c r="U2503" s="14"/>
      <c r="V2503" s="14"/>
    </row>
    <row r="2504" spans="1:22">
      <c r="A2504" s="34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14"/>
      <c r="U2504" s="14"/>
      <c r="V2504" s="14"/>
    </row>
    <row r="2505" spans="1:22">
      <c r="A2505" s="34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14"/>
      <c r="U2505" s="14"/>
      <c r="V2505" s="14"/>
    </row>
    <row r="2506" spans="1:22">
      <c r="A2506" s="34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14"/>
      <c r="U2506" s="14"/>
      <c r="V2506" s="14"/>
    </row>
    <row r="2507" spans="1:22">
      <c r="A2507" s="34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14"/>
      <c r="U2507" s="14"/>
      <c r="V2507" s="14"/>
    </row>
    <row r="2508" spans="1:22">
      <c r="A2508" s="34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14"/>
      <c r="U2508" s="14"/>
      <c r="V2508" s="14"/>
    </row>
    <row r="2509" spans="1:22">
      <c r="A2509" s="34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14"/>
      <c r="U2509" s="14"/>
      <c r="V2509" s="14"/>
    </row>
    <row r="2510" spans="1:22">
      <c r="A2510" s="34"/>
      <c r="B2510" s="34"/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14"/>
      <c r="U2510" s="14"/>
      <c r="V2510" s="14"/>
    </row>
    <row r="2511" spans="1:22">
      <c r="A2511" s="34"/>
      <c r="B2511" s="34"/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14"/>
      <c r="U2511" s="14"/>
      <c r="V2511" s="14"/>
    </row>
    <row r="2512" spans="1:22">
      <c r="A2512" s="34"/>
      <c r="B2512" s="34"/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14"/>
      <c r="U2512" s="14"/>
      <c r="V2512" s="14"/>
    </row>
    <row r="2513" spans="1:22">
      <c r="A2513" s="34"/>
      <c r="B2513" s="34"/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14"/>
      <c r="U2513" s="14"/>
      <c r="V2513" s="14"/>
    </row>
    <row r="2514" spans="1:22">
      <c r="A2514" s="34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14"/>
      <c r="U2514" s="14"/>
      <c r="V2514" s="14"/>
    </row>
    <row r="2515" spans="1:22">
      <c r="A2515" s="34"/>
      <c r="B2515" s="34"/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14"/>
      <c r="U2515" s="14"/>
      <c r="V2515" s="14"/>
    </row>
    <row r="2516" spans="1:22">
      <c r="A2516" s="34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14"/>
      <c r="U2516" s="14"/>
      <c r="V2516" s="14"/>
    </row>
    <row r="2517" spans="1:22">
      <c r="A2517" s="34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14"/>
      <c r="U2517" s="14"/>
      <c r="V2517" s="14"/>
    </row>
    <row r="2518" spans="1:22">
      <c r="A2518" s="34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14"/>
      <c r="U2518" s="14"/>
      <c r="V2518" s="14"/>
    </row>
    <row r="2519" spans="1:22">
      <c r="A2519" s="34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14"/>
      <c r="U2519" s="14"/>
      <c r="V2519" s="14"/>
    </row>
    <row r="2520" spans="1:22">
      <c r="A2520" s="34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14"/>
      <c r="U2520" s="14"/>
      <c r="V2520" s="14"/>
    </row>
    <row r="2521" spans="1:22">
      <c r="A2521" s="34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14"/>
      <c r="U2521" s="14"/>
      <c r="V2521" s="14"/>
    </row>
    <row r="2522" spans="1:22">
      <c r="A2522" s="34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14"/>
      <c r="U2522" s="14"/>
      <c r="V2522" s="14"/>
    </row>
    <row r="2523" spans="1:22">
      <c r="A2523" s="34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14"/>
      <c r="U2523" s="14"/>
      <c r="V2523" s="14"/>
    </row>
    <row r="2524" spans="1:22">
      <c r="A2524" s="34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14"/>
      <c r="U2524" s="14"/>
      <c r="V2524" s="14"/>
    </row>
    <row r="2525" spans="1:22">
      <c r="A2525" s="34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14"/>
      <c r="U2525" s="14"/>
      <c r="V2525" s="14"/>
    </row>
    <row r="2526" spans="1:22">
      <c r="A2526" s="34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14"/>
      <c r="U2526" s="14"/>
      <c r="V2526" s="14"/>
    </row>
    <row r="2527" spans="1:22">
      <c r="A2527" s="34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14"/>
      <c r="U2527" s="14"/>
      <c r="V2527" s="14"/>
    </row>
    <row r="2528" spans="1:22">
      <c r="A2528" s="34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14"/>
      <c r="U2528" s="14"/>
      <c r="V2528" s="14"/>
    </row>
    <row r="2529" spans="1:22">
      <c r="A2529" s="34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14"/>
      <c r="U2529" s="14"/>
      <c r="V2529" s="14"/>
    </row>
    <row r="2530" spans="1:22">
      <c r="A2530" s="34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14"/>
      <c r="U2530" s="14"/>
      <c r="V2530" s="14"/>
    </row>
    <row r="2531" spans="1:22">
      <c r="A2531" s="34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14"/>
      <c r="U2531" s="14"/>
      <c r="V2531" s="14"/>
    </row>
    <row r="2532" spans="1:22">
      <c r="A2532" s="34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14"/>
      <c r="U2532" s="14"/>
      <c r="V2532" s="14"/>
    </row>
    <row r="2533" spans="1:22">
      <c r="A2533" s="34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14"/>
      <c r="U2533" s="14"/>
      <c r="V2533" s="14"/>
    </row>
    <row r="2534" spans="1:22">
      <c r="A2534" s="34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14"/>
      <c r="U2534" s="14"/>
      <c r="V2534" s="14"/>
    </row>
    <row r="2535" spans="1:22">
      <c r="A2535" s="34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14"/>
      <c r="U2535" s="14"/>
      <c r="V2535" s="14"/>
    </row>
    <row r="2536" spans="1:22">
      <c r="A2536" s="34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14"/>
      <c r="U2536" s="14"/>
      <c r="V2536" s="14"/>
    </row>
    <row r="2537" spans="1:22">
      <c r="A2537" s="34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14"/>
      <c r="U2537" s="14"/>
      <c r="V2537" s="14"/>
    </row>
    <row r="2538" spans="1:22">
      <c r="A2538" s="34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14"/>
      <c r="U2538" s="14"/>
      <c r="V2538" s="14"/>
    </row>
    <row r="2539" spans="1:22">
      <c r="A2539" s="34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14"/>
      <c r="U2539" s="14"/>
      <c r="V2539" s="14"/>
    </row>
    <row r="2540" spans="1:22">
      <c r="A2540" s="34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14"/>
      <c r="U2540" s="14"/>
      <c r="V2540" s="14"/>
    </row>
    <row r="2541" spans="1:22">
      <c r="A2541" s="34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14"/>
      <c r="U2541" s="14"/>
      <c r="V2541" s="14"/>
    </row>
    <row r="2542" spans="1:22">
      <c r="A2542" s="34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14"/>
      <c r="U2542" s="14"/>
      <c r="V2542" s="14"/>
    </row>
    <row r="2543" spans="1:22">
      <c r="A2543" s="34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14"/>
      <c r="U2543" s="14"/>
      <c r="V2543" s="14"/>
    </row>
    <row r="2544" spans="1:22">
      <c r="A2544" s="34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14"/>
      <c r="U2544" s="14"/>
      <c r="V2544" s="14"/>
    </row>
    <row r="2545" spans="1:22">
      <c r="A2545" s="34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14"/>
      <c r="U2545" s="14"/>
      <c r="V2545" s="14"/>
    </row>
    <row r="2546" spans="1:22">
      <c r="A2546" s="34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14"/>
      <c r="U2546" s="14"/>
      <c r="V2546" s="14"/>
    </row>
    <row r="2547" spans="1:22">
      <c r="A2547" s="34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14"/>
      <c r="U2547" s="14"/>
      <c r="V2547" s="14"/>
    </row>
    <row r="2548" spans="1:22">
      <c r="A2548" s="34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14"/>
      <c r="U2548" s="14"/>
      <c r="V2548" s="14"/>
    </row>
    <row r="2549" spans="1:22">
      <c r="A2549" s="34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14"/>
      <c r="U2549" s="14"/>
      <c r="V2549" s="14"/>
    </row>
    <row r="2550" spans="1:22">
      <c r="A2550" s="34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14"/>
      <c r="U2550" s="14"/>
      <c r="V2550" s="14"/>
    </row>
    <row r="2551" spans="1:22">
      <c r="A2551" s="34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14"/>
      <c r="U2551" s="14"/>
      <c r="V2551" s="14"/>
    </row>
    <row r="2552" spans="1:22">
      <c r="A2552" s="34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14"/>
      <c r="U2552" s="14"/>
      <c r="V2552" s="14"/>
    </row>
    <row r="2553" spans="1:22">
      <c r="A2553" s="34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14"/>
      <c r="U2553" s="14"/>
      <c r="V2553" s="14"/>
    </row>
    <row r="2554" spans="1:22">
      <c r="A2554" s="34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14"/>
      <c r="U2554" s="14"/>
      <c r="V2554" s="14"/>
    </row>
    <row r="2555" spans="1:22">
      <c r="A2555" s="34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14"/>
      <c r="U2555" s="14"/>
      <c r="V2555" s="14"/>
    </row>
    <row r="2556" spans="1:22">
      <c r="A2556" s="34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14"/>
      <c r="U2556" s="14"/>
      <c r="V2556" s="14"/>
    </row>
    <row r="2557" spans="1:22">
      <c r="A2557" s="34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14"/>
      <c r="U2557" s="14"/>
      <c r="V2557" s="14"/>
    </row>
    <row r="2558" spans="1:22">
      <c r="A2558" s="34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14"/>
      <c r="U2558" s="14"/>
      <c r="V2558" s="14"/>
    </row>
    <row r="2559" spans="1:22">
      <c r="A2559" s="34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14"/>
      <c r="U2559" s="14"/>
      <c r="V2559" s="14"/>
    </row>
    <row r="2560" spans="1:22">
      <c r="A2560" s="34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14"/>
      <c r="U2560" s="14"/>
      <c r="V2560" s="14"/>
    </row>
    <row r="2561" spans="1:22">
      <c r="A2561" s="34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14"/>
      <c r="U2561" s="14"/>
      <c r="V2561" s="14"/>
    </row>
    <row r="2562" spans="1:22">
      <c r="A2562" s="34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14"/>
      <c r="U2562" s="14"/>
      <c r="V2562" s="14"/>
    </row>
    <row r="2563" spans="1:22">
      <c r="A2563" s="34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14"/>
      <c r="U2563" s="14"/>
      <c r="V2563" s="14"/>
    </row>
    <row r="2564" spans="1:22">
      <c r="A2564" s="34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14"/>
      <c r="U2564" s="14"/>
      <c r="V2564" s="14"/>
    </row>
    <row r="2565" spans="1:22">
      <c r="A2565" s="34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14"/>
      <c r="U2565" s="14"/>
      <c r="V2565" s="14"/>
    </row>
    <row r="2566" spans="1:22">
      <c r="A2566" s="34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14"/>
      <c r="U2566" s="14"/>
      <c r="V2566" s="14"/>
    </row>
    <row r="2567" spans="1:22">
      <c r="A2567" s="34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14"/>
      <c r="U2567" s="14"/>
      <c r="V2567" s="14"/>
    </row>
    <row r="2568" spans="1:22">
      <c r="A2568" s="34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14"/>
      <c r="U2568" s="14"/>
      <c r="V2568" s="14"/>
    </row>
    <row r="2569" spans="1:22">
      <c r="A2569" s="34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14"/>
      <c r="U2569" s="14"/>
      <c r="V2569" s="14"/>
    </row>
    <row r="2570" spans="1:22">
      <c r="A2570" s="34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14"/>
      <c r="U2570" s="14"/>
      <c r="V2570" s="14"/>
    </row>
    <row r="2571" spans="1:22">
      <c r="A2571" s="34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14"/>
      <c r="U2571" s="14"/>
      <c r="V2571" s="14"/>
    </row>
    <row r="2572" spans="1:22">
      <c r="A2572" s="34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14"/>
      <c r="U2572" s="14"/>
      <c r="V2572" s="14"/>
    </row>
    <row r="2573" spans="1:22">
      <c r="A2573" s="34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14"/>
      <c r="U2573" s="14"/>
      <c r="V2573" s="14"/>
    </row>
    <row r="2574" spans="1:22">
      <c r="A2574" s="34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14"/>
      <c r="U2574" s="14"/>
      <c r="V2574" s="14"/>
    </row>
    <row r="2575" spans="1:22">
      <c r="A2575" s="34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14"/>
      <c r="U2575" s="14"/>
      <c r="V2575" s="14"/>
    </row>
    <row r="2576" spans="1:22">
      <c r="A2576" s="34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14"/>
      <c r="U2576" s="14"/>
      <c r="V2576" s="14"/>
    </row>
    <row r="2577" spans="1:22">
      <c r="A2577" s="34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14"/>
      <c r="U2577" s="14"/>
      <c r="V2577" s="14"/>
    </row>
    <row r="2578" spans="1:22">
      <c r="A2578" s="34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14"/>
      <c r="U2578" s="14"/>
      <c r="V2578" s="14"/>
    </row>
    <row r="2579" spans="1:22">
      <c r="A2579" s="34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14"/>
      <c r="U2579" s="14"/>
      <c r="V2579" s="14"/>
    </row>
    <row r="2580" spans="1:22">
      <c r="A2580" s="34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14"/>
      <c r="U2580" s="14"/>
      <c r="V2580" s="14"/>
    </row>
    <row r="2581" spans="1:22">
      <c r="A2581" s="34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14"/>
      <c r="U2581" s="14"/>
      <c r="V2581" s="14"/>
    </row>
    <row r="2582" spans="1:22">
      <c r="A2582" s="34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14"/>
      <c r="U2582" s="14"/>
      <c r="V2582" s="14"/>
    </row>
    <row r="2583" spans="1:22">
      <c r="A2583" s="34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14"/>
      <c r="U2583" s="14"/>
      <c r="V2583" s="14"/>
    </row>
    <row r="2584" spans="1:22">
      <c r="A2584" s="34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14"/>
      <c r="U2584" s="14"/>
      <c r="V2584" s="14"/>
    </row>
    <row r="2585" spans="1:22">
      <c r="A2585" s="34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14"/>
      <c r="U2585" s="14"/>
      <c r="V2585" s="14"/>
    </row>
    <row r="2586" spans="1:22">
      <c r="A2586" s="34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14"/>
      <c r="U2586" s="14"/>
      <c r="V2586" s="14"/>
    </row>
    <row r="2587" spans="1:22">
      <c r="A2587" s="34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14"/>
      <c r="U2587" s="14"/>
      <c r="V2587" s="14"/>
    </row>
    <row r="2588" spans="1:22">
      <c r="A2588" s="34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14"/>
      <c r="U2588" s="14"/>
      <c r="V2588" s="14"/>
    </row>
    <row r="2589" spans="1:22">
      <c r="A2589" s="34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14"/>
      <c r="U2589" s="14"/>
      <c r="V2589" s="14"/>
    </row>
    <row r="2590" spans="1:22">
      <c r="A2590" s="34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14"/>
      <c r="U2590" s="14"/>
      <c r="V2590" s="14"/>
    </row>
    <row r="2591" spans="1:22">
      <c r="A2591" s="34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14"/>
      <c r="U2591" s="14"/>
      <c r="V2591" s="14"/>
    </row>
    <row r="2592" spans="1:22">
      <c r="A2592" s="34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14"/>
      <c r="U2592" s="14"/>
      <c r="V2592" s="14"/>
    </row>
    <row r="2593" spans="1:22">
      <c r="A2593" s="34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14"/>
      <c r="U2593" s="14"/>
      <c r="V2593" s="14"/>
    </row>
    <row r="2594" spans="1:22">
      <c r="A2594" s="34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14"/>
      <c r="U2594" s="14"/>
      <c r="V2594" s="14"/>
    </row>
    <row r="2595" spans="1:22">
      <c r="A2595" s="34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14"/>
      <c r="U2595" s="14"/>
      <c r="V2595" s="14"/>
    </row>
    <row r="2596" spans="1:22">
      <c r="A2596" s="34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14"/>
      <c r="U2596" s="14"/>
      <c r="V2596" s="14"/>
    </row>
    <row r="2597" spans="1:22">
      <c r="A2597" s="34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14"/>
      <c r="U2597" s="14"/>
      <c r="V2597" s="14"/>
    </row>
    <row r="2598" spans="1:22">
      <c r="A2598" s="34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14"/>
      <c r="U2598" s="14"/>
      <c r="V2598" s="14"/>
    </row>
    <row r="2599" spans="1:22">
      <c r="A2599" s="34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14"/>
      <c r="U2599" s="14"/>
      <c r="V2599" s="14"/>
    </row>
    <row r="2600" spans="1:22">
      <c r="A2600" s="34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14"/>
      <c r="U2600" s="14"/>
      <c r="V2600" s="14"/>
    </row>
    <row r="2601" spans="1:22">
      <c r="A2601" s="34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14"/>
      <c r="U2601" s="14"/>
      <c r="V2601" s="14"/>
    </row>
    <row r="2602" spans="1:22">
      <c r="A2602" s="34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14"/>
      <c r="U2602" s="14"/>
      <c r="V2602" s="14"/>
    </row>
    <row r="2603" spans="1:22">
      <c r="A2603" s="34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14"/>
      <c r="U2603" s="14"/>
      <c r="V2603" s="14"/>
    </row>
    <row r="2604" spans="1:22">
      <c r="A2604" s="34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14"/>
      <c r="U2604" s="14"/>
      <c r="V2604" s="14"/>
    </row>
    <row r="2605" spans="1:22">
      <c r="A2605" s="34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14"/>
      <c r="U2605" s="14"/>
      <c r="V2605" s="14"/>
    </row>
    <row r="2606" spans="1:22">
      <c r="A2606" s="34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14"/>
      <c r="U2606" s="14"/>
      <c r="V2606" s="14"/>
    </row>
    <row r="2607" spans="1:22">
      <c r="A2607" s="34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14"/>
      <c r="U2607" s="14"/>
      <c r="V2607" s="14"/>
    </row>
    <row r="2608" spans="1:22">
      <c r="A2608" s="34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14"/>
      <c r="U2608" s="14"/>
      <c r="V2608" s="14"/>
    </row>
    <row r="2609" spans="1:22">
      <c r="A2609" s="34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14"/>
      <c r="U2609" s="14"/>
      <c r="V2609" s="14"/>
    </row>
    <row r="2610" spans="1:22">
      <c r="A2610" s="34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14"/>
      <c r="U2610" s="14"/>
      <c r="V2610" s="14"/>
    </row>
    <row r="2611" spans="1:22">
      <c r="A2611" s="34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14"/>
      <c r="U2611" s="14"/>
      <c r="V2611" s="14"/>
    </row>
    <row r="2612" spans="1:22">
      <c r="A2612" s="34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14"/>
      <c r="U2612" s="14"/>
      <c r="V2612" s="14"/>
    </row>
    <row r="2613" spans="1:22">
      <c r="A2613" s="34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14"/>
      <c r="U2613" s="14"/>
      <c r="V2613" s="14"/>
    </row>
    <row r="2614" spans="1:22">
      <c r="A2614" s="34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14"/>
      <c r="U2614" s="14"/>
      <c r="V2614" s="14"/>
    </row>
    <row r="2615" spans="1:22">
      <c r="A2615" s="34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14"/>
      <c r="U2615" s="14"/>
      <c r="V2615" s="14"/>
    </row>
    <row r="2616" spans="1:22">
      <c r="A2616" s="34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14"/>
      <c r="U2616" s="14"/>
      <c r="V2616" s="14"/>
    </row>
    <row r="2617" spans="1:22">
      <c r="A2617" s="34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14"/>
      <c r="U2617" s="14"/>
      <c r="V2617" s="14"/>
    </row>
    <row r="2618" spans="1:22">
      <c r="A2618" s="34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14"/>
      <c r="U2618" s="14"/>
      <c r="V2618" s="14"/>
    </row>
    <row r="2619" spans="1:22">
      <c r="A2619" s="34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14"/>
      <c r="U2619" s="14"/>
      <c r="V2619" s="14"/>
    </row>
    <row r="2620" spans="1:22">
      <c r="A2620" s="34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14"/>
      <c r="U2620" s="14"/>
      <c r="V2620" s="14"/>
    </row>
    <row r="2621" spans="1:22">
      <c r="A2621" s="34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14"/>
      <c r="U2621" s="14"/>
      <c r="V2621" s="14"/>
    </row>
    <row r="2622" spans="1:22">
      <c r="A2622" s="34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14"/>
      <c r="U2622" s="14"/>
      <c r="V2622" s="14"/>
    </row>
    <row r="2623" spans="1:22">
      <c r="A2623" s="34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14"/>
      <c r="U2623" s="14"/>
      <c r="V2623" s="14"/>
    </row>
    <row r="2624" spans="1:22">
      <c r="A2624" s="34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14"/>
      <c r="U2624" s="14"/>
      <c r="V2624" s="14"/>
    </row>
    <row r="2625" spans="1:22">
      <c r="A2625" s="34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14"/>
      <c r="U2625" s="14"/>
      <c r="V2625" s="14"/>
    </row>
    <row r="2626" spans="1:22">
      <c r="A2626" s="34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14"/>
      <c r="U2626" s="14"/>
      <c r="V2626" s="14"/>
    </row>
    <row r="2627" spans="1:22">
      <c r="A2627" s="34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14"/>
      <c r="U2627" s="14"/>
      <c r="V2627" s="14"/>
    </row>
    <row r="2628" spans="1:22">
      <c r="A2628" s="34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14"/>
      <c r="U2628" s="14"/>
      <c r="V2628" s="14"/>
    </row>
    <row r="2629" spans="1:22">
      <c r="A2629" s="34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14"/>
      <c r="U2629" s="14"/>
      <c r="V2629" s="14"/>
    </row>
    <row r="2630" spans="1:22">
      <c r="A2630" s="34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14"/>
      <c r="U2630" s="14"/>
      <c r="V2630" s="14"/>
    </row>
    <row r="2631" spans="1:22">
      <c r="A2631" s="34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14"/>
      <c r="U2631" s="14"/>
      <c r="V2631" s="14"/>
    </row>
    <row r="2632" spans="1:22">
      <c r="A2632" s="34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14"/>
      <c r="U2632" s="14"/>
      <c r="V2632" s="14"/>
    </row>
    <row r="2633" spans="1:22">
      <c r="A2633" s="34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14"/>
      <c r="U2633" s="14"/>
      <c r="V2633" s="14"/>
    </row>
    <row r="2634" spans="1:22">
      <c r="A2634" s="34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14"/>
      <c r="U2634" s="14"/>
      <c r="V2634" s="14"/>
    </row>
    <row r="2635" spans="1:22">
      <c r="A2635" s="34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14"/>
      <c r="U2635" s="14"/>
      <c r="V2635" s="14"/>
    </row>
    <row r="2636" spans="1:22">
      <c r="A2636" s="34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14"/>
      <c r="U2636" s="14"/>
      <c r="V2636" s="14"/>
    </row>
    <row r="2637" spans="1:22">
      <c r="A2637" s="34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14"/>
      <c r="U2637" s="14"/>
      <c r="V2637" s="14"/>
    </row>
    <row r="2638" spans="1:22">
      <c r="A2638" s="34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14"/>
      <c r="U2638" s="14"/>
      <c r="V2638" s="14"/>
    </row>
    <row r="2639" spans="1:22">
      <c r="A2639" s="34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14"/>
      <c r="U2639" s="14"/>
      <c r="V2639" s="14"/>
    </row>
    <row r="2640" spans="1:22">
      <c r="A2640" s="34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14"/>
      <c r="U2640" s="14"/>
      <c r="V2640" s="14"/>
    </row>
    <row r="2641" spans="1:22">
      <c r="A2641" s="34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14"/>
      <c r="U2641" s="14"/>
      <c r="V2641" s="14"/>
    </row>
    <row r="2642" spans="1:22">
      <c r="A2642" s="34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14"/>
      <c r="U2642" s="14"/>
      <c r="V2642" s="14"/>
    </row>
    <row r="2643" spans="1:22">
      <c r="A2643" s="34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14"/>
      <c r="U2643" s="14"/>
      <c r="V2643" s="14"/>
    </row>
    <row r="2644" spans="1:22">
      <c r="A2644" s="34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14"/>
      <c r="U2644" s="14"/>
      <c r="V2644" s="14"/>
    </row>
    <row r="2645" spans="1:22">
      <c r="A2645" s="34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14"/>
      <c r="U2645" s="14"/>
      <c r="V2645" s="14"/>
    </row>
    <row r="2646" spans="1:22">
      <c r="A2646" s="34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14"/>
      <c r="U2646" s="14"/>
      <c r="V2646" s="14"/>
    </row>
    <row r="2647" spans="1:22">
      <c r="A2647" s="34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14"/>
      <c r="U2647" s="14"/>
      <c r="V2647" s="14"/>
    </row>
    <row r="2648" spans="1:22">
      <c r="A2648" s="34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14"/>
      <c r="U2648" s="14"/>
      <c r="V2648" s="14"/>
    </row>
    <row r="2649" spans="1:22">
      <c r="A2649" s="34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14"/>
      <c r="U2649" s="14"/>
      <c r="V2649" s="14"/>
    </row>
    <row r="2650" spans="1:22">
      <c r="A2650" s="34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14"/>
      <c r="U2650" s="14"/>
      <c r="V2650" s="14"/>
    </row>
    <row r="2651" spans="1:22">
      <c r="A2651" s="34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14"/>
      <c r="U2651" s="14"/>
      <c r="V2651" s="14"/>
    </row>
    <row r="2652" spans="1:22">
      <c r="A2652" s="34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14"/>
      <c r="U2652" s="14"/>
      <c r="V2652" s="14"/>
    </row>
    <row r="2653" spans="1:22">
      <c r="A2653" s="34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14"/>
      <c r="U2653" s="14"/>
      <c r="V2653" s="14"/>
    </row>
    <row r="2654" spans="1:22">
      <c r="A2654" s="34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14"/>
      <c r="U2654" s="14"/>
      <c r="V2654" s="14"/>
    </row>
    <row r="2655" spans="1:22">
      <c r="A2655" s="34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14"/>
      <c r="U2655" s="14"/>
      <c r="V2655" s="14"/>
    </row>
    <row r="2656" spans="1:22">
      <c r="A2656" s="34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14"/>
      <c r="U2656" s="14"/>
      <c r="V2656" s="14"/>
    </row>
    <row r="2657" spans="1:22">
      <c r="A2657" s="34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14"/>
      <c r="U2657" s="14"/>
      <c r="V2657" s="14"/>
    </row>
    <row r="2658" spans="1:22">
      <c r="A2658" s="34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14"/>
      <c r="U2658" s="14"/>
      <c r="V2658" s="14"/>
    </row>
    <row r="2659" spans="1:22">
      <c r="A2659" s="34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14"/>
      <c r="U2659" s="14"/>
      <c r="V2659" s="14"/>
    </row>
    <row r="2660" spans="1:22">
      <c r="A2660" s="34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14"/>
      <c r="U2660" s="14"/>
      <c r="V2660" s="14"/>
    </row>
    <row r="2661" spans="1:22">
      <c r="A2661" s="34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14"/>
      <c r="U2661" s="14"/>
      <c r="V2661" s="14"/>
    </row>
    <row r="2662" spans="1:22">
      <c r="A2662" s="34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14"/>
      <c r="U2662" s="14"/>
      <c r="V2662" s="14"/>
    </row>
    <row r="2663" spans="1:22">
      <c r="A2663" s="34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14"/>
      <c r="U2663" s="14"/>
      <c r="V2663" s="14"/>
    </row>
    <row r="2664" spans="1:22">
      <c r="A2664" s="34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14"/>
      <c r="U2664" s="14"/>
      <c r="V2664" s="14"/>
    </row>
    <row r="2665" spans="1:22">
      <c r="A2665" s="34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14"/>
      <c r="U2665" s="14"/>
      <c r="V2665" s="14"/>
    </row>
    <row r="2666" spans="1:22">
      <c r="A2666" s="34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14"/>
      <c r="U2666" s="14"/>
      <c r="V2666" s="14"/>
    </row>
    <row r="2667" spans="1:22">
      <c r="A2667" s="34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14"/>
      <c r="U2667" s="14"/>
      <c r="V2667" s="14"/>
    </row>
    <row r="2668" spans="1:22">
      <c r="A2668" s="34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14"/>
      <c r="U2668" s="14"/>
      <c r="V2668" s="14"/>
    </row>
    <row r="2669" spans="1:22">
      <c r="A2669" s="34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14"/>
      <c r="U2669" s="14"/>
      <c r="V2669" s="14"/>
    </row>
    <row r="2670" spans="1:22">
      <c r="A2670" s="34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14"/>
      <c r="U2670" s="14"/>
      <c r="V2670" s="14"/>
    </row>
    <row r="2671" spans="1:22">
      <c r="A2671" s="34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14"/>
      <c r="U2671" s="14"/>
      <c r="V2671" s="14"/>
    </row>
    <row r="2672" spans="1:22">
      <c r="A2672" s="34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14"/>
      <c r="U2672" s="14"/>
      <c r="V2672" s="14"/>
    </row>
    <row r="2673" spans="1:22">
      <c r="A2673" s="34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14"/>
      <c r="U2673" s="14"/>
      <c r="V2673" s="14"/>
    </row>
    <row r="2674" spans="1:22">
      <c r="A2674" s="34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14"/>
      <c r="U2674" s="14"/>
      <c r="V2674" s="14"/>
    </row>
    <row r="2675" spans="1:22">
      <c r="A2675" s="34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14"/>
      <c r="U2675" s="14"/>
      <c r="V2675" s="14"/>
    </row>
    <row r="2676" spans="1:22">
      <c r="A2676" s="34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14"/>
      <c r="U2676" s="14"/>
      <c r="V2676" s="14"/>
    </row>
    <row r="2677" spans="1:22">
      <c r="A2677" s="34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14"/>
      <c r="U2677" s="14"/>
      <c r="V2677" s="14"/>
    </row>
    <row r="2678" spans="1:22">
      <c r="A2678" s="34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14"/>
      <c r="U2678" s="14"/>
      <c r="V2678" s="14"/>
    </row>
    <row r="2679" spans="1:22">
      <c r="A2679" s="34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14"/>
      <c r="U2679" s="14"/>
      <c r="V2679" s="14"/>
    </row>
    <row r="2680" spans="1:22">
      <c r="A2680" s="34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14"/>
      <c r="U2680" s="14"/>
      <c r="V2680" s="14"/>
    </row>
    <row r="2681" spans="1:22">
      <c r="A2681" s="34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14"/>
      <c r="U2681" s="14"/>
      <c r="V2681" s="14"/>
    </row>
    <row r="2682" spans="1:22">
      <c r="A2682" s="34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14"/>
      <c r="U2682" s="14"/>
      <c r="V2682" s="14"/>
    </row>
    <row r="2683" spans="1:22">
      <c r="A2683" s="34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14"/>
      <c r="U2683" s="14"/>
      <c r="V2683" s="14"/>
    </row>
    <row r="2684" spans="1:22">
      <c r="A2684" s="34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14"/>
      <c r="U2684" s="14"/>
      <c r="V2684" s="14"/>
    </row>
    <row r="2685" spans="1:22">
      <c r="A2685" s="34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14"/>
      <c r="U2685" s="14"/>
      <c r="V2685" s="14"/>
    </row>
    <row r="2686" spans="1:22">
      <c r="A2686" s="34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14"/>
      <c r="U2686" s="14"/>
      <c r="V2686" s="14"/>
    </row>
    <row r="2687" spans="1:22">
      <c r="A2687" s="34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14"/>
      <c r="U2687" s="14"/>
      <c r="V2687" s="14"/>
    </row>
    <row r="2688" spans="1:22">
      <c r="A2688" s="34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14"/>
      <c r="U2688" s="14"/>
      <c r="V2688" s="14"/>
    </row>
    <row r="2689" spans="1:22">
      <c r="A2689" s="34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14"/>
      <c r="U2689" s="14"/>
      <c r="V2689" s="14"/>
    </row>
    <row r="2690" spans="1:22">
      <c r="A2690" s="34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14"/>
      <c r="U2690" s="14"/>
      <c r="V2690" s="14"/>
    </row>
    <row r="2691" spans="1:22">
      <c r="A2691" s="34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14"/>
      <c r="U2691" s="14"/>
      <c r="V2691" s="14"/>
    </row>
    <row r="2692" spans="1:22">
      <c r="A2692" s="34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14"/>
      <c r="U2692" s="14"/>
      <c r="V2692" s="14"/>
    </row>
    <row r="2693" spans="1:22">
      <c r="A2693" s="34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14"/>
      <c r="U2693" s="14"/>
      <c r="V2693" s="14"/>
    </row>
    <row r="2694" spans="1:22">
      <c r="A2694" s="34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14"/>
      <c r="U2694" s="14"/>
      <c r="V2694" s="14"/>
    </row>
    <row r="2695" spans="1:22">
      <c r="A2695" s="34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14"/>
      <c r="U2695" s="14"/>
      <c r="V2695" s="14"/>
    </row>
    <row r="2696" spans="1:22">
      <c r="A2696" s="34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14"/>
      <c r="U2696" s="14"/>
      <c r="V2696" s="14"/>
    </row>
    <row r="2697" spans="1:22">
      <c r="A2697" s="34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14"/>
      <c r="U2697" s="14"/>
      <c r="V2697" s="14"/>
    </row>
    <row r="2698" spans="1:22">
      <c r="A2698" s="34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14"/>
      <c r="U2698" s="14"/>
      <c r="V2698" s="14"/>
    </row>
    <row r="2699" spans="1:22">
      <c r="A2699" s="34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14"/>
      <c r="U2699" s="14"/>
      <c r="V2699" s="14"/>
    </row>
    <row r="2700" spans="1:22">
      <c r="A2700" s="34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14"/>
      <c r="U2700" s="14"/>
      <c r="V2700" s="14"/>
    </row>
    <row r="2701" spans="1:22">
      <c r="A2701" s="34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14"/>
      <c r="U2701" s="14"/>
      <c r="V2701" s="14"/>
    </row>
    <row r="2702" spans="1:22">
      <c r="A2702" s="34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14"/>
      <c r="U2702" s="14"/>
      <c r="V2702" s="14"/>
    </row>
    <row r="2703" spans="1:22">
      <c r="A2703" s="34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14"/>
      <c r="U2703" s="14"/>
      <c r="V2703" s="14"/>
    </row>
    <row r="2704" spans="1:22">
      <c r="A2704" s="34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14"/>
      <c r="U2704" s="14"/>
      <c r="V2704" s="14"/>
    </row>
    <row r="2705" spans="1:22">
      <c r="A2705" s="34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14"/>
      <c r="U2705" s="14"/>
      <c r="V2705" s="14"/>
    </row>
    <row r="2706" spans="1:22">
      <c r="A2706" s="34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14"/>
      <c r="U2706" s="14"/>
      <c r="V2706" s="14"/>
    </row>
    <row r="2707" spans="1:22">
      <c r="A2707" s="34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14"/>
      <c r="U2707" s="14"/>
      <c r="V2707" s="14"/>
    </row>
    <row r="2708" spans="1:22">
      <c r="A2708" s="34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14"/>
      <c r="U2708" s="14"/>
      <c r="V2708" s="14"/>
    </row>
    <row r="2709" spans="1:22">
      <c r="A2709" s="34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14"/>
      <c r="U2709" s="14"/>
      <c r="V2709" s="14"/>
    </row>
    <row r="2710" spans="1:22">
      <c r="A2710" s="34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14"/>
      <c r="U2710" s="14"/>
      <c r="V2710" s="14"/>
    </row>
    <row r="2711" spans="1:22">
      <c r="A2711" s="34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14"/>
      <c r="U2711" s="14"/>
      <c r="V2711" s="14"/>
    </row>
    <row r="2712" spans="1:22">
      <c r="A2712" s="34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14"/>
      <c r="U2712" s="14"/>
      <c r="V2712" s="14"/>
    </row>
    <row r="2713" spans="1:22">
      <c r="A2713" s="34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14"/>
      <c r="U2713" s="14"/>
      <c r="V2713" s="14"/>
    </row>
    <row r="2714" spans="1:22">
      <c r="A2714" s="34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14"/>
      <c r="U2714" s="14"/>
      <c r="V2714" s="14"/>
    </row>
    <row r="2715" spans="1:22">
      <c r="A2715" s="34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14"/>
      <c r="U2715" s="14"/>
      <c r="V2715" s="14"/>
    </row>
    <row r="2716" spans="1:22">
      <c r="A2716" s="34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14"/>
      <c r="U2716" s="14"/>
      <c r="V2716" s="14"/>
    </row>
    <row r="2717" spans="1:22">
      <c r="A2717" s="34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14"/>
      <c r="U2717" s="14"/>
      <c r="V2717" s="14"/>
    </row>
    <row r="2718" spans="1:22">
      <c r="A2718" s="34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14"/>
      <c r="U2718" s="14"/>
      <c r="V2718" s="14"/>
    </row>
    <row r="2719" spans="1:22">
      <c r="A2719" s="34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14"/>
      <c r="U2719" s="14"/>
      <c r="V2719" s="14"/>
    </row>
    <row r="2720" spans="1:22">
      <c r="A2720" s="34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14"/>
      <c r="U2720" s="14"/>
      <c r="V2720" s="14"/>
    </row>
    <row r="2721" spans="1:22">
      <c r="A2721" s="34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14"/>
      <c r="U2721" s="14"/>
      <c r="V2721" s="14"/>
    </row>
    <row r="2722" spans="1:22">
      <c r="A2722" s="34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14"/>
      <c r="U2722" s="14"/>
      <c r="V2722" s="14"/>
    </row>
    <row r="2723" spans="1:22">
      <c r="A2723" s="34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14"/>
      <c r="U2723" s="14"/>
      <c r="V2723" s="14"/>
    </row>
    <row r="2724" spans="1:22">
      <c r="A2724" s="34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14"/>
      <c r="U2724" s="14"/>
      <c r="V2724" s="14"/>
    </row>
    <row r="2725" spans="1:22">
      <c r="A2725" s="34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14"/>
      <c r="U2725" s="14"/>
      <c r="V2725" s="14"/>
    </row>
    <row r="2726" spans="1:22">
      <c r="A2726" s="34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14"/>
      <c r="U2726" s="14"/>
      <c r="V2726" s="14"/>
    </row>
    <row r="2727" spans="1:22">
      <c r="A2727" s="34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14"/>
      <c r="U2727" s="14"/>
      <c r="V2727" s="14"/>
    </row>
    <row r="2728" spans="1:22">
      <c r="A2728" s="34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14"/>
      <c r="U2728" s="14"/>
      <c r="V2728" s="14"/>
    </row>
    <row r="2729" spans="1:22">
      <c r="A2729" s="34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14"/>
      <c r="U2729" s="14"/>
      <c r="V2729" s="14"/>
    </row>
    <row r="2730" spans="1:22">
      <c r="A2730" s="34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14"/>
      <c r="U2730" s="14"/>
      <c r="V2730" s="14"/>
    </row>
    <row r="2731" spans="1:22">
      <c r="A2731" s="34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14"/>
      <c r="U2731" s="14"/>
      <c r="V2731" s="14"/>
    </row>
    <row r="2732" spans="1:22">
      <c r="A2732" s="34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14"/>
      <c r="U2732" s="14"/>
      <c r="V2732" s="14"/>
    </row>
    <row r="2733" spans="1:22">
      <c r="A2733" s="34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14"/>
      <c r="U2733" s="14"/>
      <c r="V2733" s="14"/>
    </row>
    <row r="2734" spans="1:22">
      <c r="A2734" s="34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14"/>
      <c r="U2734" s="14"/>
      <c r="V2734" s="14"/>
    </row>
    <row r="2735" spans="1:22">
      <c r="A2735" s="34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14"/>
      <c r="U2735" s="14"/>
      <c r="V2735" s="14"/>
    </row>
    <row r="2736" spans="1:22">
      <c r="A2736" s="34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14"/>
      <c r="U2736" s="14"/>
      <c r="V2736" s="14"/>
    </row>
    <row r="2737" spans="1:22">
      <c r="A2737" s="34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14"/>
      <c r="U2737" s="14"/>
      <c r="V2737" s="14"/>
    </row>
    <row r="2738" spans="1:22">
      <c r="A2738" s="34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14"/>
      <c r="U2738" s="14"/>
      <c r="V2738" s="14"/>
    </row>
    <row r="2739" spans="1:22">
      <c r="A2739" s="34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14"/>
      <c r="U2739" s="14"/>
      <c r="V2739" s="14"/>
    </row>
    <row r="2740" spans="1:22">
      <c r="A2740" s="34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14"/>
      <c r="U2740" s="14"/>
      <c r="V2740" s="14"/>
    </row>
    <row r="2741" spans="1:22">
      <c r="A2741" s="34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14"/>
      <c r="U2741" s="14"/>
      <c r="V2741" s="14"/>
    </row>
    <row r="2742" spans="1:22">
      <c r="A2742" s="34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14"/>
      <c r="U2742" s="14"/>
      <c r="V2742" s="14"/>
    </row>
    <row r="2743" spans="1:22">
      <c r="A2743" s="34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14"/>
      <c r="U2743" s="14"/>
      <c r="V2743" s="14"/>
    </row>
    <row r="2744" spans="1:22">
      <c r="A2744" s="34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14"/>
      <c r="U2744" s="14"/>
      <c r="V2744" s="14"/>
    </row>
    <row r="2745" spans="1:22">
      <c r="A2745" s="34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14"/>
      <c r="U2745" s="14"/>
      <c r="V2745" s="14"/>
    </row>
    <row r="2746" spans="1:22">
      <c r="A2746" s="34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14"/>
      <c r="U2746" s="14"/>
      <c r="V2746" s="14"/>
    </row>
    <row r="2747" spans="1:22">
      <c r="A2747" s="34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14"/>
      <c r="U2747" s="14"/>
      <c r="V2747" s="14"/>
    </row>
    <row r="2748" spans="1:22">
      <c r="A2748" s="34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14"/>
      <c r="U2748" s="14"/>
      <c r="V2748" s="14"/>
    </row>
    <row r="2749" spans="1:22">
      <c r="A2749" s="34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14"/>
      <c r="U2749" s="14"/>
      <c r="V2749" s="14"/>
    </row>
    <row r="2750" spans="1:22">
      <c r="A2750" s="34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14"/>
      <c r="U2750" s="14"/>
      <c r="V2750" s="14"/>
    </row>
    <row r="2751" spans="1:22">
      <c r="A2751" s="34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14"/>
      <c r="U2751" s="14"/>
      <c r="V2751" s="14"/>
    </row>
    <row r="2752" spans="1:22">
      <c r="A2752" s="34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14"/>
      <c r="U2752" s="14"/>
      <c r="V2752" s="14"/>
    </row>
    <row r="2753" spans="1:22">
      <c r="A2753" s="34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14"/>
      <c r="U2753" s="14"/>
      <c r="V2753" s="14"/>
    </row>
    <row r="2754" spans="1:22">
      <c r="A2754" s="34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14"/>
      <c r="U2754" s="14"/>
      <c r="V2754" s="14"/>
    </row>
    <row r="2755" spans="1:22">
      <c r="A2755" s="34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14"/>
      <c r="U2755" s="14"/>
      <c r="V2755" s="14"/>
    </row>
    <row r="2756" spans="1:22">
      <c r="A2756" s="34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14"/>
      <c r="U2756" s="14"/>
      <c r="V2756" s="14"/>
    </row>
    <row r="2757" spans="1:22">
      <c r="A2757" s="34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14"/>
      <c r="U2757" s="14"/>
      <c r="V2757" s="14"/>
    </row>
    <row r="2758" spans="1:22">
      <c r="A2758" s="34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14"/>
      <c r="U2758" s="14"/>
      <c r="V2758" s="14"/>
    </row>
    <row r="2759" spans="1:22">
      <c r="A2759" s="34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14"/>
      <c r="U2759" s="14"/>
      <c r="V2759" s="14"/>
    </row>
    <row r="2760" spans="1:22">
      <c r="A2760" s="34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14"/>
      <c r="U2760" s="14"/>
      <c r="V2760" s="14"/>
    </row>
    <row r="2761" spans="1:22">
      <c r="A2761" s="34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14"/>
      <c r="U2761" s="14"/>
      <c r="V2761" s="14"/>
    </row>
    <row r="2762" spans="1:22">
      <c r="A2762" s="34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14"/>
      <c r="U2762" s="14"/>
      <c r="V2762" s="14"/>
    </row>
    <row r="2763" spans="1:22">
      <c r="A2763" s="34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14"/>
      <c r="U2763" s="14"/>
      <c r="V2763" s="14"/>
    </row>
    <row r="2764" spans="1:22">
      <c r="A2764" s="34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14"/>
      <c r="U2764" s="14"/>
      <c r="V2764" s="14"/>
    </row>
    <row r="2765" spans="1:22">
      <c r="A2765" s="34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14"/>
      <c r="U2765" s="14"/>
      <c r="V2765" s="14"/>
    </row>
    <row r="2766" spans="1:22">
      <c r="A2766" s="34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14"/>
      <c r="U2766" s="14"/>
      <c r="V2766" s="14"/>
    </row>
    <row r="2767" spans="1:22">
      <c r="A2767" s="34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14"/>
      <c r="U2767" s="14"/>
      <c r="V2767" s="14"/>
    </row>
    <row r="2768" spans="1:22">
      <c r="A2768" s="34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14"/>
      <c r="U2768" s="14"/>
      <c r="V2768" s="14"/>
    </row>
    <row r="2769" spans="1:22">
      <c r="A2769" s="34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14"/>
      <c r="U2769" s="14"/>
      <c r="V2769" s="14"/>
    </row>
    <row r="2770" spans="1:22">
      <c r="A2770" s="34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14"/>
      <c r="U2770" s="14"/>
      <c r="V2770" s="14"/>
    </row>
    <row r="2771" spans="1:22">
      <c r="A2771" s="34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14"/>
      <c r="U2771" s="14"/>
      <c r="V2771" s="14"/>
    </row>
    <row r="2772" spans="1:22">
      <c r="A2772" s="34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14"/>
      <c r="U2772" s="14"/>
      <c r="V2772" s="14"/>
    </row>
    <row r="2773" spans="1:22">
      <c r="A2773" s="34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14"/>
      <c r="U2773" s="14"/>
      <c r="V2773" s="14"/>
    </row>
    <row r="2774" spans="1:22">
      <c r="A2774" s="34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14"/>
      <c r="U2774" s="14"/>
      <c r="V2774" s="14"/>
    </row>
    <row r="2775" spans="1:22">
      <c r="A2775" s="34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14"/>
      <c r="U2775" s="14"/>
      <c r="V2775" s="14"/>
    </row>
    <row r="2776" spans="1:22">
      <c r="A2776" s="34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14"/>
      <c r="U2776" s="14"/>
      <c r="V2776" s="14"/>
    </row>
    <row r="2777" spans="1:22">
      <c r="A2777" s="34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14"/>
      <c r="U2777" s="14"/>
      <c r="V2777" s="14"/>
    </row>
    <row r="2778" spans="1:22">
      <c r="A2778" s="34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14"/>
      <c r="U2778" s="14"/>
      <c r="V2778" s="14"/>
    </row>
    <row r="2779" spans="1:22">
      <c r="A2779" s="34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14"/>
      <c r="U2779" s="14"/>
      <c r="V2779" s="14"/>
    </row>
    <row r="2780" spans="1:22">
      <c r="A2780" s="34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14"/>
      <c r="U2780" s="14"/>
      <c r="V2780" s="14"/>
    </row>
    <row r="2781" spans="1:22">
      <c r="A2781" s="34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14"/>
      <c r="U2781" s="14"/>
      <c r="V2781" s="14"/>
    </row>
    <row r="2782" spans="1:22">
      <c r="A2782" s="34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14"/>
      <c r="U2782" s="14"/>
      <c r="V2782" s="14"/>
    </row>
    <row r="2783" spans="1:22">
      <c r="A2783" s="34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14"/>
      <c r="U2783" s="14"/>
      <c r="V2783" s="14"/>
    </row>
    <row r="2784" spans="1:22">
      <c r="A2784" s="34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14"/>
      <c r="U2784" s="14"/>
      <c r="V2784" s="14"/>
    </row>
    <row r="2785" spans="1:22">
      <c r="A2785" s="34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14"/>
      <c r="U2785" s="14"/>
      <c r="V2785" s="14"/>
    </row>
    <row r="2786" spans="1:22">
      <c r="A2786" s="34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14"/>
      <c r="U2786" s="14"/>
      <c r="V2786" s="14"/>
    </row>
    <row r="2787" spans="1:22">
      <c r="A2787" s="34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14"/>
      <c r="U2787" s="14"/>
      <c r="V2787" s="14"/>
    </row>
    <row r="2788" spans="1:22">
      <c r="A2788" s="34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14"/>
      <c r="U2788" s="14"/>
      <c r="V2788" s="14"/>
    </row>
    <row r="2789" spans="1:22">
      <c r="A2789" s="34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14"/>
      <c r="U2789" s="14"/>
      <c r="V2789" s="14"/>
    </row>
    <row r="2790" spans="1:22">
      <c r="A2790" s="34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14"/>
      <c r="U2790" s="14"/>
      <c r="V2790" s="14"/>
    </row>
    <row r="2791" spans="1:22">
      <c r="A2791" s="34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14"/>
      <c r="U2791" s="14"/>
      <c r="V2791" s="14"/>
    </row>
    <row r="2792" spans="1:22">
      <c r="A2792" s="34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14"/>
      <c r="U2792" s="14"/>
      <c r="V2792" s="14"/>
    </row>
    <row r="2793" spans="1:22">
      <c r="A2793" s="34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14"/>
      <c r="U2793" s="14"/>
      <c r="V2793" s="14"/>
    </row>
    <row r="2794" spans="1:22">
      <c r="A2794" s="34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14"/>
      <c r="U2794" s="14"/>
      <c r="V2794" s="14"/>
    </row>
    <row r="2795" spans="1:22">
      <c r="A2795" s="34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14"/>
      <c r="U2795" s="14"/>
      <c r="V2795" s="14"/>
    </row>
    <row r="2796" spans="1:22">
      <c r="A2796" s="34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14"/>
      <c r="U2796" s="14"/>
      <c r="V2796" s="14"/>
    </row>
    <row r="2797" spans="1:22">
      <c r="A2797" s="34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14"/>
      <c r="U2797" s="14"/>
      <c r="V2797" s="14"/>
    </row>
    <row r="2798" spans="1:22">
      <c r="A2798" s="34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14"/>
      <c r="U2798" s="14"/>
      <c r="V2798" s="14"/>
    </row>
    <row r="2799" spans="1:22">
      <c r="A2799" s="34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14"/>
      <c r="U2799" s="14"/>
      <c r="V2799" s="14"/>
    </row>
    <row r="2800" spans="1:22">
      <c r="A2800" s="34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14"/>
      <c r="U2800" s="14"/>
      <c r="V2800" s="14"/>
    </row>
    <row r="2801" spans="1:22">
      <c r="A2801" s="34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14"/>
      <c r="U2801" s="14"/>
      <c r="V2801" s="14"/>
    </row>
    <row r="2802" spans="1:22">
      <c r="A2802" s="34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14"/>
      <c r="U2802" s="14"/>
      <c r="V2802" s="14"/>
    </row>
    <row r="2803" spans="1:22">
      <c r="A2803" s="34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14"/>
      <c r="U2803" s="14"/>
      <c r="V2803" s="14"/>
    </row>
    <row r="2804" spans="1:22">
      <c r="A2804" s="34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14"/>
      <c r="U2804" s="14"/>
      <c r="V2804" s="14"/>
    </row>
    <row r="2805" spans="1:22">
      <c r="A2805" s="34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14"/>
      <c r="U2805" s="14"/>
      <c r="V2805" s="14"/>
    </row>
    <row r="2806" spans="1:22">
      <c r="A2806" s="34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14"/>
      <c r="U2806" s="14"/>
      <c r="V2806" s="14"/>
    </row>
    <row r="2807" spans="1:22">
      <c r="A2807" s="34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14"/>
      <c r="U2807" s="14"/>
      <c r="V2807" s="14"/>
    </row>
    <row r="2808" spans="1:22">
      <c r="A2808" s="34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14"/>
      <c r="U2808" s="14"/>
      <c r="V2808" s="14"/>
    </row>
    <row r="2809" spans="1:22">
      <c r="A2809" s="34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14"/>
      <c r="U2809" s="14"/>
      <c r="V2809" s="14"/>
    </row>
    <row r="2810" spans="1:22">
      <c r="A2810" s="34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14"/>
      <c r="U2810" s="14"/>
      <c r="V2810" s="14"/>
    </row>
    <row r="2811" spans="1:22">
      <c r="A2811" s="34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14"/>
      <c r="U2811" s="14"/>
      <c r="V2811" s="14"/>
    </row>
    <row r="2812" spans="1:22">
      <c r="A2812" s="34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14"/>
      <c r="U2812" s="14"/>
      <c r="V2812" s="14"/>
    </row>
    <row r="2813" spans="1:22">
      <c r="A2813" s="34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14"/>
      <c r="U2813" s="14"/>
      <c r="V2813" s="14"/>
    </row>
    <row r="2814" spans="1:22">
      <c r="A2814" s="34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14"/>
      <c r="U2814" s="14"/>
      <c r="V2814" s="14"/>
    </row>
    <row r="2815" spans="1:22">
      <c r="A2815" s="34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14"/>
      <c r="U2815" s="14"/>
      <c r="V2815" s="14"/>
    </row>
    <row r="2816" spans="1:22">
      <c r="A2816" s="34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14"/>
      <c r="U2816" s="14"/>
      <c r="V2816" s="14"/>
    </row>
    <row r="2817" spans="1:22">
      <c r="A2817" s="34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14"/>
      <c r="U2817" s="14"/>
      <c r="V2817" s="14"/>
    </row>
    <row r="2818" spans="1:22">
      <c r="A2818" s="34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14"/>
      <c r="U2818" s="14"/>
      <c r="V2818" s="14"/>
    </row>
    <row r="2819" spans="1:22">
      <c r="A2819" s="34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14"/>
      <c r="U2819" s="14"/>
      <c r="V2819" s="14"/>
    </row>
    <row r="2820" spans="1:22">
      <c r="A2820" s="34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14"/>
      <c r="U2820" s="14"/>
      <c r="V2820" s="14"/>
    </row>
    <row r="2821" spans="1:22">
      <c r="A2821" s="34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14"/>
      <c r="U2821" s="14"/>
      <c r="V2821" s="14"/>
    </row>
    <row r="2822" spans="1:22">
      <c r="A2822" s="34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14"/>
      <c r="U2822" s="14"/>
      <c r="V2822" s="14"/>
    </row>
    <row r="2823" spans="1:22">
      <c r="A2823" s="34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14"/>
      <c r="U2823" s="14"/>
      <c r="V2823" s="14"/>
    </row>
    <row r="2824" spans="1:22">
      <c r="A2824" s="34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14"/>
      <c r="U2824" s="14"/>
      <c r="V2824" s="14"/>
    </row>
    <row r="2825" spans="1:22">
      <c r="A2825" s="34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14"/>
      <c r="U2825" s="14"/>
      <c r="V2825" s="14"/>
    </row>
    <row r="2826" spans="1:22">
      <c r="A2826" s="34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14"/>
      <c r="U2826" s="14"/>
      <c r="V2826" s="14"/>
    </row>
    <row r="2827" spans="1:22">
      <c r="A2827" s="34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14"/>
      <c r="U2827" s="14"/>
      <c r="V2827" s="14"/>
    </row>
    <row r="2828" spans="1:22">
      <c r="A2828" s="34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14"/>
      <c r="U2828" s="14"/>
      <c r="V2828" s="14"/>
    </row>
    <row r="2829" spans="1:22">
      <c r="A2829" s="34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14"/>
      <c r="U2829" s="14"/>
      <c r="V2829" s="14"/>
    </row>
    <row r="2830" spans="1:22">
      <c r="A2830" s="34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14"/>
      <c r="U2830" s="14"/>
      <c r="V2830" s="14"/>
    </row>
    <row r="2831" spans="1:22">
      <c r="A2831" s="34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14"/>
      <c r="U2831" s="14"/>
      <c r="V2831" s="14"/>
    </row>
    <row r="2832" spans="1:22">
      <c r="A2832" s="34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14"/>
      <c r="U2832" s="14"/>
      <c r="V2832" s="14"/>
    </row>
    <row r="2833" spans="1:22">
      <c r="A2833" s="34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14"/>
      <c r="U2833" s="14"/>
      <c r="V2833" s="14"/>
    </row>
    <row r="2834" spans="1:22">
      <c r="A2834" s="34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14"/>
      <c r="U2834" s="14"/>
      <c r="V2834" s="14"/>
    </row>
    <row r="2835" spans="1:22">
      <c r="A2835" s="34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14"/>
      <c r="U2835" s="14"/>
      <c r="V2835" s="14"/>
    </row>
    <row r="2836" spans="1:22">
      <c r="A2836" s="34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14"/>
      <c r="U2836" s="14"/>
      <c r="V2836" s="14"/>
    </row>
    <row r="2837" spans="1:22">
      <c r="A2837" s="34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14"/>
      <c r="U2837" s="14"/>
      <c r="V2837" s="14"/>
    </row>
    <row r="2838" spans="1:22">
      <c r="A2838" s="34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14"/>
      <c r="U2838" s="14"/>
      <c r="V2838" s="14"/>
    </row>
    <row r="2839" spans="1:22">
      <c r="A2839" s="34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14"/>
      <c r="U2839" s="14"/>
      <c r="V2839" s="14"/>
    </row>
    <row r="2840" spans="1:22">
      <c r="A2840" s="34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14"/>
      <c r="U2840" s="14"/>
      <c r="V2840" s="14"/>
    </row>
    <row r="2841" spans="1:22">
      <c r="A2841" s="34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14"/>
      <c r="U2841" s="14"/>
      <c r="V2841" s="14"/>
    </row>
    <row r="2842" spans="1:22">
      <c r="A2842" s="34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14"/>
      <c r="U2842" s="14"/>
      <c r="V2842" s="14"/>
    </row>
    <row r="2843" spans="1:22">
      <c r="A2843" s="34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14"/>
      <c r="U2843" s="14"/>
      <c r="V2843" s="14"/>
    </row>
    <row r="2844" spans="1:22">
      <c r="A2844" s="34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14"/>
      <c r="U2844" s="14"/>
      <c r="V2844" s="14"/>
    </row>
    <row r="2845" spans="1:22">
      <c r="A2845" s="34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14"/>
      <c r="U2845" s="14"/>
      <c r="V2845" s="14"/>
    </row>
    <row r="2846" spans="1:22">
      <c r="A2846" s="34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14"/>
      <c r="U2846" s="14"/>
      <c r="V2846" s="14"/>
    </row>
    <row r="2847" spans="1:22">
      <c r="A2847" s="34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14"/>
      <c r="U2847" s="14"/>
      <c r="V2847" s="14"/>
    </row>
    <row r="2848" spans="1:22">
      <c r="A2848" s="34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14"/>
      <c r="U2848" s="14"/>
      <c r="V2848" s="14"/>
    </row>
    <row r="2849" spans="1:22">
      <c r="A2849" s="34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14"/>
      <c r="U2849" s="14"/>
      <c r="V2849" s="14"/>
    </row>
    <row r="2850" spans="1:22">
      <c r="A2850" s="34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14"/>
      <c r="U2850" s="14"/>
      <c r="V2850" s="14"/>
    </row>
    <row r="2851" spans="1:22">
      <c r="A2851" s="34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14"/>
      <c r="U2851" s="14"/>
      <c r="V2851" s="14"/>
    </row>
    <row r="2852" spans="1:22">
      <c r="A2852" s="34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14"/>
      <c r="U2852" s="14"/>
      <c r="V2852" s="14"/>
    </row>
    <row r="2853" spans="1:22">
      <c r="A2853" s="34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14"/>
      <c r="U2853" s="14"/>
      <c r="V2853" s="14"/>
    </row>
    <row r="2854" spans="1:22">
      <c r="A2854" s="34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14"/>
      <c r="U2854" s="14"/>
      <c r="V2854" s="14"/>
    </row>
    <row r="2855" spans="1:22">
      <c r="A2855" s="34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14"/>
      <c r="U2855" s="14"/>
      <c r="V2855" s="14"/>
    </row>
    <row r="2856" spans="1:22">
      <c r="A2856" s="34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14"/>
      <c r="U2856" s="14"/>
      <c r="V2856" s="14"/>
    </row>
    <row r="2857" spans="1:22">
      <c r="A2857" s="34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14"/>
      <c r="U2857" s="14"/>
      <c r="V2857" s="14"/>
    </row>
    <row r="2858" spans="1:22">
      <c r="A2858" s="34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14"/>
      <c r="U2858" s="14"/>
      <c r="V2858" s="14"/>
    </row>
    <row r="2859" spans="1:22">
      <c r="A2859" s="34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14"/>
      <c r="U2859" s="14"/>
      <c r="V2859" s="14"/>
    </row>
    <row r="2860" spans="1:22">
      <c r="A2860" s="34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14"/>
      <c r="U2860" s="14"/>
      <c r="V2860" s="14"/>
    </row>
    <row r="2861" spans="1:22">
      <c r="A2861" s="34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14"/>
      <c r="U2861" s="14"/>
      <c r="V2861" s="14"/>
    </row>
    <row r="2862" spans="1:22">
      <c r="A2862" s="34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14"/>
      <c r="U2862" s="14"/>
      <c r="V2862" s="14"/>
    </row>
    <row r="2863" spans="1:22">
      <c r="A2863" s="34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14"/>
      <c r="U2863" s="14"/>
      <c r="V2863" s="14"/>
    </row>
    <row r="2864" spans="1:22">
      <c r="A2864" s="34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14"/>
      <c r="U2864" s="14"/>
      <c r="V2864" s="14"/>
    </row>
    <row r="2865" spans="1:22">
      <c r="A2865" s="34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14"/>
      <c r="U2865" s="14"/>
      <c r="V2865" s="14"/>
    </row>
    <row r="2866" spans="1:22">
      <c r="A2866" s="34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14"/>
      <c r="U2866" s="14"/>
      <c r="V2866" s="14"/>
    </row>
    <row r="2867" spans="1:22">
      <c r="A2867" s="34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14"/>
      <c r="U2867" s="14"/>
      <c r="V2867" s="14"/>
    </row>
    <row r="2868" spans="1:22">
      <c r="A2868" s="34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14"/>
      <c r="U2868" s="14"/>
      <c r="V2868" s="14"/>
    </row>
    <row r="2869" spans="1:22">
      <c r="A2869" s="34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14"/>
      <c r="U2869" s="14"/>
      <c r="V2869" s="14"/>
    </row>
    <row r="2870" spans="1:22">
      <c r="A2870" s="34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14"/>
      <c r="U2870" s="14"/>
      <c r="V2870" s="14"/>
    </row>
    <row r="2871" spans="1:22">
      <c r="A2871" s="34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14"/>
      <c r="U2871" s="14"/>
      <c r="V2871" s="14"/>
    </row>
    <row r="2872" spans="1:22">
      <c r="A2872" s="34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14"/>
      <c r="U2872" s="14"/>
      <c r="V2872" s="14"/>
    </row>
    <row r="2873" spans="1:22">
      <c r="A2873" s="34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14"/>
      <c r="U2873" s="14"/>
      <c r="V2873" s="14"/>
    </row>
    <row r="2874" spans="1:22">
      <c r="A2874" s="34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14"/>
      <c r="U2874" s="14"/>
      <c r="V2874" s="14"/>
    </row>
    <row r="2875" spans="1:22">
      <c r="A2875" s="34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14"/>
      <c r="U2875" s="14"/>
      <c r="V2875" s="14"/>
    </row>
    <row r="2876" spans="1:22">
      <c r="A2876" s="34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14"/>
      <c r="U2876" s="14"/>
      <c r="V2876" s="14"/>
    </row>
    <row r="2877" spans="1:22">
      <c r="A2877" s="34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14"/>
      <c r="U2877" s="14"/>
      <c r="V2877" s="14"/>
    </row>
    <row r="2878" spans="1:22">
      <c r="A2878" s="34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14"/>
      <c r="U2878" s="14"/>
      <c r="V2878" s="14"/>
    </row>
    <row r="2879" spans="1:22">
      <c r="A2879" s="34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14"/>
      <c r="U2879" s="14"/>
      <c r="V2879" s="14"/>
    </row>
    <row r="2880" spans="1:22">
      <c r="A2880" s="34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14"/>
      <c r="U2880" s="14"/>
      <c r="V2880" s="14"/>
    </row>
    <row r="2881" spans="1:22">
      <c r="A2881" s="34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14"/>
      <c r="U2881" s="14"/>
      <c r="V2881" s="14"/>
    </row>
    <row r="2882" spans="1:22">
      <c r="A2882" s="34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14"/>
      <c r="U2882" s="14"/>
      <c r="V2882" s="14"/>
    </row>
    <row r="2883" spans="1:22">
      <c r="A2883" s="34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14"/>
      <c r="U2883" s="14"/>
      <c r="V2883" s="14"/>
    </row>
    <row r="2884" spans="1:22">
      <c r="A2884" s="34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14"/>
      <c r="U2884" s="14"/>
      <c r="V2884" s="14"/>
    </row>
    <row r="2885" spans="1:22">
      <c r="A2885" s="34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14"/>
      <c r="U2885" s="14"/>
      <c r="V2885" s="14"/>
    </row>
    <row r="2886" spans="1:22">
      <c r="A2886" s="34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14"/>
      <c r="U2886" s="14"/>
      <c r="V2886" s="14"/>
    </row>
    <row r="2887" spans="1:22">
      <c r="A2887" s="34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14"/>
      <c r="U2887" s="14"/>
      <c r="V2887" s="14"/>
    </row>
    <row r="2888" spans="1:22">
      <c r="A2888" s="34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14"/>
      <c r="U2888" s="14"/>
      <c r="V2888" s="14"/>
    </row>
    <row r="2889" spans="1:22">
      <c r="A2889" s="34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14"/>
      <c r="U2889" s="14"/>
      <c r="V2889" s="14"/>
    </row>
    <row r="2890" spans="1:22">
      <c r="A2890" s="34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14"/>
      <c r="U2890" s="14"/>
      <c r="V2890" s="14"/>
    </row>
    <row r="2891" spans="1:22">
      <c r="A2891" s="34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14"/>
      <c r="U2891" s="14"/>
      <c r="V2891" s="14"/>
    </row>
    <row r="2892" spans="1:22">
      <c r="A2892" s="34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14"/>
      <c r="U2892" s="14"/>
      <c r="V2892" s="14"/>
    </row>
    <row r="2893" spans="1:22">
      <c r="A2893" s="34"/>
      <c r="B2893" s="34"/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14"/>
      <c r="U2893" s="14"/>
      <c r="V2893" s="14"/>
    </row>
    <row r="2894" spans="1:22">
      <c r="A2894" s="34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14"/>
      <c r="U2894" s="14"/>
      <c r="V2894" s="14"/>
    </row>
    <row r="2895" spans="1:22">
      <c r="A2895" s="34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14"/>
      <c r="U2895" s="14"/>
      <c r="V2895" s="14"/>
    </row>
    <row r="2896" spans="1:22">
      <c r="A2896" s="34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14"/>
      <c r="U2896" s="14"/>
      <c r="V2896" s="14"/>
    </row>
    <row r="2897" spans="1:22">
      <c r="A2897" s="34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14"/>
      <c r="U2897" s="14"/>
      <c r="V2897" s="14"/>
    </row>
    <row r="2898" spans="1:22">
      <c r="A2898" s="34"/>
      <c r="B2898" s="34"/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14"/>
      <c r="U2898" s="14"/>
      <c r="V2898" s="14"/>
    </row>
    <row r="2899" spans="1:22">
      <c r="A2899" s="34"/>
      <c r="B2899" s="34"/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14"/>
      <c r="U2899" s="14"/>
      <c r="V2899" s="14"/>
    </row>
    <row r="2900" spans="1:22">
      <c r="A2900" s="34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14"/>
      <c r="U2900" s="14"/>
      <c r="V2900" s="14"/>
    </row>
    <row r="2901" spans="1:22">
      <c r="A2901" s="34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14"/>
      <c r="U2901" s="14"/>
      <c r="V2901" s="14"/>
    </row>
    <row r="2902" spans="1:22">
      <c r="A2902" s="34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14"/>
      <c r="U2902" s="14"/>
      <c r="V2902" s="14"/>
    </row>
    <row r="2903" spans="1:22">
      <c r="A2903" s="34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14"/>
      <c r="U2903" s="14"/>
      <c r="V2903" s="14"/>
    </row>
    <row r="2904" spans="1:22">
      <c r="A2904" s="34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14"/>
      <c r="U2904" s="14"/>
      <c r="V2904" s="14"/>
    </row>
    <row r="2905" spans="1:22">
      <c r="A2905" s="34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14"/>
      <c r="U2905" s="14"/>
      <c r="V2905" s="14"/>
    </row>
    <row r="2906" spans="1:22">
      <c r="A2906" s="34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14"/>
      <c r="U2906" s="14"/>
      <c r="V2906" s="14"/>
    </row>
    <row r="2907" spans="1:22">
      <c r="A2907" s="34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14"/>
      <c r="U2907" s="14"/>
      <c r="V2907" s="14"/>
    </row>
    <row r="2908" spans="1:22">
      <c r="A2908" s="34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14"/>
      <c r="U2908" s="14"/>
      <c r="V2908" s="14"/>
    </row>
    <row r="2909" spans="1:22">
      <c r="A2909" s="34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14"/>
      <c r="U2909" s="14"/>
      <c r="V2909" s="14"/>
    </row>
    <row r="2910" spans="1:22">
      <c r="A2910" s="34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14"/>
      <c r="U2910" s="14"/>
      <c r="V2910" s="14"/>
    </row>
    <row r="2911" spans="1:22">
      <c r="A2911" s="34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14"/>
      <c r="U2911" s="14"/>
      <c r="V2911" s="14"/>
    </row>
    <row r="2912" spans="1:22">
      <c r="A2912" s="34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14"/>
      <c r="U2912" s="14"/>
      <c r="V2912" s="14"/>
    </row>
    <row r="2913" spans="1:22">
      <c r="A2913" s="34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14"/>
      <c r="U2913" s="14"/>
      <c r="V2913" s="14"/>
    </row>
    <row r="2914" spans="1:22">
      <c r="A2914" s="34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14"/>
      <c r="U2914" s="14"/>
      <c r="V2914" s="14"/>
    </row>
    <row r="2915" spans="1:22">
      <c r="A2915" s="34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14"/>
      <c r="U2915" s="14"/>
      <c r="V2915" s="14"/>
    </row>
    <row r="2916" spans="1:22">
      <c r="A2916" s="34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14"/>
      <c r="U2916" s="14"/>
      <c r="V2916" s="14"/>
    </row>
    <row r="2917" spans="1:22">
      <c r="A2917" s="34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14"/>
      <c r="U2917" s="14"/>
      <c r="V2917" s="14"/>
    </row>
    <row r="2918" spans="1:22">
      <c r="A2918" s="34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14"/>
      <c r="U2918" s="14"/>
      <c r="V2918" s="14"/>
    </row>
    <row r="2919" spans="1:22">
      <c r="A2919" s="34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14"/>
      <c r="U2919" s="14"/>
      <c r="V2919" s="14"/>
    </row>
    <row r="2920" spans="1:22">
      <c r="A2920" s="34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14"/>
      <c r="U2920" s="14"/>
      <c r="V2920" s="14"/>
    </row>
    <row r="2921" spans="1:22">
      <c r="A2921" s="34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14"/>
      <c r="U2921" s="14"/>
      <c r="V2921" s="14"/>
    </row>
    <row r="2922" spans="1:22">
      <c r="A2922" s="34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14"/>
      <c r="U2922" s="14"/>
      <c r="V2922" s="14"/>
    </row>
    <row r="2923" spans="1:22">
      <c r="A2923" s="34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14"/>
      <c r="U2923" s="14"/>
      <c r="V2923" s="14"/>
    </row>
    <row r="2924" spans="1:22">
      <c r="A2924" s="34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14"/>
      <c r="U2924" s="14"/>
      <c r="V2924" s="14"/>
    </row>
    <row r="2925" spans="1:22">
      <c r="A2925" s="34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14"/>
      <c r="U2925" s="14"/>
      <c r="V2925" s="14"/>
    </row>
    <row r="2926" spans="1:22">
      <c r="A2926" s="34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14"/>
      <c r="U2926" s="14"/>
      <c r="V2926" s="14"/>
    </row>
    <row r="2927" spans="1:22">
      <c r="A2927" s="34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14"/>
      <c r="U2927" s="14"/>
      <c r="V2927" s="14"/>
    </row>
    <row r="2928" spans="1:22">
      <c r="A2928" s="34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14"/>
      <c r="U2928" s="14"/>
      <c r="V2928" s="14"/>
    </row>
    <row r="2929" spans="1:22">
      <c r="A2929" s="34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14"/>
      <c r="U2929" s="14"/>
      <c r="V2929" s="14"/>
    </row>
    <row r="2930" spans="1:22">
      <c r="A2930" s="34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14"/>
      <c r="U2930" s="14"/>
      <c r="V2930" s="14"/>
    </row>
    <row r="2931" spans="1:22">
      <c r="A2931" s="34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14"/>
      <c r="U2931" s="14"/>
      <c r="V2931" s="14"/>
    </row>
    <row r="2932" spans="1:22">
      <c r="A2932" s="34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14"/>
      <c r="U2932" s="14"/>
      <c r="V2932" s="14"/>
    </row>
    <row r="2933" spans="1:22">
      <c r="A2933" s="34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14"/>
      <c r="U2933" s="14"/>
      <c r="V2933" s="14"/>
    </row>
    <row r="2934" spans="1:22">
      <c r="A2934" s="34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14"/>
      <c r="U2934" s="14"/>
      <c r="V2934" s="14"/>
    </row>
    <row r="2935" spans="1:22">
      <c r="A2935" s="34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14"/>
      <c r="U2935" s="14"/>
      <c r="V2935" s="14"/>
    </row>
    <row r="2936" spans="1:22">
      <c r="A2936" s="34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14"/>
      <c r="U2936" s="14"/>
      <c r="V2936" s="14"/>
    </row>
    <row r="2937" spans="1:22">
      <c r="A2937" s="34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14"/>
      <c r="U2937" s="14"/>
      <c r="V2937" s="14"/>
    </row>
    <row r="2938" spans="1:22">
      <c r="A2938" s="34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14"/>
      <c r="U2938" s="14"/>
      <c r="V2938" s="14"/>
    </row>
    <row r="2939" spans="1:22">
      <c r="A2939" s="34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14"/>
      <c r="U2939" s="14"/>
      <c r="V2939" s="14"/>
    </row>
    <row r="2940" spans="1:22">
      <c r="A2940" s="34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14"/>
      <c r="U2940" s="14"/>
      <c r="V2940" s="14"/>
    </row>
    <row r="2941" spans="1:22">
      <c r="A2941" s="34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14"/>
      <c r="U2941" s="14"/>
      <c r="V2941" s="14"/>
    </row>
    <row r="2942" spans="1:22">
      <c r="A2942" s="34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14"/>
      <c r="U2942" s="14"/>
      <c r="V2942" s="14"/>
    </row>
    <row r="2943" spans="1:22">
      <c r="A2943" s="34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14"/>
      <c r="U2943" s="14"/>
      <c r="V2943" s="14"/>
    </row>
    <row r="2944" spans="1:22">
      <c r="A2944" s="34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14"/>
      <c r="U2944" s="14"/>
      <c r="V2944" s="14"/>
    </row>
    <row r="2945" spans="1:22">
      <c r="A2945" s="34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14"/>
      <c r="U2945" s="14"/>
      <c r="V2945" s="14"/>
    </row>
    <row r="2946" spans="1:22">
      <c r="A2946" s="34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14"/>
      <c r="U2946" s="14"/>
      <c r="V2946" s="14"/>
    </row>
    <row r="2947" spans="1:22">
      <c r="A2947" s="34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14"/>
      <c r="U2947" s="14"/>
      <c r="V2947" s="14"/>
    </row>
    <row r="2948" spans="1:22">
      <c r="A2948" s="34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14"/>
      <c r="U2948" s="14"/>
      <c r="V2948" s="14"/>
    </row>
    <row r="2949" spans="1:22">
      <c r="A2949" s="34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14"/>
      <c r="U2949" s="14"/>
      <c r="V2949" s="14"/>
    </row>
    <row r="2950" spans="1:22">
      <c r="A2950" s="34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14"/>
      <c r="U2950" s="14"/>
      <c r="V2950" s="14"/>
    </row>
    <row r="2951" spans="1:22">
      <c r="A2951" s="34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14"/>
      <c r="U2951" s="14"/>
      <c r="V2951" s="14"/>
    </row>
    <row r="2952" spans="1:22">
      <c r="A2952" s="34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14"/>
      <c r="U2952" s="14"/>
      <c r="V2952" s="14"/>
    </row>
    <row r="2953" spans="1:22">
      <c r="A2953" s="34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14"/>
      <c r="U2953" s="14"/>
      <c r="V2953" s="14"/>
    </row>
    <row r="2954" spans="1:22">
      <c r="A2954" s="34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14"/>
      <c r="U2954" s="14"/>
      <c r="V2954" s="14"/>
    </row>
    <row r="2955" spans="1:22">
      <c r="A2955" s="34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14"/>
      <c r="U2955" s="14"/>
      <c r="V2955" s="14"/>
    </row>
    <row r="2956" spans="1:22">
      <c r="A2956" s="34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14"/>
      <c r="U2956" s="14"/>
      <c r="V2956" s="14"/>
    </row>
    <row r="2957" spans="1:22">
      <c r="A2957" s="34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14"/>
      <c r="U2957" s="14"/>
      <c r="V2957" s="14"/>
    </row>
    <row r="2958" spans="1:22">
      <c r="A2958" s="34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14"/>
      <c r="U2958" s="14"/>
      <c r="V2958" s="14"/>
    </row>
    <row r="2959" spans="1:22">
      <c r="A2959" s="34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14"/>
      <c r="U2959" s="14"/>
      <c r="V2959" s="14"/>
    </row>
    <row r="2960" spans="1:22">
      <c r="A2960" s="34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14"/>
      <c r="U2960" s="14"/>
      <c r="V2960" s="14"/>
    </row>
    <row r="2961" spans="1:22">
      <c r="A2961" s="34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14"/>
      <c r="U2961" s="14"/>
      <c r="V2961" s="14"/>
    </row>
    <row r="2962" spans="1:22">
      <c r="A2962" s="34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14"/>
      <c r="U2962" s="14"/>
      <c r="V2962" s="14"/>
    </row>
    <row r="2963" spans="1:22">
      <c r="A2963" s="34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14"/>
      <c r="U2963" s="14"/>
      <c r="V2963" s="14"/>
    </row>
    <row r="2964" spans="1:22">
      <c r="A2964" s="34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14"/>
      <c r="U2964" s="14"/>
      <c r="V2964" s="14"/>
    </row>
    <row r="2965" spans="1:22">
      <c r="A2965" s="34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14"/>
      <c r="U2965" s="14"/>
      <c r="V2965" s="14"/>
    </row>
    <row r="2966" spans="1:22">
      <c r="A2966" s="34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14"/>
      <c r="U2966" s="14"/>
      <c r="V2966" s="14"/>
    </row>
    <row r="2967" spans="1:22">
      <c r="A2967" s="34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14"/>
      <c r="U2967" s="14"/>
      <c r="V2967" s="14"/>
    </row>
    <row r="2968" spans="1:22">
      <c r="A2968" s="34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14"/>
      <c r="U2968" s="14"/>
      <c r="V2968" s="14"/>
    </row>
    <row r="2969" spans="1:22">
      <c r="A2969" s="34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14"/>
      <c r="U2969" s="14"/>
      <c r="V2969" s="14"/>
    </row>
    <row r="2970" spans="1:22">
      <c r="A2970" s="34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14"/>
      <c r="U2970" s="14"/>
      <c r="V2970" s="14"/>
    </row>
    <row r="2971" spans="1:22">
      <c r="A2971" s="34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14"/>
      <c r="U2971" s="14"/>
      <c r="V2971" s="14"/>
    </row>
    <row r="2972" spans="1:22">
      <c r="A2972" s="34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14"/>
      <c r="U2972" s="14"/>
      <c r="V2972" s="14"/>
    </row>
    <row r="2973" spans="1:22">
      <c r="A2973" s="34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14"/>
      <c r="U2973" s="14"/>
      <c r="V2973" s="14"/>
    </row>
    <row r="2974" spans="1:22">
      <c r="A2974" s="34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14"/>
      <c r="U2974" s="14"/>
      <c r="V2974" s="14"/>
    </row>
    <row r="2975" spans="1:22">
      <c r="A2975" s="34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14"/>
      <c r="U2975" s="14"/>
      <c r="V2975" s="14"/>
    </row>
    <row r="2976" spans="1:22">
      <c r="A2976" s="34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14"/>
      <c r="U2976" s="14"/>
      <c r="V2976" s="14"/>
    </row>
    <row r="2977" spans="1:22">
      <c r="A2977" s="34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14"/>
      <c r="U2977" s="14"/>
      <c r="V2977" s="14"/>
    </row>
    <row r="2978" spans="1:22">
      <c r="A2978" s="34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14"/>
      <c r="U2978" s="14"/>
      <c r="V2978" s="14"/>
    </row>
    <row r="2979" spans="1:22">
      <c r="A2979" s="34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14"/>
      <c r="U2979" s="14"/>
      <c r="V2979" s="14"/>
    </row>
    <row r="2980" spans="1:22">
      <c r="A2980" s="34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14"/>
      <c r="U2980" s="14"/>
      <c r="V2980" s="14"/>
    </row>
    <row r="2981" spans="1:22">
      <c r="A2981" s="34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14"/>
      <c r="U2981" s="14"/>
      <c r="V2981" s="14"/>
    </row>
    <row r="2982" spans="1:22">
      <c r="A2982" s="34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14"/>
      <c r="U2982" s="14"/>
      <c r="V2982" s="14"/>
    </row>
    <row r="2983" spans="1:22">
      <c r="A2983" s="34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14"/>
      <c r="U2983" s="14"/>
      <c r="V2983" s="14"/>
    </row>
    <row r="2984" spans="1:22">
      <c r="A2984" s="34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14"/>
      <c r="U2984" s="14"/>
      <c r="V2984" s="14"/>
    </row>
    <row r="2985" spans="1:22">
      <c r="A2985" s="34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14"/>
      <c r="U2985" s="14"/>
      <c r="V2985" s="14"/>
    </row>
    <row r="2986" spans="1:22">
      <c r="A2986" s="34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14"/>
      <c r="U2986" s="14"/>
      <c r="V2986" s="14"/>
    </row>
    <row r="2987" spans="1:22">
      <c r="A2987" s="34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14"/>
      <c r="U2987" s="14"/>
      <c r="V2987" s="14"/>
    </row>
    <row r="2988" spans="1:22">
      <c r="A2988" s="34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14"/>
      <c r="U2988" s="14"/>
      <c r="V2988" s="14"/>
    </row>
    <row r="2989" spans="1:22">
      <c r="A2989" s="34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14"/>
      <c r="U2989" s="14"/>
      <c r="V2989" s="14"/>
    </row>
    <row r="2990" spans="1:22">
      <c r="A2990" s="34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14"/>
      <c r="U2990" s="14"/>
      <c r="V2990" s="14"/>
    </row>
    <row r="2991" spans="1:22">
      <c r="A2991" s="34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14"/>
      <c r="U2991" s="14"/>
      <c r="V2991" s="14"/>
    </row>
    <row r="2992" spans="1:22">
      <c r="A2992" s="34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14"/>
      <c r="U2992" s="14"/>
      <c r="V2992" s="14"/>
    </row>
    <row r="2993" spans="1:22">
      <c r="A2993" s="34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14"/>
      <c r="U2993" s="14"/>
      <c r="V2993" s="14"/>
    </row>
    <row r="2994" spans="1:22">
      <c r="A2994" s="34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14"/>
      <c r="U2994" s="14"/>
      <c r="V2994" s="14"/>
    </row>
    <row r="2995" spans="1:22">
      <c r="A2995" s="34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14"/>
      <c r="U2995" s="14"/>
      <c r="V2995" s="14"/>
    </row>
    <row r="2996" spans="1:22">
      <c r="A2996" s="34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14"/>
      <c r="U2996" s="14"/>
      <c r="V2996" s="14"/>
    </row>
    <row r="2997" spans="1:22">
      <c r="A2997" s="34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14"/>
      <c r="U2997" s="14"/>
      <c r="V2997" s="14"/>
    </row>
    <row r="2998" spans="1:22">
      <c r="A2998" s="34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14"/>
      <c r="U2998" s="14"/>
      <c r="V2998" s="14"/>
    </row>
    <row r="2999" spans="1:22">
      <c r="A2999" s="34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14"/>
      <c r="U2999" s="14"/>
      <c r="V2999" s="14"/>
    </row>
    <row r="3000" spans="1:22">
      <c r="A3000" s="34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14"/>
      <c r="U3000" s="14"/>
      <c r="V3000" s="14"/>
    </row>
    <row r="3001" spans="1:22">
      <c r="A3001" s="34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14"/>
      <c r="U3001" s="14"/>
      <c r="V3001" s="14"/>
    </row>
    <row r="3002" spans="1:22">
      <c r="A3002" s="34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14"/>
      <c r="U3002" s="14"/>
      <c r="V3002" s="14"/>
    </row>
    <row r="3003" spans="1:22">
      <c r="A3003" s="34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14"/>
      <c r="U3003" s="14"/>
      <c r="V3003" s="14"/>
    </row>
    <row r="3004" spans="1:22">
      <c r="A3004" s="34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14"/>
      <c r="U3004" s="14"/>
      <c r="V3004" s="14"/>
    </row>
    <row r="3005" spans="1:22">
      <c r="A3005" s="34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14"/>
      <c r="U3005" s="14"/>
      <c r="V3005" s="14"/>
    </row>
    <row r="3006" spans="1:22">
      <c r="A3006" s="34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14"/>
      <c r="U3006" s="14"/>
      <c r="V3006" s="14"/>
    </row>
    <row r="3007" spans="1:22">
      <c r="A3007" s="34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14"/>
      <c r="U3007" s="14"/>
      <c r="V3007" s="14"/>
    </row>
    <row r="3008" spans="1:22">
      <c r="A3008" s="34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14"/>
      <c r="U3008" s="14"/>
      <c r="V3008" s="14"/>
    </row>
    <row r="3009" spans="1:22">
      <c r="A3009" s="34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14"/>
      <c r="U3009" s="14"/>
      <c r="V3009" s="14"/>
    </row>
    <row r="3010" spans="1:22">
      <c r="A3010" s="34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14"/>
      <c r="U3010" s="14"/>
      <c r="V3010" s="14"/>
    </row>
    <row r="3011" spans="1:22">
      <c r="A3011" s="34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14"/>
      <c r="U3011" s="14"/>
      <c r="V3011" s="14"/>
    </row>
    <row r="3012" spans="1:22">
      <c r="A3012" s="34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14"/>
      <c r="U3012" s="14"/>
      <c r="V3012" s="14"/>
    </row>
    <row r="3013" spans="1:22">
      <c r="A3013" s="34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14"/>
      <c r="U3013" s="14"/>
      <c r="V3013" s="14"/>
    </row>
    <row r="3014" spans="1:22">
      <c r="A3014" s="34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14"/>
      <c r="U3014" s="14"/>
      <c r="V3014" s="14"/>
    </row>
    <row r="3015" spans="1:22">
      <c r="A3015" s="34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14"/>
      <c r="U3015" s="14"/>
      <c r="V3015" s="14"/>
    </row>
    <row r="3016" spans="1:22">
      <c r="A3016" s="34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14"/>
      <c r="U3016" s="14"/>
      <c r="V3016" s="14"/>
    </row>
    <row r="3017" spans="1:22">
      <c r="A3017" s="34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14"/>
      <c r="U3017" s="14"/>
      <c r="V3017" s="14"/>
    </row>
    <row r="3018" spans="1:22">
      <c r="A3018" s="34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14"/>
      <c r="U3018" s="14"/>
      <c r="V3018" s="14"/>
    </row>
    <row r="3019" spans="1:22">
      <c r="A3019" s="34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14"/>
      <c r="U3019" s="14"/>
      <c r="V3019" s="14"/>
    </row>
    <row r="3020" spans="1:22">
      <c r="A3020" s="34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14"/>
      <c r="U3020" s="14"/>
      <c r="V3020" s="14"/>
    </row>
    <row r="3021" spans="1:22">
      <c r="A3021" s="34"/>
      <c r="B3021" s="34"/>
      <c r="C3021" s="34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14"/>
      <c r="U3021" s="14"/>
      <c r="V3021" s="14"/>
    </row>
    <row r="3022" spans="1:22">
      <c r="A3022" s="34"/>
      <c r="B3022" s="34"/>
      <c r="C3022" s="34"/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14"/>
      <c r="U3022" s="14"/>
      <c r="V3022" s="14"/>
    </row>
    <row r="3023" spans="1:22">
      <c r="A3023" s="34"/>
      <c r="B3023" s="34"/>
      <c r="C3023" s="34"/>
      <c r="D3023" s="34"/>
      <c r="E3023" s="34"/>
      <c r="F3023" s="34"/>
      <c r="G3023" s="34"/>
      <c r="H3023" s="34"/>
      <c r="I3023" s="34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14"/>
      <c r="U3023" s="14"/>
      <c r="V3023" s="14"/>
    </row>
    <row r="3024" spans="1:22">
      <c r="A3024" s="34"/>
      <c r="B3024" s="34"/>
      <c r="C3024" s="34"/>
      <c r="D3024" s="34"/>
      <c r="E3024" s="34"/>
      <c r="F3024" s="34"/>
      <c r="G3024" s="34"/>
      <c r="H3024" s="34"/>
      <c r="I3024" s="34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14"/>
      <c r="U3024" s="14"/>
      <c r="V3024" s="14"/>
    </row>
    <row r="3025" spans="1:22">
      <c r="A3025" s="34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14"/>
      <c r="U3025" s="14"/>
      <c r="V3025" s="14"/>
    </row>
    <row r="3026" spans="1:22">
      <c r="A3026" s="34"/>
      <c r="B3026" s="34"/>
      <c r="C3026" s="34"/>
      <c r="D3026" s="34"/>
      <c r="E3026" s="34"/>
      <c r="F3026" s="34"/>
      <c r="G3026" s="34"/>
      <c r="H3026" s="34"/>
      <c r="I3026" s="34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14"/>
      <c r="U3026" s="14"/>
      <c r="V3026" s="14"/>
    </row>
    <row r="3027" spans="1:22">
      <c r="A3027" s="34"/>
      <c r="B3027" s="34"/>
      <c r="C3027" s="34"/>
      <c r="D3027" s="34"/>
      <c r="E3027" s="34"/>
      <c r="F3027" s="34"/>
      <c r="G3027" s="34"/>
      <c r="H3027" s="34"/>
      <c r="I3027" s="34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14"/>
      <c r="U3027" s="14"/>
      <c r="V3027" s="14"/>
    </row>
    <row r="3028" spans="1:22">
      <c r="A3028" s="34"/>
      <c r="B3028" s="34"/>
      <c r="C3028" s="34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14"/>
      <c r="U3028" s="14"/>
      <c r="V3028" s="14"/>
    </row>
    <row r="3029" spans="1:22">
      <c r="A3029" s="34"/>
      <c r="B3029" s="34"/>
      <c r="C3029" s="34"/>
      <c r="D3029" s="34"/>
      <c r="E3029" s="34"/>
      <c r="F3029" s="34"/>
      <c r="G3029" s="34"/>
      <c r="H3029" s="34"/>
      <c r="I3029" s="34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14"/>
      <c r="U3029" s="14"/>
      <c r="V3029" s="14"/>
    </row>
    <row r="3030" spans="1:22">
      <c r="A3030" s="34"/>
      <c r="B3030" s="34"/>
      <c r="C3030" s="34"/>
      <c r="D3030" s="34"/>
      <c r="E3030" s="34"/>
      <c r="F3030" s="34"/>
      <c r="G3030" s="34"/>
      <c r="H3030" s="34"/>
      <c r="I3030" s="34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14"/>
      <c r="U3030" s="14"/>
      <c r="V3030" s="14"/>
    </row>
    <row r="3031" spans="1:22">
      <c r="A3031" s="34"/>
      <c r="B3031" s="34"/>
      <c r="C3031" s="34"/>
      <c r="D3031" s="34"/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14"/>
      <c r="U3031" s="14"/>
      <c r="V3031" s="14"/>
    </row>
    <row r="3032" spans="1:22">
      <c r="A3032" s="34"/>
      <c r="B3032" s="34"/>
      <c r="C3032" s="34"/>
      <c r="D3032" s="34"/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14"/>
      <c r="U3032" s="14"/>
      <c r="V3032" s="14"/>
    </row>
    <row r="3033" spans="1:22">
      <c r="A3033" s="34"/>
      <c r="B3033" s="34"/>
      <c r="C3033" s="34"/>
      <c r="D3033" s="34"/>
      <c r="E3033" s="34"/>
      <c r="F3033" s="34"/>
      <c r="G3033" s="34"/>
      <c r="H3033" s="34"/>
      <c r="I3033" s="34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14"/>
      <c r="U3033" s="14"/>
      <c r="V3033" s="14"/>
    </row>
    <row r="3034" spans="1:22">
      <c r="A3034" s="34"/>
      <c r="B3034" s="34"/>
      <c r="C3034" s="34"/>
      <c r="D3034" s="34"/>
      <c r="E3034" s="34"/>
      <c r="F3034" s="34"/>
      <c r="G3034" s="34"/>
      <c r="H3034" s="34"/>
      <c r="I3034" s="34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14"/>
      <c r="U3034" s="14"/>
      <c r="V3034" s="14"/>
    </row>
    <row r="3035" spans="1:22">
      <c r="A3035" s="34"/>
      <c r="B3035" s="34"/>
      <c r="C3035" s="34"/>
      <c r="D3035" s="34"/>
      <c r="E3035" s="34"/>
      <c r="F3035" s="34"/>
      <c r="G3035" s="34"/>
      <c r="H3035" s="34"/>
      <c r="I3035" s="34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14"/>
      <c r="U3035" s="14"/>
      <c r="V3035" s="14"/>
    </row>
    <row r="3036" spans="1:22">
      <c r="A3036" s="34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14"/>
      <c r="U3036" s="14"/>
      <c r="V3036" s="14"/>
    </row>
    <row r="3037" spans="1:22">
      <c r="A3037" s="34"/>
      <c r="B3037" s="34"/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14"/>
      <c r="U3037" s="14"/>
      <c r="V3037" s="14"/>
    </row>
    <row r="3038" spans="1:22">
      <c r="A3038" s="34"/>
      <c r="B3038" s="34"/>
      <c r="C3038" s="34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14"/>
      <c r="U3038" s="14"/>
      <c r="V3038" s="14"/>
    </row>
    <row r="3039" spans="1:22">
      <c r="A3039" s="34"/>
      <c r="B3039" s="34"/>
      <c r="C3039" s="34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14"/>
      <c r="U3039" s="14"/>
      <c r="V3039" s="14"/>
    </row>
    <row r="3040" spans="1:22">
      <c r="A3040" s="34"/>
      <c r="B3040" s="34"/>
      <c r="C3040" s="34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14"/>
      <c r="U3040" s="14"/>
      <c r="V3040" s="14"/>
    </row>
    <row r="3041" spans="1:22">
      <c r="A3041" s="34"/>
      <c r="B3041" s="34"/>
      <c r="C3041" s="34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14"/>
      <c r="U3041" s="14"/>
      <c r="V3041" s="14"/>
    </row>
    <row r="3042" spans="1:22">
      <c r="A3042" s="34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14"/>
      <c r="U3042" s="14"/>
      <c r="V3042" s="14"/>
    </row>
    <row r="3043" spans="1:22">
      <c r="A3043" s="34"/>
      <c r="B3043" s="34"/>
      <c r="C3043" s="34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14"/>
      <c r="U3043" s="14"/>
      <c r="V3043" s="14"/>
    </row>
    <row r="3044" spans="1:22">
      <c r="A3044" s="34"/>
      <c r="B3044" s="34"/>
      <c r="C3044" s="34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14"/>
      <c r="U3044" s="14"/>
      <c r="V3044" s="14"/>
    </row>
    <row r="3045" spans="1:22">
      <c r="A3045" s="34"/>
      <c r="B3045" s="34"/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14"/>
      <c r="U3045" s="14"/>
      <c r="V3045" s="14"/>
    </row>
    <row r="3046" spans="1:22">
      <c r="A3046" s="34"/>
      <c r="B3046" s="34"/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14"/>
      <c r="U3046" s="14"/>
      <c r="V3046" s="14"/>
    </row>
    <row r="3047" spans="1:22">
      <c r="A3047" s="34"/>
      <c r="B3047" s="34"/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14"/>
      <c r="U3047" s="14"/>
      <c r="V3047" s="14"/>
    </row>
    <row r="3048" spans="1:22">
      <c r="A3048" s="34"/>
      <c r="B3048" s="34"/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14"/>
      <c r="U3048" s="14"/>
      <c r="V3048" s="14"/>
    </row>
    <row r="3049" spans="1:22">
      <c r="A3049" s="34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14"/>
      <c r="U3049" s="14"/>
      <c r="V3049" s="14"/>
    </row>
    <row r="3050" spans="1:22">
      <c r="A3050" s="34"/>
      <c r="B3050" s="34"/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14"/>
      <c r="U3050" s="14"/>
      <c r="V3050" s="14"/>
    </row>
    <row r="3051" spans="1:22">
      <c r="A3051" s="34"/>
      <c r="B3051" s="34"/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14"/>
      <c r="U3051" s="14"/>
      <c r="V3051" s="14"/>
    </row>
    <row r="3052" spans="1:22">
      <c r="A3052" s="34"/>
      <c r="B3052" s="34"/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14"/>
      <c r="U3052" s="14"/>
      <c r="V3052" s="14"/>
    </row>
    <row r="3053" spans="1:22">
      <c r="A3053" s="34"/>
      <c r="B3053" s="34"/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14"/>
      <c r="U3053" s="14"/>
      <c r="V3053" s="14"/>
    </row>
    <row r="3054" spans="1:22">
      <c r="A3054" s="34"/>
      <c r="B3054" s="34"/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14"/>
      <c r="U3054" s="14"/>
      <c r="V3054" s="14"/>
    </row>
    <row r="3055" spans="1:22">
      <c r="A3055" s="34"/>
      <c r="B3055" s="34"/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14"/>
      <c r="U3055" s="14"/>
      <c r="V3055" s="14"/>
    </row>
    <row r="3056" spans="1:22">
      <c r="A3056" s="34"/>
      <c r="B3056" s="34"/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14"/>
      <c r="U3056" s="14"/>
      <c r="V3056" s="14"/>
    </row>
    <row r="3057" spans="1:22">
      <c r="A3057" s="34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14"/>
      <c r="U3057" s="14"/>
      <c r="V3057" s="14"/>
    </row>
    <row r="3058" spans="1:22">
      <c r="A3058" s="34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14"/>
      <c r="U3058" s="14"/>
      <c r="V3058" s="14"/>
    </row>
    <row r="3059" spans="1:22">
      <c r="A3059" s="34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14"/>
      <c r="U3059" s="14"/>
      <c r="V3059" s="14"/>
    </row>
    <row r="3060" spans="1:22">
      <c r="A3060" s="34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14"/>
      <c r="U3060" s="14"/>
      <c r="V3060" s="14"/>
    </row>
    <row r="3061" spans="1:22">
      <c r="A3061" s="34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14"/>
      <c r="U3061" s="14"/>
      <c r="V3061" s="14"/>
    </row>
    <row r="3062" spans="1:22">
      <c r="A3062" s="34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14"/>
      <c r="U3062" s="14"/>
      <c r="V3062" s="14"/>
    </row>
    <row r="3063" spans="1:22">
      <c r="A3063" s="34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14"/>
      <c r="U3063" s="14"/>
      <c r="V3063" s="14"/>
    </row>
    <row r="3064" spans="1:22">
      <c r="A3064" s="34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14"/>
      <c r="U3064" s="14"/>
      <c r="V3064" s="14"/>
    </row>
    <row r="3065" spans="1:22">
      <c r="A3065" s="34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14"/>
      <c r="U3065" s="14"/>
      <c r="V3065" s="14"/>
    </row>
    <row r="3066" spans="1:22">
      <c r="A3066" s="34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14"/>
      <c r="U3066" s="14"/>
      <c r="V3066" s="14"/>
    </row>
    <row r="3067" spans="1:22">
      <c r="A3067" s="34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14"/>
      <c r="U3067" s="14"/>
      <c r="V3067" s="14"/>
    </row>
    <row r="3068" spans="1:22">
      <c r="A3068" s="34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14"/>
      <c r="U3068" s="14"/>
      <c r="V3068" s="14"/>
    </row>
    <row r="3069" spans="1:22">
      <c r="A3069" s="34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14"/>
      <c r="U3069" s="14"/>
      <c r="V3069" s="14"/>
    </row>
    <row r="3070" spans="1:22">
      <c r="A3070" s="34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14"/>
      <c r="U3070" s="14"/>
      <c r="V3070" s="14"/>
    </row>
    <row r="3071" spans="1:22">
      <c r="A3071" s="34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14"/>
      <c r="U3071" s="14"/>
      <c r="V3071" s="14"/>
    </row>
    <row r="3072" spans="1:22">
      <c r="A3072" s="34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14"/>
      <c r="U3072" s="14"/>
      <c r="V3072" s="14"/>
    </row>
    <row r="3073" spans="1:22">
      <c r="A3073" s="34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14"/>
      <c r="U3073" s="14"/>
      <c r="V3073" s="14"/>
    </row>
    <row r="3074" spans="1:22">
      <c r="A3074" s="34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14"/>
      <c r="U3074" s="14"/>
      <c r="V3074" s="14"/>
    </row>
    <row r="3075" spans="1:22">
      <c r="A3075" s="34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14"/>
      <c r="U3075" s="14"/>
      <c r="V3075" s="14"/>
    </row>
    <row r="3076" spans="1:22">
      <c r="A3076" s="34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14"/>
      <c r="U3076" s="14"/>
      <c r="V3076" s="14"/>
    </row>
    <row r="3077" spans="1:22">
      <c r="A3077" s="34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14"/>
      <c r="U3077" s="14"/>
      <c r="V3077" s="14"/>
    </row>
    <row r="3078" spans="1:22">
      <c r="A3078" s="34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14"/>
      <c r="U3078" s="14"/>
      <c r="V3078" s="14"/>
    </row>
    <row r="3079" spans="1:22">
      <c r="A3079" s="34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14"/>
      <c r="U3079" s="14"/>
      <c r="V3079" s="14"/>
    </row>
    <row r="3080" spans="1:22">
      <c r="A3080" s="34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14"/>
      <c r="U3080" s="14"/>
      <c r="V3080" s="14"/>
    </row>
    <row r="3081" spans="1:22">
      <c r="A3081" s="34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14"/>
      <c r="U3081" s="14"/>
      <c r="V3081" s="14"/>
    </row>
    <row r="3082" spans="1:22">
      <c r="A3082" s="34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14"/>
      <c r="U3082" s="14"/>
      <c r="V3082" s="14"/>
    </row>
    <row r="3083" spans="1:22">
      <c r="A3083" s="34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14"/>
      <c r="U3083" s="14"/>
      <c r="V3083" s="14"/>
    </row>
    <row r="3084" spans="1:22">
      <c r="A3084" s="34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14"/>
      <c r="U3084" s="14"/>
      <c r="V3084" s="14"/>
    </row>
    <row r="3085" spans="1:22">
      <c r="A3085" s="34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14"/>
      <c r="U3085" s="14"/>
      <c r="V3085" s="14"/>
    </row>
    <row r="3086" spans="1:22">
      <c r="A3086" s="34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14"/>
      <c r="U3086" s="14"/>
      <c r="V3086" s="14"/>
    </row>
    <row r="3087" spans="1:22">
      <c r="A3087" s="34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14"/>
      <c r="U3087" s="14"/>
      <c r="V3087" s="14"/>
    </row>
    <row r="3088" spans="1:22">
      <c r="A3088" s="34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14"/>
      <c r="U3088" s="14"/>
      <c r="V3088" s="14"/>
    </row>
    <row r="3089" spans="1:22">
      <c r="A3089" s="34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14"/>
      <c r="U3089" s="14"/>
      <c r="V3089" s="14"/>
    </row>
    <row r="3090" spans="1:22">
      <c r="A3090" s="34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14"/>
      <c r="U3090" s="14"/>
      <c r="V3090" s="14"/>
    </row>
    <row r="3091" spans="1:22">
      <c r="A3091" s="34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14"/>
      <c r="U3091" s="14"/>
      <c r="V3091" s="14"/>
    </row>
    <row r="3092" spans="1:22">
      <c r="A3092" s="34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14"/>
      <c r="U3092" s="14"/>
      <c r="V3092" s="14"/>
    </row>
    <row r="3093" spans="1:22">
      <c r="A3093" s="34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14"/>
      <c r="U3093" s="14"/>
      <c r="V3093" s="14"/>
    </row>
    <row r="3094" spans="1:22">
      <c r="A3094" s="34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14"/>
      <c r="U3094" s="14"/>
      <c r="V3094" s="14"/>
    </row>
    <row r="3095" spans="1:22">
      <c r="A3095" s="34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14"/>
      <c r="U3095" s="14"/>
      <c r="V3095" s="14"/>
    </row>
    <row r="3096" spans="1:22">
      <c r="A3096" s="34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14"/>
      <c r="U3096" s="14"/>
      <c r="V3096" s="14"/>
    </row>
    <row r="3097" spans="1:22">
      <c r="A3097" s="34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14"/>
      <c r="U3097" s="14"/>
      <c r="V3097" s="14"/>
    </row>
    <row r="3098" spans="1:22">
      <c r="A3098" s="34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14"/>
      <c r="U3098" s="14"/>
      <c r="V3098" s="14"/>
    </row>
    <row r="3099" spans="1:22">
      <c r="A3099" s="34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14"/>
      <c r="U3099" s="14"/>
      <c r="V3099" s="14"/>
    </row>
    <row r="3100" spans="1:22">
      <c r="A3100" s="34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14"/>
      <c r="U3100" s="14"/>
      <c r="V3100" s="14"/>
    </row>
    <row r="3101" spans="1:22">
      <c r="A3101" s="34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14"/>
      <c r="U3101" s="14"/>
      <c r="V3101" s="14"/>
    </row>
    <row r="3102" spans="1:22">
      <c r="A3102" s="34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14"/>
      <c r="U3102" s="14"/>
      <c r="V3102" s="14"/>
    </row>
    <row r="3103" spans="1:22">
      <c r="A3103" s="34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14"/>
      <c r="U3103" s="14"/>
      <c r="V3103" s="14"/>
    </row>
    <row r="3104" spans="1:22">
      <c r="A3104" s="34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14"/>
      <c r="U3104" s="14"/>
      <c r="V3104" s="14"/>
    </row>
    <row r="3105" spans="1:22">
      <c r="A3105" s="34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14"/>
      <c r="U3105" s="14"/>
      <c r="V3105" s="14"/>
    </row>
    <row r="3106" spans="1:22">
      <c r="A3106" s="34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14"/>
      <c r="U3106" s="14"/>
      <c r="V3106" s="14"/>
    </row>
    <row r="3107" spans="1:22">
      <c r="A3107" s="34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14"/>
      <c r="U3107" s="14"/>
      <c r="V3107" s="14"/>
    </row>
    <row r="3108" spans="1:22">
      <c r="A3108" s="34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14"/>
      <c r="U3108" s="14"/>
      <c r="V3108" s="14"/>
    </row>
    <row r="3109" spans="1:22">
      <c r="A3109" s="34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14"/>
      <c r="U3109" s="14"/>
      <c r="V3109" s="14"/>
    </row>
    <row r="3110" spans="1:22">
      <c r="A3110" s="34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14"/>
      <c r="U3110" s="14"/>
      <c r="V3110" s="14"/>
    </row>
    <row r="3111" spans="1:22">
      <c r="A3111" s="34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14"/>
      <c r="U3111" s="14"/>
      <c r="V3111" s="14"/>
    </row>
    <row r="3112" spans="1:22">
      <c r="A3112" s="34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14"/>
      <c r="U3112" s="14"/>
      <c r="V3112" s="14"/>
    </row>
    <row r="3113" spans="1:22">
      <c r="A3113" s="34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14"/>
      <c r="U3113" s="14"/>
      <c r="V3113" s="14"/>
    </row>
    <row r="3114" spans="1:22">
      <c r="A3114" s="34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14"/>
      <c r="U3114" s="14"/>
      <c r="V3114" s="14"/>
    </row>
    <row r="3115" spans="1:22">
      <c r="A3115" s="34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14"/>
      <c r="U3115" s="14"/>
      <c r="V3115" s="14"/>
    </row>
    <row r="3116" spans="1:22">
      <c r="A3116" s="34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14"/>
      <c r="U3116" s="14"/>
      <c r="V3116" s="14"/>
    </row>
    <row r="3117" spans="1:22">
      <c r="A3117" s="34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14"/>
      <c r="U3117" s="14"/>
      <c r="V3117" s="14"/>
    </row>
    <row r="3118" spans="1:22">
      <c r="A3118" s="34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14"/>
      <c r="U3118" s="14"/>
      <c r="V3118" s="14"/>
    </row>
    <row r="3119" spans="1:22">
      <c r="A3119" s="34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14"/>
      <c r="U3119" s="14"/>
      <c r="V3119" s="14"/>
    </row>
    <row r="3120" spans="1:22">
      <c r="A3120" s="34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14"/>
      <c r="U3120" s="14"/>
      <c r="V3120" s="14"/>
    </row>
    <row r="3121" spans="1:22">
      <c r="A3121" s="34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14"/>
      <c r="U3121" s="14"/>
      <c r="V3121" s="14"/>
    </row>
    <row r="3122" spans="1:22">
      <c r="A3122" s="34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14"/>
      <c r="U3122" s="14"/>
      <c r="V3122" s="14"/>
    </row>
    <row r="3123" spans="1:22">
      <c r="A3123" s="34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14"/>
      <c r="U3123" s="14"/>
      <c r="V3123" s="14"/>
    </row>
    <row r="3124" spans="1:22">
      <c r="A3124" s="34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14"/>
      <c r="U3124" s="14"/>
      <c r="V3124" s="14"/>
    </row>
    <row r="3125" spans="1:22">
      <c r="A3125" s="34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14"/>
      <c r="U3125" s="14"/>
      <c r="V3125" s="14"/>
    </row>
    <row r="3126" spans="1:22">
      <c r="A3126" s="34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14"/>
      <c r="U3126" s="14"/>
      <c r="V3126" s="14"/>
    </row>
    <row r="3127" spans="1:22">
      <c r="A3127" s="34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14"/>
      <c r="U3127" s="14"/>
      <c r="V3127" s="14"/>
    </row>
    <row r="3128" spans="1:22">
      <c r="A3128" s="34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14"/>
      <c r="U3128" s="14"/>
      <c r="V3128" s="14"/>
    </row>
    <row r="3129" spans="1:22">
      <c r="A3129" s="34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14"/>
      <c r="U3129" s="14"/>
      <c r="V3129" s="14"/>
    </row>
    <row r="3130" spans="1:22">
      <c r="A3130" s="34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14"/>
      <c r="U3130" s="14"/>
      <c r="V3130" s="14"/>
    </row>
    <row r="3131" spans="1:22">
      <c r="A3131" s="34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14"/>
      <c r="U3131" s="14"/>
      <c r="V3131" s="14"/>
    </row>
    <row r="3132" spans="1:22">
      <c r="A3132" s="34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14"/>
      <c r="U3132" s="14"/>
      <c r="V3132" s="14"/>
    </row>
    <row r="3133" spans="1:22">
      <c r="A3133" s="34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14"/>
      <c r="U3133" s="14"/>
      <c r="V3133" s="14"/>
    </row>
    <row r="3134" spans="1:22">
      <c r="A3134" s="34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14"/>
      <c r="U3134" s="14"/>
      <c r="V3134" s="14"/>
    </row>
    <row r="3135" spans="1:22">
      <c r="A3135" s="34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14"/>
      <c r="U3135" s="14"/>
      <c r="V3135" s="14"/>
    </row>
    <row r="3136" spans="1:22">
      <c r="A3136" s="34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14"/>
      <c r="U3136" s="14"/>
      <c r="V3136" s="14"/>
    </row>
    <row r="3137" spans="1:22">
      <c r="A3137" s="34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14"/>
      <c r="U3137" s="14"/>
      <c r="V3137" s="14"/>
    </row>
    <row r="3138" spans="1:22">
      <c r="A3138" s="34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14"/>
      <c r="U3138" s="14"/>
      <c r="V3138" s="14"/>
    </row>
    <row r="3139" spans="1:22">
      <c r="A3139" s="34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14"/>
      <c r="U3139" s="14"/>
      <c r="V3139" s="14"/>
    </row>
    <row r="3140" spans="1:22">
      <c r="A3140" s="34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14"/>
      <c r="U3140" s="14"/>
      <c r="V3140" s="14"/>
    </row>
    <row r="3141" spans="1:22">
      <c r="A3141" s="34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14"/>
      <c r="U3141" s="14"/>
      <c r="V3141" s="14"/>
    </row>
    <row r="3142" spans="1:22">
      <c r="A3142" s="34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14"/>
      <c r="U3142" s="14"/>
      <c r="V3142" s="14"/>
    </row>
    <row r="3143" spans="1:22">
      <c r="A3143" s="34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14"/>
      <c r="U3143" s="14"/>
      <c r="V3143" s="14"/>
    </row>
    <row r="3144" spans="1:22">
      <c r="A3144" s="34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14"/>
      <c r="U3144" s="14"/>
      <c r="V3144" s="14"/>
    </row>
    <row r="3145" spans="1:22">
      <c r="A3145" s="34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14"/>
      <c r="U3145" s="14"/>
      <c r="V3145" s="14"/>
    </row>
    <row r="3146" spans="1:22">
      <c r="A3146" s="34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14"/>
      <c r="U3146" s="14"/>
      <c r="V3146" s="14"/>
    </row>
    <row r="3147" spans="1:22">
      <c r="A3147" s="34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14"/>
      <c r="U3147" s="14"/>
      <c r="V3147" s="14"/>
    </row>
    <row r="3148" spans="1:22">
      <c r="A3148" s="34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14"/>
      <c r="U3148" s="14"/>
      <c r="V3148" s="14"/>
    </row>
    <row r="3149" spans="1:22">
      <c r="A3149" s="34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14"/>
      <c r="U3149" s="14"/>
      <c r="V3149" s="14"/>
    </row>
    <row r="3150" spans="1:22">
      <c r="A3150" s="34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14"/>
      <c r="U3150" s="14"/>
      <c r="V3150" s="14"/>
    </row>
    <row r="3151" spans="1:22">
      <c r="A3151" s="34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14"/>
      <c r="U3151" s="14"/>
      <c r="V3151" s="14"/>
    </row>
    <row r="3152" spans="1:22">
      <c r="A3152" s="34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14"/>
      <c r="U3152" s="14"/>
      <c r="V3152" s="14"/>
    </row>
    <row r="3153" spans="1:22">
      <c r="A3153" s="34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14"/>
      <c r="U3153" s="14"/>
      <c r="V3153" s="14"/>
    </row>
    <row r="3154" spans="1:22">
      <c r="A3154" s="34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14"/>
      <c r="U3154" s="14"/>
      <c r="V3154" s="14"/>
    </row>
    <row r="3155" spans="1:22">
      <c r="A3155" s="34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14"/>
      <c r="U3155" s="14"/>
      <c r="V3155" s="14"/>
    </row>
    <row r="3156" spans="1:22">
      <c r="A3156" s="34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14"/>
      <c r="U3156" s="14"/>
      <c r="V3156" s="14"/>
    </row>
    <row r="3157" spans="1:22">
      <c r="A3157" s="34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14"/>
      <c r="U3157" s="14"/>
      <c r="V3157" s="14"/>
    </row>
    <row r="3158" spans="1:22">
      <c r="A3158" s="34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14"/>
      <c r="U3158" s="14"/>
      <c r="V3158" s="14"/>
    </row>
    <row r="3159" spans="1:22">
      <c r="A3159" s="34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14"/>
      <c r="U3159" s="14"/>
      <c r="V3159" s="14"/>
    </row>
    <row r="3160" spans="1:22">
      <c r="A3160" s="34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14"/>
      <c r="U3160" s="14"/>
      <c r="V3160" s="14"/>
    </row>
    <row r="3161" spans="1:22">
      <c r="A3161" s="34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14"/>
      <c r="U3161" s="14"/>
      <c r="V3161" s="14"/>
    </row>
    <row r="3162" spans="1:22">
      <c r="A3162" s="34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14"/>
      <c r="U3162" s="14"/>
      <c r="V3162" s="14"/>
    </row>
    <row r="3163" spans="1:22">
      <c r="A3163" s="34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14"/>
      <c r="U3163" s="14"/>
      <c r="V3163" s="14"/>
    </row>
    <row r="3164" spans="1:22">
      <c r="A3164" s="34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14"/>
      <c r="U3164" s="14"/>
      <c r="V3164" s="14"/>
    </row>
    <row r="3165" spans="1:22">
      <c r="A3165" s="34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14"/>
      <c r="U3165" s="14"/>
      <c r="V3165" s="14"/>
    </row>
    <row r="3166" spans="1:22">
      <c r="A3166" s="34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14"/>
      <c r="U3166" s="14"/>
      <c r="V3166" s="14"/>
    </row>
    <row r="3167" spans="1:22">
      <c r="A3167" s="34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14"/>
      <c r="U3167" s="14"/>
      <c r="V3167" s="14"/>
    </row>
    <row r="3168" spans="1:22">
      <c r="A3168" s="34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14"/>
      <c r="U3168" s="14"/>
      <c r="V3168" s="14"/>
    </row>
    <row r="3169" spans="1:22">
      <c r="A3169" s="34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14"/>
      <c r="U3169" s="14"/>
      <c r="V3169" s="14"/>
    </row>
    <row r="3170" spans="1:22">
      <c r="A3170" s="34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14"/>
      <c r="U3170" s="14"/>
      <c r="V3170" s="14"/>
    </row>
    <row r="3171" spans="1:22">
      <c r="A3171" s="34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14"/>
      <c r="U3171" s="14"/>
      <c r="V3171" s="14"/>
    </row>
    <row r="3172" spans="1:22">
      <c r="A3172" s="34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14"/>
      <c r="U3172" s="14"/>
      <c r="V3172" s="14"/>
    </row>
    <row r="3173" spans="1:22">
      <c r="A3173" s="34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14"/>
      <c r="U3173" s="14"/>
      <c r="V3173" s="14"/>
    </row>
    <row r="3174" spans="1:22">
      <c r="A3174" s="34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14"/>
      <c r="U3174" s="14"/>
      <c r="V3174" s="14"/>
    </row>
    <row r="3175" spans="1:22">
      <c r="A3175" s="34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14"/>
      <c r="U3175" s="14"/>
      <c r="V3175" s="14"/>
    </row>
    <row r="3176" spans="1:22">
      <c r="A3176" s="34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14"/>
      <c r="U3176" s="14"/>
      <c r="V3176" s="14"/>
    </row>
    <row r="3177" spans="1:22">
      <c r="A3177" s="34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14"/>
      <c r="U3177" s="14"/>
      <c r="V3177" s="14"/>
    </row>
    <row r="3178" spans="1:22">
      <c r="A3178" s="34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14"/>
      <c r="U3178" s="14"/>
      <c r="V3178" s="14"/>
    </row>
    <row r="3179" spans="1:22">
      <c r="A3179" s="34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14"/>
      <c r="U3179" s="14"/>
      <c r="V3179" s="14"/>
    </row>
    <row r="3180" spans="1:22">
      <c r="A3180" s="34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14"/>
      <c r="U3180" s="14"/>
      <c r="V3180" s="14"/>
    </row>
    <row r="3181" spans="1:22">
      <c r="A3181" s="34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14"/>
      <c r="U3181" s="14"/>
      <c r="V3181" s="14"/>
    </row>
    <row r="3182" spans="1:22">
      <c r="A3182" s="34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14"/>
      <c r="U3182" s="14"/>
      <c r="V3182" s="14"/>
    </row>
    <row r="3183" spans="1:22">
      <c r="A3183" s="34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14"/>
      <c r="U3183" s="14"/>
      <c r="V3183" s="14"/>
    </row>
    <row r="3184" spans="1:22">
      <c r="A3184" s="34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14"/>
      <c r="U3184" s="14"/>
      <c r="V3184" s="14"/>
    </row>
    <row r="3185" spans="1:22">
      <c r="A3185" s="34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14"/>
      <c r="U3185" s="14"/>
      <c r="V3185" s="14"/>
    </row>
    <row r="3186" spans="1:22">
      <c r="A3186" s="34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14"/>
      <c r="U3186" s="14"/>
      <c r="V3186" s="14"/>
    </row>
    <row r="3187" spans="1:22">
      <c r="A3187" s="34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14"/>
      <c r="U3187" s="14"/>
      <c r="V3187" s="14"/>
    </row>
    <row r="3188" spans="1:22">
      <c r="A3188" s="34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14"/>
      <c r="U3188" s="14"/>
      <c r="V3188" s="14"/>
    </row>
    <row r="3189" spans="1:22">
      <c r="A3189" s="34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14"/>
      <c r="U3189" s="14"/>
      <c r="V3189" s="14"/>
    </row>
    <row r="3190" spans="1:22">
      <c r="A3190" s="34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14"/>
      <c r="U3190" s="14"/>
      <c r="V3190" s="14"/>
    </row>
    <row r="3191" spans="1:22">
      <c r="A3191" s="34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14"/>
      <c r="U3191" s="14"/>
      <c r="V3191" s="14"/>
    </row>
    <row r="3192" spans="1:22">
      <c r="A3192" s="34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14"/>
      <c r="U3192" s="14"/>
      <c r="V3192" s="14"/>
    </row>
    <row r="3193" spans="1:22">
      <c r="A3193" s="34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14"/>
      <c r="U3193" s="14"/>
      <c r="V3193" s="14"/>
    </row>
    <row r="3194" spans="1:22">
      <c r="A3194" s="34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14"/>
      <c r="U3194" s="14"/>
      <c r="V3194" s="14"/>
    </row>
    <row r="3195" spans="1:22">
      <c r="A3195" s="34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14"/>
      <c r="U3195" s="14"/>
      <c r="V3195" s="14"/>
    </row>
    <row r="3196" spans="1:22">
      <c r="A3196" s="34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14"/>
      <c r="U3196" s="14"/>
      <c r="V3196" s="14"/>
    </row>
    <row r="3197" spans="1:22">
      <c r="A3197" s="34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14"/>
      <c r="U3197" s="14"/>
      <c r="V3197" s="14"/>
    </row>
    <row r="3198" spans="1:22">
      <c r="A3198" s="34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14"/>
      <c r="U3198" s="14"/>
      <c r="V3198" s="14"/>
    </row>
    <row r="3199" spans="1:22">
      <c r="A3199" s="34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14"/>
      <c r="U3199" s="14"/>
      <c r="V3199" s="14"/>
    </row>
    <row r="3200" spans="1:22">
      <c r="A3200" s="34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14"/>
      <c r="U3200" s="14"/>
      <c r="V3200" s="14"/>
    </row>
    <row r="3201" spans="1:22">
      <c r="A3201" s="34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14"/>
      <c r="U3201" s="14"/>
      <c r="V3201" s="14"/>
    </row>
    <row r="3202" spans="1:22">
      <c r="A3202" s="34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14"/>
      <c r="U3202" s="14"/>
      <c r="V3202" s="14"/>
    </row>
    <row r="3203" spans="1:22">
      <c r="A3203" s="34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14"/>
      <c r="U3203" s="14"/>
      <c r="V3203" s="14"/>
    </row>
    <row r="3204" spans="1:22">
      <c r="A3204" s="34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14"/>
      <c r="U3204" s="14"/>
      <c r="V3204" s="14"/>
    </row>
    <row r="3205" spans="1:22">
      <c r="A3205" s="34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14"/>
      <c r="U3205" s="14"/>
      <c r="V3205" s="14"/>
    </row>
    <row r="3206" spans="1:22">
      <c r="A3206" s="34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14"/>
      <c r="U3206" s="14"/>
      <c r="V3206" s="14"/>
    </row>
    <row r="3207" spans="1:22">
      <c r="A3207" s="34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14"/>
      <c r="U3207" s="14"/>
      <c r="V3207" s="14"/>
    </row>
    <row r="3208" spans="1:22">
      <c r="A3208" s="34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14"/>
      <c r="U3208" s="14"/>
      <c r="V3208" s="14"/>
    </row>
    <row r="3209" spans="1:22">
      <c r="A3209" s="34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14"/>
      <c r="U3209" s="14"/>
      <c r="V3209" s="14"/>
    </row>
    <row r="3210" spans="1:22">
      <c r="A3210" s="34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14"/>
      <c r="U3210" s="14"/>
      <c r="V3210" s="14"/>
    </row>
    <row r="3211" spans="1:22">
      <c r="A3211" s="34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14"/>
      <c r="U3211" s="14"/>
      <c r="V3211" s="14"/>
    </row>
    <row r="3212" spans="1:22">
      <c r="A3212" s="34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14"/>
      <c r="U3212" s="14"/>
      <c r="V3212" s="14"/>
    </row>
    <row r="3213" spans="1:22">
      <c r="A3213" s="34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14"/>
      <c r="U3213" s="14"/>
      <c r="V3213" s="14"/>
    </row>
    <row r="3214" spans="1:22">
      <c r="A3214" s="34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14"/>
      <c r="U3214" s="14"/>
      <c r="V3214" s="14"/>
    </row>
    <row r="3215" spans="1:22">
      <c r="A3215" s="34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14"/>
      <c r="U3215" s="14"/>
      <c r="V3215" s="14"/>
    </row>
    <row r="3216" spans="1:22">
      <c r="A3216" s="34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14"/>
      <c r="U3216" s="14"/>
      <c r="V3216" s="14"/>
    </row>
    <row r="3217" spans="1:22">
      <c r="A3217" s="34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14"/>
      <c r="U3217" s="14"/>
      <c r="V3217" s="14"/>
    </row>
    <row r="3218" spans="1:22">
      <c r="A3218" s="34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14"/>
      <c r="U3218" s="14"/>
      <c r="V3218" s="14"/>
    </row>
    <row r="3219" spans="1:22">
      <c r="A3219" s="34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14"/>
      <c r="U3219" s="14"/>
      <c r="V3219" s="14"/>
    </row>
    <row r="3220" spans="1:22">
      <c r="A3220" s="34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14"/>
      <c r="U3220" s="14"/>
      <c r="V3220" s="14"/>
    </row>
    <row r="3221" spans="1:22">
      <c r="A3221" s="34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14"/>
      <c r="U3221" s="14"/>
      <c r="V3221" s="14"/>
    </row>
    <row r="3222" spans="1:22">
      <c r="A3222" s="34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14"/>
      <c r="U3222" s="14"/>
      <c r="V3222" s="14"/>
    </row>
    <row r="3223" spans="1:22">
      <c r="A3223" s="34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14"/>
      <c r="U3223" s="14"/>
      <c r="V3223" s="14"/>
    </row>
    <row r="3224" spans="1:22">
      <c r="A3224" s="34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14"/>
      <c r="U3224" s="14"/>
      <c r="V3224" s="14"/>
    </row>
    <row r="3225" spans="1:22">
      <c r="A3225" s="34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14"/>
      <c r="U3225" s="14"/>
      <c r="V3225" s="14"/>
    </row>
    <row r="3226" spans="1:22">
      <c r="A3226" s="34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14"/>
      <c r="U3226" s="14"/>
      <c r="V3226" s="14"/>
    </row>
    <row r="3227" spans="1:22">
      <c r="A3227" s="34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14"/>
      <c r="U3227" s="14"/>
      <c r="V3227" s="14"/>
    </row>
    <row r="3228" spans="1:22">
      <c r="A3228" s="34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14"/>
      <c r="U3228" s="14"/>
      <c r="V3228" s="14"/>
    </row>
    <row r="3229" spans="1:22">
      <c r="A3229" s="34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14"/>
      <c r="U3229" s="14"/>
      <c r="V3229" s="14"/>
    </row>
    <row r="3230" spans="1:22">
      <c r="A3230" s="34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14"/>
      <c r="U3230" s="14"/>
      <c r="V3230" s="14"/>
    </row>
    <row r="3231" spans="1:22">
      <c r="A3231" s="34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14"/>
      <c r="U3231" s="14"/>
      <c r="V3231" s="14"/>
    </row>
    <row r="3232" spans="1:22">
      <c r="A3232" s="34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14"/>
      <c r="U3232" s="14"/>
      <c r="V3232" s="14"/>
    </row>
    <row r="3233" spans="1:22">
      <c r="A3233" s="34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14"/>
      <c r="U3233" s="14"/>
      <c r="V3233" s="14"/>
    </row>
    <row r="3234" spans="1:22">
      <c r="A3234" s="34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14"/>
      <c r="U3234" s="14"/>
      <c r="V3234" s="14"/>
    </row>
    <row r="3235" spans="1:22">
      <c r="A3235" s="34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14"/>
      <c r="U3235" s="14"/>
      <c r="V3235" s="14"/>
    </row>
    <row r="3236" spans="1:22">
      <c r="A3236" s="34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14"/>
      <c r="U3236" s="14"/>
      <c r="V3236" s="14"/>
    </row>
    <row r="3237" spans="1:22">
      <c r="A3237" s="34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14"/>
      <c r="U3237" s="14"/>
      <c r="V3237" s="14"/>
    </row>
    <row r="3238" spans="1:22">
      <c r="A3238" s="34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14"/>
      <c r="U3238" s="14"/>
      <c r="V3238" s="14"/>
    </row>
    <row r="3239" spans="1:22">
      <c r="A3239" s="34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14"/>
      <c r="U3239" s="14"/>
      <c r="V3239" s="14"/>
    </row>
    <row r="3240" spans="1:22">
      <c r="A3240" s="34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14"/>
      <c r="U3240" s="14"/>
      <c r="V3240" s="14"/>
    </row>
    <row r="3241" spans="1:22">
      <c r="A3241" s="34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14"/>
      <c r="U3241" s="14"/>
      <c r="V3241" s="14"/>
    </row>
    <row r="3242" spans="1:22">
      <c r="A3242" s="34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14"/>
      <c r="U3242" s="14"/>
      <c r="V3242" s="14"/>
    </row>
    <row r="3243" spans="1:22">
      <c r="A3243" s="34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14"/>
      <c r="U3243" s="14"/>
      <c r="V3243" s="14"/>
    </row>
    <row r="3244" spans="1:22">
      <c r="A3244" s="34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14"/>
      <c r="U3244" s="14"/>
      <c r="V3244" s="14"/>
    </row>
    <row r="3245" spans="1:22">
      <c r="A3245" s="34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14"/>
      <c r="U3245" s="14"/>
      <c r="V3245" s="14"/>
    </row>
    <row r="3246" spans="1:22">
      <c r="A3246" s="34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14"/>
      <c r="U3246" s="14"/>
      <c r="V3246" s="14"/>
    </row>
    <row r="3247" spans="1:22">
      <c r="A3247" s="34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14"/>
      <c r="U3247" s="14"/>
      <c r="V3247" s="14"/>
    </row>
    <row r="3248" spans="1:22">
      <c r="A3248" s="34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14"/>
      <c r="U3248" s="14"/>
      <c r="V3248" s="14"/>
    </row>
    <row r="3249" spans="1:22">
      <c r="A3249" s="34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14"/>
      <c r="U3249" s="14"/>
      <c r="V3249" s="14"/>
    </row>
    <row r="3250" spans="1:22">
      <c r="A3250" s="34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14"/>
      <c r="U3250" s="14"/>
      <c r="V3250" s="14"/>
    </row>
    <row r="3251" spans="1:22">
      <c r="A3251" s="34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14"/>
      <c r="U3251" s="14"/>
      <c r="V3251" s="14"/>
    </row>
    <row r="3252" spans="1:22">
      <c r="A3252" s="34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14"/>
      <c r="U3252" s="14"/>
      <c r="V3252" s="14"/>
    </row>
    <row r="3253" spans="1:22">
      <c r="A3253" s="34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14"/>
      <c r="U3253" s="14"/>
      <c r="V3253" s="14"/>
    </row>
    <row r="3254" spans="1:22">
      <c r="A3254" s="34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14"/>
      <c r="U3254" s="14"/>
      <c r="V3254" s="14"/>
    </row>
    <row r="3255" spans="1:22">
      <c r="A3255" s="34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14"/>
      <c r="U3255" s="14"/>
      <c r="V3255" s="14"/>
    </row>
    <row r="3256" spans="1:22">
      <c r="A3256" s="34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14"/>
      <c r="U3256" s="14"/>
      <c r="V3256" s="14"/>
    </row>
    <row r="3257" spans="1:22">
      <c r="A3257" s="34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14"/>
      <c r="U3257" s="14"/>
      <c r="V3257" s="14"/>
    </row>
    <row r="3258" spans="1:22">
      <c r="A3258" s="34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14"/>
      <c r="U3258" s="14"/>
      <c r="V3258" s="14"/>
    </row>
    <row r="3259" spans="1:22">
      <c r="A3259" s="34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14"/>
      <c r="U3259" s="14"/>
      <c r="V3259" s="14"/>
    </row>
    <row r="3260" spans="1:22">
      <c r="A3260" s="34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14"/>
      <c r="U3260" s="14"/>
      <c r="V3260" s="14"/>
    </row>
    <row r="3261" spans="1:22">
      <c r="A3261" s="34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14"/>
      <c r="U3261" s="14"/>
      <c r="V3261" s="14"/>
    </row>
    <row r="3262" spans="1:22">
      <c r="A3262" s="34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14"/>
      <c r="U3262" s="14"/>
      <c r="V3262" s="14"/>
    </row>
    <row r="3263" spans="1:22">
      <c r="A3263" s="34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14"/>
      <c r="U3263" s="14"/>
      <c r="V3263" s="14"/>
    </row>
    <row r="3264" spans="1:22">
      <c r="A3264" s="34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14"/>
      <c r="U3264" s="14"/>
      <c r="V3264" s="14"/>
    </row>
    <row r="3265" spans="1:22">
      <c r="A3265" s="34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14"/>
      <c r="U3265" s="14"/>
      <c r="V3265" s="14"/>
    </row>
    <row r="3266" spans="1:22">
      <c r="A3266" s="34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14"/>
      <c r="U3266" s="14"/>
      <c r="V3266" s="14"/>
    </row>
    <row r="3267" spans="1:22">
      <c r="A3267" s="34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14"/>
      <c r="U3267" s="14"/>
      <c r="V3267" s="14"/>
    </row>
    <row r="3268" spans="1:22">
      <c r="A3268" s="34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14"/>
      <c r="U3268" s="14"/>
      <c r="V3268" s="14"/>
    </row>
    <row r="3269" spans="1:22">
      <c r="A3269" s="34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14"/>
      <c r="U3269" s="14"/>
      <c r="V3269" s="14"/>
    </row>
    <row r="3270" spans="1:22">
      <c r="A3270" s="34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14"/>
      <c r="U3270" s="14"/>
      <c r="V3270" s="14"/>
    </row>
    <row r="3271" spans="1:22">
      <c r="A3271" s="34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14"/>
      <c r="U3271" s="14"/>
      <c r="V3271" s="14"/>
    </row>
    <row r="3272" spans="1:22">
      <c r="A3272" s="34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14"/>
      <c r="U3272" s="14"/>
      <c r="V3272" s="14"/>
    </row>
    <row r="3273" spans="1:22">
      <c r="A3273" s="34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14"/>
      <c r="U3273" s="14"/>
      <c r="V3273" s="14"/>
    </row>
    <row r="3274" spans="1:22">
      <c r="A3274" s="34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14"/>
      <c r="U3274" s="14"/>
      <c r="V3274" s="14"/>
    </row>
    <row r="3275" spans="1:22">
      <c r="A3275" s="34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14"/>
      <c r="U3275" s="14"/>
      <c r="V3275" s="14"/>
    </row>
    <row r="3276" spans="1:22">
      <c r="A3276" s="34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14"/>
      <c r="U3276" s="14"/>
      <c r="V3276" s="14"/>
    </row>
    <row r="3277" spans="1:22">
      <c r="A3277" s="34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14"/>
      <c r="U3277" s="14"/>
      <c r="V3277" s="14"/>
    </row>
    <row r="3278" spans="1:22">
      <c r="A3278" s="34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14"/>
      <c r="U3278" s="14"/>
      <c r="V3278" s="14"/>
    </row>
    <row r="3279" spans="1:22">
      <c r="A3279" s="34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14"/>
      <c r="U3279" s="14"/>
      <c r="V3279" s="14"/>
    </row>
    <row r="3280" spans="1:22">
      <c r="A3280" s="34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14"/>
      <c r="U3280" s="14"/>
      <c r="V3280" s="14"/>
    </row>
    <row r="3281" spans="1:22">
      <c r="A3281" s="34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14"/>
      <c r="U3281" s="14"/>
      <c r="V3281" s="14"/>
    </row>
    <row r="3282" spans="1:22">
      <c r="A3282" s="34"/>
      <c r="B3282" s="34"/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14"/>
      <c r="U3282" s="14"/>
      <c r="V3282" s="14"/>
    </row>
    <row r="3283" spans="1:22">
      <c r="A3283" s="34"/>
      <c r="B3283" s="34"/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14"/>
      <c r="U3283" s="14"/>
      <c r="V3283" s="14"/>
    </row>
    <row r="3284" spans="1:22">
      <c r="A3284" s="34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14"/>
      <c r="U3284" s="14"/>
      <c r="V3284" s="14"/>
    </row>
    <row r="3285" spans="1:22">
      <c r="A3285" s="34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14"/>
      <c r="U3285" s="14"/>
      <c r="V3285" s="14"/>
    </row>
    <row r="3286" spans="1:22">
      <c r="A3286" s="34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14"/>
      <c r="U3286" s="14"/>
      <c r="V3286" s="14"/>
    </row>
    <row r="3287" spans="1:22">
      <c r="A3287" s="34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14"/>
      <c r="U3287" s="14"/>
      <c r="V3287" s="14"/>
    </row>
    <row r="3288" spans="1:22">
      <c r="A3288" s="34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14"/>
      <c r="U3288" s="14"/>
      <c r="V3288" s="14"/>
    </row>
    <row r="3289" spans="1:22">
      <c r="A3289" s="34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14"/>
      <c r="U3289" s="14"/>
      <c r="V3289" s="14"/>
    </row>
    <row r="3290" spans="1:22">
      <c r="A3290" s="34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14"/>
      <c r="U3290" s="14"/>
      <c r="V3290" s="14"/>
    </row>
    <row r="3291" spans="1:22">
      <c r="A3291" s="34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14"/>
      <c r="U3291" s="14"/>
      <c r="V3291" s="14"/>
    </row>
    <row r="3292" spans="1:22">
      <c r="A3292" s="34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14"/>
      <c r="U3292" s="14"/>
      <c r="V3292" s="14"/>
    </row>
    <row r="3293" spans="1:22">
      <c r="A3293" s="34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14"/>
      <c r="U3293" s="14"/>
      <c r="V3293" s="14"/>
    </row>
    <row r="3294" spans="1:22">
      <c r="A3294" s="34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14"/>
      <c r="U3294" s="14"/>
      <c r="V3294" s="14"/>
    </row>
    <row r="3295" spans="1:22">
      <c r="A3295" s="34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14"/>
      <c r="U3295" s="14"/>
      <c r="V3295" s="14"/>
    </row>
    <row r="3296" spans="1:22">
      <c r="A3296" s="34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14"/>
      <c r="U3296" s="14"/>
      <c r="V3296" s="14"/>
    </row>
    <row r="3297" spans="1:22">
      <c r="A3297" s="34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14"/>
      <c r="U3297" s="14"/>
      <c r="V3297" s="14"/>
    </row>
    <row r="3298" spans="1:22">
      <c r="A3298" s="34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14"/>
      <c r="U3298" s="14"/>
      <c r="V3298" s="14"/>
    </row>
    <row r="3299" spans="1:22">
      <c r="A3299" s="34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14"/>
      <c r="U3299" s="14"/>
      <c r="V3299" s="14"/>
    </row>
    <row r="3300" spans="1:22">
      <c r="A3300" s="34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14"/>
      <c r="U3300" s="14"/>
      <c r="V3300" s="14"/>
    </row>
    <row r="3301" spans="1:22">
      <c r="A3301" s="34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14"/>
      <c r="U3301" s="14"/>
      <c r="V3301" s="14"/>
    </row>
    <row r="3302" spans="1:22">
      <c r="A3302" s="34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14"/>
      <c r="U3302" s="14"/>
      <c r="V3302" s="14"/>
    </row>
    <row r="3303" spans="1:22">
      <c r="A3303" s="34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14"/>
      <c r="U3303" s="14"/>
      <c r="V3303" s="14"/>
    </row>
    <row r="3304" spans="1:22">
      <c r="A3304" s="34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14"/>
      <c r="U3304" s="14"/>
      <c r="V3304" s="14"/>
    </row>
    <row r="3305" spans="1:22">
      <c r="A3305" s="34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14"/>
      <c r="U3305" s="14"/>
      <c r="V3305" s="14"/>
    </row>
    <row r="3306" spans="1:22">
      <c r="A3306" s="34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14"/>
      <c r="U3306" s="14"/>
      <c r="V3306" s="14"/>
    </row>
    <row r="3307" spans="1:22">
      <c r="A3307" s="34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14"/>
      <c r="U3307" s="14"/>
      <c r="V3307" s="14"/>
    </row>
    <row r="3308" spans="1:22">
      <c r="A3308" s="34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14"/>
      <c r="U3308" s="14"/>
      <c r="V3308" s="14"/>
    </row>
    <row r="3309" spans="1:22">
      <c r="A3309" s="34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14"/>
      <c r="U3309" s="14"/>
      <c r="V3309" s="14"/>
    </row>
    <row r="3310" spans="1:22">
      <c r="A3310" s="34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14"/>
      <c r="U3310" s="14"/>
      <c r="V3310" s="14"/>
    </row>
    <row r="3311" spans="1:22">
      <c r="A3311" s="34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14"/>
      <c r="U3311" s="14"/>
      <c r="V3311" s="14"/>
    </row>
    <row r="3312" spans="1:22">
      <c r="A3312" s="34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14"/>
      <c r="U3312" s="14"/>
      <c r="V3312" s="14"/>
    </row>
    <row r="3313" spans="1:22">
      <c r="A3313" s="34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14"/>
      <c r="U3313" s="14"/>
      <c r="V3313" s="14"/>
    </row>
    <row r="3314" spans="1:22">
      <c r="A3314" s="34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14"/>
      <c r="U3314" s="14"/>
      <c r="V3314" s="14"/>
    </row>
    <row r="3315" spans="1:22">
      <c r="A3315" s="34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14"/>
      <c r="U3315" s="14"/>
      <c r="V3315" s="14"/>
    </row>
    <row r="3316" spans="1:22">
      <c r="A3316" s="34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14"/>
      <c r="U3316" s="14"/>
      <c r="V3316" s="14"/>
    </row>
    <row r="3317" spans="1:22">
      <c r="A3317" s="34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14"/>
      <c r="U3317" s="14"/>
      <c r="V3317" s="14"/>
    </row>
    <row r="3318" spans="1:22">
      <c r="A3318" s="34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14"/>
      <c r="U3318" s="14"/>
      <c r="V3318" s="14"/>
    </row>
    <row r="3319" spans="1:22">
      <c r="A3319" s="34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14"/>
      <c r="U3319" s="14"/>
      <c r="V3319" s="14"/>
    </row>
    <row r="3320" spans="1:22">
      <c r="A3320" s="34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14"/>
      <c r="U3320" s="14"/>
      <c r="V3320" s="14"/>
    </row>
    <row r="3321" spans="1:22">
      <c r="A3321" s="34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14"/>
      <c r="U3321" s="14"/>
      <c r="V3321" s="14"/>
    </row>
    <row r="3322" spans="1:22">
      <c r="A3322" s="34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14"/>
      <c r="U3322" s="14"/>
      <c r="V3322" s="14"/>
    </row>
    <row r="3323" spans="1:22">
      <c r="A3323" s="34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14"/>
      <c r="U3323" s="14"/>
      <c r="V3323" s="14"/>
    </row>
    <row r="3324" spans="1:22">
      <c r="A3324" s="34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14"/>
      <c r="U3324" s="14"/>
      <c r="V3324" s="14"/>
    </row>
    <row r="3325" spans="1:22">
      <c r="A3325" s="34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14"/>
      <c r="U3325" s="14"/>
      <c r="V3325" s="14"/>
    </row>
    <row r="3326" spans="1:22">
      <c r="A3326" s="34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14"/>
      <c r="U3326" s="14"/>
      <c r="V3326" s="14"/>
    </row>
    <row r="3327" spans="1:22">
      <c r="A3327" s="34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14"/>
      <c r="U3327" s="14"/>
      <c r="V3327" s="14"/>
    </row>
    <row r="3328" spans="1:22">
      <c r="A3328" s="34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14"/>
      <c r="U3328" s="14"/>
      <c r="V3328" s="14"/>
    </row>
    <row r="3329" spans="1:22">
      <c r="A3329" s="34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14"/>
      <c r="U3329" s="14"/>
      <c r="V3329" s="14"/>
    </row>
    <row r="3330" spans="1:22">
      <c r="A3330" s="34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14"/>
      <c r="U3330" s="14"/>
      <c r="V3330" s="14"/>
    </row>
    <row r="3331" spans="1:22">
      <c r="A3331" s="34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14"/>
      <c r="U3331" s="14"/>
      <c r="V3331" s="14"/>
    </row>
    <row r="3332" spans="1:22">
      <c r="A3332" s="34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14"/>
      <c r="U3332" s="14"/>
      <c r="V3332" s="14"/>
    </row>
    <row r="3333" spans="1:22">
      <c r="A3333" s="34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14"/>
      <c r="U3333" s="14"/>
      <c r="V3333" s="14"/>
    </row>
    <row r="3334" spans="1:22">
      <c r="A3334" s="34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14"/>
      <c r="U3334" s="14"/>
      <c r="V3334" s="14"/>
    </row>
    <row r="3335" spans="1:22">
      <c r="A3335" s="34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14"/>
      <c r="U3335" s="14"/>
      <c r="V3335" s="14"/>
    </row>
    <row r="3336" spans="1:22">
      <c r="A3336" s="34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14"/>
      <c r="U3336" s="14"/>
      <c r="V3336" s="14"/>
    </row>
    <row r="3337" spans="1:22">
      <c r="A3337" s="34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14"/>
      <c r="U3337" s="14"/>
      <c r="V3337" s="14"/>
    </row>
    <row r="3338" spans="1:22">
      <c r="A3338" s="34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14"/>
      <c r="U3338" s="14"/>
      <c r="V3338" s="14"/>
    </row>
    <row r="3339" spans="1:22">
      <c r="A3339" s="34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14"/>
      <c r="U3339" s="14"/>
      <c r="V3339" s="14"/>
    </row>
    <row r="3340" spans="1:22">
      <c r="A3340" s="34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14"/>
      <c r="U3340" s="14"/>
      <c r="V3340" s="14"/>
    </row>
    <row r="3341" spans="1:22">
      <c r="A3341" s="34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14"/>
      <c r="U3341" s="14"/>
      <c r="V3341" s="14"/>
    </row>
    <row r="3342" spans="1:22">
      <c r="A3342" s="34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14"/>
      <c r="U3342" s="14"/>
      <c r="V3342" s="14"/>
    </row>
    <row r="3343" spans="1:22">
      <c r="A3343" s="34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14"/>
      <c r="U3343" s="14"/>
      <c r="V3343" s="14"/>
    </row>
    <row r="3344" spans="1:22">
      <c r="A3344" s="34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14"/>
      <c r="U3344" s="14"/>
      <c r="V3344" s="14"/>
    </row>
    <row r="3345" spans="1:22">
      <c r="A3345" s="34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14"/>
      <c r="U3345" s="14"/>
      <c r="V3345" s="14"/>
    </row>
    <row r="3346" spans="1:22">
      <c r="A3346" s="34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14"/>
      <c r="U3346" s="14"/>
      <c r="V3346" s="14"/>
    </row>
    <row r="3347" spans="1:22">
      <c r="A3347" s="34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14"/>
      <c r="U3347" s="14"/>
      <c r="V3347" s="14"/>
    </row>
    <row r="3348" spans="1:22">
      <c r="A3348" s="34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14"/>
      <c r="U3348" s="14"/>
      <c r="V3348" s="14"/>
    </row>
    <row r="3349" spans="1:22">
      <c r="A3349" s="34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14"/>
      <c r="U3349" s="14"/>
      <c r="V3349" s="14"/>
    </row>
    <row r="3350" spans="1:22">
      <c r="A3350" s="34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14"/>
      <c r="U3350" s="14"/>
      <c r="V3350" s="14"/>
    </row>
    <row r="3351" spans="1:22">
      <c r="A3351" s="34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14"/>
      <c r="U3351" s="14"/>
      <c r="V3351" s="14"/>
    </row>
    <row r="3352" spans="1:22">
      <c r="A3352" s="34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14"/>
      <c r="U3352" s="14"/>
      <c r="V3352" s="14"/>
    </row>
    <row r="3353" spans="1:22">
      <c r="A3353" s="34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14"/>
      <c r="U3353" s="14"/>
      <c r="V3353" s="14"/>
    </row>
    <row r="3354" spans="1:22">
      <c r="A3354" s="34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14"/>
      <c r="U3354" s="14"/>
      <c r="V3354" s="14"/>
    </row>
    <row r="3355" spans="1:22">
      <c r="A3355" s="34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14"/>
      <c r="U3355" s="14"/>
      <c r="V3355" s="14"/>
    </row>
    <row r="3356" spans="1:22">
      <c r="A3356" s="34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14"/>
      <c r="U3356" s="14"/>
      <c r="V3356" s="14"/>
    </row>
    <row r="3357" spans="1:22">
      <c r="A3357" s="34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14"/>
      <c r="U3357" s="14"/>
      <c r="V3357" s="14"/>
    </row>
    <row r="3358" spans="1:22">
      <c r="A3358" s="34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14"/>
      <c r="U3358" s="14"/>
      <c r="V3358" s="14"/>
    </row>
    <row r="3359" spans="1:22">
      <c r="A3359" s="34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14"/>
      <c r="U3359" s="14"/>
      <c r="V3359" s="14"/>
    </row>
    <row r="3360" spans="1:22">
      <c r="A3360" s="34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14"/>
      <c r="U3360" s="14"/>
      <c r="V3360" s="14"/>
    </row>
    <row r="3361" spans="1:22">
      <c r="A3361" s="34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14"/>
      <c r="U3361" s="14"/>
      <c r="V3361" s="14"/>
    </row>
    <row r="3362" spans="1:22">
      <c r="A3362" s="34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14"/>
      <c r="U3362" s="14"/>
      <c r="V3362" s="14"/>
    </row>
    <row r="3363" spans="1:22">
      <c r="A3363" s="34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14"/>
      <c r="U3363" s="14"/>
      <c r="V3363" s="14"/>
    </row>
    <row r="3364" spans="1:22">
      <c r="A3364" s="34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14"/>
      <c r="U3364" s="14"/>
      <c r="V3364" s="14"/>
    </row>
    <row r="3365" spans="1:22">
      <c r="A3365" s="34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14"/>
      <c r="U3365" s="14"/>
      <c r="V3365" s="14"/>
    </row>
    <row r="3366" spans="1:22">
      <c r="A3366" s="34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14"/>
      <c r="U3366" s="14"/>
      <c r="V3366" s="14"/>
    </row>
    <row r="3367" spans="1:22">
      <c r="A3367" s="34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14"/>
      <c r="U3367" s="14"/>
      <c r="V3367" s="14"/>
    </row>
    <row r="3368" spans="1:22">
      <c r="A3368" s="34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14"/>
      <c r="U3368" s="14"/>
      <c r="V3368" s="14"/>
    </row>
    <row r="3369" spans="1:22">
      <c r="A3369" s="34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14"/>
      <c r="U3369" s="14"/>
      <c r="V3369" s="14"/>
    </row>
    <row r="3370" spans="1:22">
      <c r="A3370" s="34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14"/>
      <c r="U3370" s="14"/>
      <c r="V3370" s="14"/>
    </row>
    <row r="3371" spans="1:22">
      <c r="A3371" s="34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14"/>
      <c r="U3371" s="14"/>
      <c r="V3371" s="14"/>
    </row>
    <row r="3372" spans="1:22">
      <c r="A3372" s="34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14"/>
      <c r="U3372" s="14"/>
      <c r="V3372" s="14"/>
    </row>
    <row r="3373" spans="1:22">
      <c r="A3373" s="34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14"/>
      <c r="U3373" s="14"/>
      <c r="V3373" s="14"/>
    </row>
    <row r="3374" spans="1:22">
      <c r="A3374" s="34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14"/>
      <c r="U3374" s="14"/>
      <c r="V3374" s="14"/>
    </row>
    <row r="3375" spans="1:22">
      <c r="A3375" s="34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14"/>
      <c r="U3375" s="14"/>
      <c r="V3375" s="14"/>
    </row>
    <row r="3376" spans="1:22">
      <c r="A3376" s="34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14"/>
      <c r="U3376" s="14"/>
      <c r="V3376" s="14"/>
    </row>
    <row r="3377" spans="1:22">
      <c r="A3377" s="34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14"/>
      <c r="U3377" s="14"/>
      <c r="V3377" s="14"/>
    </row>
    <row r="3378" spans="1:22">
      <c r="A3378" s="34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14"/>
      <c r="U3378" s="14"/>
      <c r="V3378" s="14"/>
    </row>
    <row r="3379" spans="1:22">
      <c r="A3379" s="34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14"/>
      <c r="U3379" s="14"/>
      <c r="V3379" s="14"/>
    </row>
    <row r="3380" spans="1:22">
      <c r="A3380" s="34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14"/>
      <c r="U3380" s="14"/>
      <c r="V3380" s="14"/>
    </row>
    <row r="3381" spans="1:22">
      <c r="A3381" s="34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14"/>
      <c r="U3381" s="14"/>
      <c r="V3381" s="14"/>
    </row>
    <row r="3382" spans="1:22">
      <c r="A3382" s="34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14"/>
      <c r="U3382" s="14"/>
      <c r="V3382" s="14"/>
    </row>
    <row r="3383" spans="1:22">
      <c r="A3383" s="34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14"/>
      <c r="U3383" s="14"/>
      <c r="V3383" s="14"/>
    </row>
    <row r="3384" spans="1:22">
      <c r="A3384" s="34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14"/>
      <c r="U3384" s="14"/>
      <c r="V3384" s="14"/>
    </row>
    <row r="3385" spans="1:22">
      <c r="A3385" s="34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14"/>
      <c r="U3385" s="14"/>
      <c r="V3385" s="14"/>
    </row>
    <row r="3386" spans="1:22">
      <c r="A3386" s="34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14"/>
      <c r="U3386" s="14"/>
      <c r="V3386" s="14"/>
    </row>
    <row r="3387" spans="1:22">
      <c r="A3387" s="34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14"/>
      <c r="U3387" s="14"/>
      <c r="V3387" s="14"/>
    </row>
    <row r="3388" spans="1:22">
      <c r="A3388" s="34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14"/>
      <c r="U3388" s="14"/>
      <c r="V3388" s="14"/>
    </row>
    <row r="3389" spans="1:22">
      <c r="A3389" s="34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14"/>
      <c r="U3389" s="14"/>
      <c r="V3389" s="14"/>
    </row>
    <row r="3390" spans="1:22">
      <c r="A3390" s="34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14"/>
      <c r="U3390" s="14"/>
      <c r="V3390" s="14"/>
    </row>
    <row r="3391" spans="1:22">
      <c r="A3391" s="34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14"/>
      <c r="U3391" s="14"/>
      <c r="V3391" s="14"/>
    </row>
    <row r="3392" spans="1:22">
      <c r="A3392" s="34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14"/>
      <c r="U3392" s="14"/>
      <c r="V3392" s="14"/>
    </row>
    <row r="3393" spans="1:22">
      <c r="A3393" s="34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14"/>
      <c r="U3393" s="14"/>
      <c r="V3393" s="14"/>
    </row>
    <row r="3394" spans="1:22">
      <c r="A3394" s="34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14"/>
      <c r="U3394" s="14"/>
      <c r="V3394" s="14"/>
    </row>
    <row r="3395" spans="1:22">
      <c r="A3395" s="34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14"/>
      <c r="U3395" s="14"/>
      <c r="V3395" s="14"/>
    </row>
    <row r="3396" spans="1:22">
      <c r="A3396" s="34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14"/>
      <c r="U3396" s="14"/>
      <c r="V3396" s="14"/>
    </row>
    <row r="3397" spans="1:22">
      <c r="A3397" s="34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14"/>
      <c r="U3397" s="14"/>
      <c r="V3397" s="14"/>
    </row>
    <row r="3398" spans="1:22">
      <c r="A3398" s="34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14"/>
      <c r="U3398" s="14"/>
      <c r="V3398" s="14"/>
    </row>
    <row r="3399" spans="1:22">
      <c r="A3399" s="34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14"/>
      <c r="U3399" s="14"/>
      <c r="V3399" s="14"/>
    </row>
    <row r="3400" spans="1:22">
      <c r="A3400" s="34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14"/>
      <c r="U3400" s="14"/>
      <c r="V3400" s="14"/>
    </row>
    <row r="3401" spans="1:22">
      <c r="A3401" s="34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14"/>
      <c r="U3401" s="14"/>
      <c r="V3401" s="14"/>
    </row>
    <row r="3402" spans="1:22">
      <c r="A3402" s="34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14"/>
      <c r="U3402" s="14"/>
      <c r="V3402" s="14"/>
    </row>
    <row r="3403" spans="1:22">
      <c r="A3403" s="34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14"/>
      <c r="U3403" s="14"/>
      <c r="V3403" s="14"/>
    </row>
    <row r="3404" spans="1:22">
      <c r="A3404" s="34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14"/>
      <c r="U3404" s="14"/>
      <c r="V3404" s="14"/>
    </row>
    <row r="3405" spans="1:22">
      <c r="A3405" s="34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14"/>
      <c r="U3405" s="14"/>
      <c r="V3405" s="14"/>
    </row>
    <row r="3406" spans="1:22">
      <c r="A3406" s="34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14"/>
      <c r="U3406" s="14"/>
      <c r="V3406" s="14"/>
    </row>
    <row r="3407" spans="1:22">
      <c r="A3407" s="34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14"/>
      <c r="U3407" s="14"/>
      <c r="V3407" s="14"/>
    </row>
    <row r="3408" spans="1:22">
      <c r="A3408" s="34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14"/>
      <c r="U3408" s="14"/>
      <c r="V3408" s="14"/>
    </row>
    <row r="3409" spans="1:22">
      <c r="A3409" s="34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14"/>
      <c r="U3409" s="14"/>
      <c r="V3409" s="14"/>
    </row>
    <row r="3410" spans="1:22">
      <c r="A3410" s="34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14"/>
      <c r="U3410" s="14"/>
      <c r="V3410" s="14"/>
    </row>
    <row r="3411" spans="1:22">
      <c r="A3411" s="34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14"/>
      <c r="U3411" s="14"/>
      <c r="V3411" s="14"/>
    </row>
    <row r="3412" spans="1:22">
      <c r="A3412" s="34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14"/>
      <c r="U3412" s="14"/>
      <c r="V3412" s="14"/>
    </row>
    <row r="3413" spans="1:22">
      <c r="A3413" s="34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14"/>
      <c r="U3413" s="14"/>
      <c r="V3413" s="14"/>
    </row>
    <row r="3414" spans="1:22">
      <c r="A3414" s="34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14"/>
      <c r="U3414" s="14"/>
      <c r="V3414" s="14"/>
    </row>
    <row r="3415" spans="1:22">
      <c r="A3415" s="34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14"/>
      <c r="U3415" s="14"/>
      <c r="V3415" s="14"/>
    </row>
    <row r="3416" spans="1:22">
      <c r="A3416" s="34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14"/>
      <c r="U3416" s="14"/>
      <c r="V3416" s="14"/>
    </row>
    <row r="3417" spans="1:22">
      <c r="A3417" s="34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14"/>
      <c r="U3417" s="14"/>
      <c r="V3417" s="14"/>
    </row>
    <row r="3418" spans="1:22">
      <c r="A3418" s="34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14"/>
      <c r="U3418" s="14"/>
      <c r="V3418" s="14"/>
    </row>
    <row r="3419" spans="1:22">
      <c r="A3419" s="34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14"/>
      <c r="U3419" s="14"/>
      <c r="V3419" s="14"/>
    </row>
    <row r="3420" spans="1:22">
      <c r="A3420" s="34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14"/>
      <c r="U3420" s="14"/>
      <c r="V3420" s="14"/>
    </row>
    <row r="3421" spans="1:22">
      <c r="A3421" s="34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14"/>
      <c r="U3421" s="14"/>
      <c r="V3421" s="14"/>
    </row>
    <row r="3422" spans="1:22">
      <c r="A3422" s="34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14"/>
      <c r="U3422" s="14"/>
      <c r="V3422" s="14"/>
    </row>
    <row r="3423" spans="1:22">
      <c r="A3423" s="34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14"/>
      <c r="U3423" s="14"/>
      <c r="V3423" s="14"/>
    </row>
    <row r="3424" spans="1:22">
      <c r="A3424" s="34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14"/>
      <c r="U3424" s="14"/>
      <c r="V3424" s="14"/>
    </row>
    <row r="3425" spans="1:22">
      <c r="A3425" s="34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14"/>
      <c r="U3425" s="14"/>
      <c r="V3425" s="14"/>
    </row>
    <row r="3426" spans="1:22">
      <c r="A3426" s="34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14"/>
      <c r="U3426" s="14"/>
      <c r="V3426" s="14"/>
    </row>
    <row r="3427" spans="1:22">
      <c r="A3427" s="34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14"/>
      <c r="U3427" s="14"/>
      <c r="V3427" s="14"/>
    </row>
    <row r="3428" spans="1:22">
      <c r="A3428" s="34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14"/>
      <c r="U3428" s="14"/>
      <c r="V3428" s="14"/>
    </row>
    <row r="3429" spans="1:22">
      <c r="A3429" s="34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14"/>
      <c r="U3429" s="14"/>
      <c r="V3429" s="14"/>
    </row>
    <row r="3430" spans="1:22">
      <c r="A3430" s="34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14"/>
      <c r="U3430" s="14"/>
      <c r="V3430" s="14"/>
    </row>
    <row r="3431" spans="1:22">
      <c r="A3431" s="34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14"/>
      <c r="U3431" s="14"/>
      <c r="V3431" s="14"/>
    </row>
    <row r="3432" spans="1:22">
      <c r="A3432" s="34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14"/>
      <c r="U3432" s="14"/>
      <c r="V3432" s="14"/>
    </row>
    <row r="3433" spans="1:22">
      <c r="A3433" s="34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14"/>
      <c r="U3433" s="14"/>
      <c r="V3433" s="14"/>
    </row>
    <row r="3434" spans="1:22">
      <c r="A3434" s="34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14"/>
      <c r="U3434" s="14"/>
      <c r="V3434" s="14"/>
    </row>
    <row r="3435" spans="1:22">
      <c r="A3435" s="34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14"/>
      <c r="U3435" s="14"/>
      <c r="V3435" s="14"/>
    </row>
    <row r="3436" spans="1:22">
      <c r="A3436" s="34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14"/>
      <c r="U3436" s="14"/>
      <c r="V3436" s="14"/>
    </row>
    <row r="3437" spans="1:22">
      <c r="A3437" s="34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14"/>
      <c r="U3437" s="14"/>
      <c r="V3437" s="14"/>
    </row>
    <row r="3438" spans="1:22">
      <c r="A3438" s="34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14"/>
      <c r="U3438" s="14"/>
      <c r="V3438" s="14"/>
    </row>
    <row r="3439" spans="1:22">
      <c r="A3439" s="34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14"/>
      <c r="U3439" s="14"/>
      <c r="V3439" s="14"/>
    </row>
    <row r="3440" spans="1:22">
      <c r="A3440" s="34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14"/>
      <c r="U3440" s="14"/>
      <c r="V3440" s="14"/>
    </row>
    <row r="3441" spans="1:22">
      <c r="A3441" s="34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14"/>
      <c r="U3441" s="14"/>
      <c r="V3441" s="14"/>
    </row>
    <row r="3442" spans="1:22">
      <c r="A3442" s="34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14"/>
      <c r="U3442" s="14"/>
      <c r="V3442" s="14"/>
    </row>
    <row r="3443" spans="1:22">
      <c r="A3443" s="34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14"/>
      <c r="U3443" s="14"/>
      <c r="V3443" s="14"/>
    </row>
    <row r="3444" spans="1:22">
      <c r="A3444" s="34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14"/>
      <c r="U3444" s="14"/>
      <c r="V3444" s="14"/>
    </row>
    <row r="3445" spans="1:22">
      <c r="A3445" s="34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14"/>
      <c r="U3445" s="14"/>
      <c r="V3445" s="14"/>
    </row>
    <row r="3446" spans="1:22">
      <c r="A3446" s="34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14"/>
      <c r="U3446" s="14"/>
      <c r="V3446" s="14"/>
    </row>
    <row r="3447" spans="1:22">
      <c r="A3447" s="34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14"/>
      <c r="U3447" s="14"/>
      <c r="V3447" s="14"/>
    </row>
    <row r="3448" spans="1:22">
      <c r="A3448" s="34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14"/>
      <c r="U3448" s="14"/>
      <c r="V3448" s="14"/>
    </row>
    <row r="3449" spans="1:22">
      <c r="A3449" s="34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14"/>
      <c r="U3449" s="14"/>
      <c r="V3449" s="14"/>
    </row>
    <row r="3450" spans="1:22">
      <c r="A3450" s="34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14"/>
      <c r="U3450" s="14"/>
      <c r="V3450" s="14"/>
    </row>
    <row r="3451" spans="1:22">
      <c r="A3451" s="34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14"/>
      <c r="U3451" s="14"/>
      <c r="V3451" s="14"/>
    </row>
    <row r="3452" spans="1:22">
      <c r="A3452" s="34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14"/>
      <c r="U3452" s="14"/>
      <c r="V3452" s="14"/>
    </row>
    <row r="3453" spans="1:22">
      <c r="A3453" s="34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14"/>
      <c r="U3453" s="14"/>
      <c r="V3453" s="14"/>
    </row>
    <row r="3454" spans="1:22">
      <c r="A3454" s="34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14"/>
      <c r="U3454" s="14"/>
      <c r="V3454" s="14"/>
    </row>
    <row r="3455" spans="1:22">
      <c r="A3455" s="34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14"/>
      <c r="U3455" s="14"/>
      <c r="V3455" s="14"/>
    </row>
    <row r="3456" spans="1:22">
      <c r="A3456" s="34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14"/>
      <c r="U3456" s="14"/>
      <c r="V3456" s="14"/>
    </row>
    <row r="3457" spans="1:22">
      <c r="A3457" s="34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14"/>
      <c r="U3457" s="14"/>
      <c r="V3457" s="14"/>
    </row>
    <row r="3458" spans="1:22">
      <c r="A3458" s="34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14"/>
      <c r="U3458" s="14"/>
      <c r="V3458" s="14"/>
    </row>
    <row r="3459" spans="1:22">
      <c r="A3459" s="34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14"/>
      <c r="U3459" s="14"/>
      <c r="V3459" s="14"/>
    </row>
    <row r="3460" spans="1:22">
      <c r="A3460" s="34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14"/>
      <c r="U3460" s="14"/>
      <c r="V3460" s="14"/>
    </row>
    <row r="3461" spans="1:22">
      <c r="A3461" s="34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14"/>
      <c r="U3461" s="14"/>
      <c r="V3461" s="14"/>
    </row>
    <row r="3462" spans="1:22">
      <c r="A3462" s="34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14"/>
      <c r="U3462" s="14"/>
      <c r="V3462" s="14"/>
    </row>
    <row r="3463" spans="1:22">
      <c r="A3463" s="34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14"/>
      <c r="U3463" s="14"/>
      <c r="V3463" s="14"/>
    </row>
    <row r="3464" spans="1:22">
      <c r="A3464" s="34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14"/>
      <c r="U3464" s="14"/>
      <c r="V3464" s="14"/>
    </row>
    <row r="3465" spans="1:22">
      <c r="A3465" s="34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14"/>
      <c r="U3465" s="14"/>
      <c r="V3465" s="14"/>
    </row>
    <row r="3466" spans="1:22">
      <c r="A3466" s="34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14"/>
      <c r="U3466" s="14"/>
      <c r="V3466" s="14"/>
    </row>
    <row r="3467" spans="1:22">
      <c r="A3467" s="34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14"/>
      <c r="U3467" s="14"/>
      <c r="V3467" s="14"/>
    </row>
    <row r="3468" spans="1:22">
      <c r="A3468" s="34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14"/>
      <c r="U3468" s="14"/>
      <c r="V3468" s="14"/>
    </row>
    <row r="3469" spans="1:22">
      <c r="A3469" s="34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14"/>
      <c r="U3469" s="14"/>
      <c r="V3469" s="14"/>
    </row>
    <row r="3470" spans="1:22">
      <c r="A3470" s="34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14"/>
      <c r="U3470" s="14"/>
      <c r="V3470" s="14"/>
    </row>
    <row r="3471" spans="1:22">
      <c r="A3471" s="34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14"/>
      <c r="U3471" s="14"/>
      <c r="V3471" s="14"/>
    </row>
    <row r="3472" spans="1:22">
      <c r="A3472" s="34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14"/>
      <c r="U3472" s="14"/>
      <c r="V3472" s="14"/>
    </row>
    <row r="3473" spans="1:22">
      <c r="A3473" s="34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14"/>
      <c r="U3473" s="14"/>
      <c r="V3473" s="14"/>
    </row>
    <row r="3474" spans="1:22">
      <c r="A3474" s="34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14"/>
      <c r="U3474" s="14"/>
      <c r="V3474" s="14"/>
    </row>
    <row r="3475" spans="1:22">
      <c r="A3475" s="34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14"/>
      <c r="U3475" s="14"/>
      <c r="V3475" s="14"/>
    </row>
    <row r="3476" spans="1:22">
      <c r="A3476" s="34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14"/>
      <c r="U3476" s="14"/>
      <c r="V3476" s="14"/>
    </row>
    <row r="3477" spans="1:22">
      <c r="A3477" s="34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14"/>
      <c r="U3477" s="14"/>
      <c r="V3477" s="14"/>
    </row>
    <row r="3478" spans="1:22">
      <c r="A3478" s="34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14"/>
      <c r="U3478" s="14"/>
      <c r="V3478" s="14"/>
    </row>
    <row r="3479" spans="1:22">
      <c r="A3479" s="34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14"/>
      <c r="U3479" s="14"/>
      <c r="V3479" s="14"/>
    </row>
    <row r="3480" spans="1:22">
      <c r="A3480" s="34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14"/>
      <c r="U3480" s="14"/>
      <c r="V3480" s="14"/>
    </row>
    <row r="3481" spans="1:22">
      <c r="A3481" s="34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14"/>
      <c r="U3481" s="14"/>
      <c r="V3481" s="14"/>
    </row>
    <row r="3482" spans="1:22">
      <c r="A3482" s="34"/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14"/>
      <c r="U3482" s="14"/>
      <c r="V3482" s="14"/>
    </row>
    <row r="3483" spans="1:22">
      <c r="A3483" s="34"/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14"/>
      <c r="U3483" s="14"/>
      <c r="V3483" s="14"/>
    </row>
    <row r="3484" spans="1:22">
      <c r="A3484" s="34"/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14"/>
      <c r="U3484" s="14"/>
      <c r="V3484" s="14"/>
    </row>
    <row r="3485" spans="1:22">
      <c r="A3485" s="34"/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14"/>
      <c r="U3485" s="14"/>
      <c r="V3485" s="14"/>
    </row>
    <row r="3486" spans="1:22">
      <c r="A3486" s="34"/>
      <c r="B3486" s="34"/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14"/>
      <c r="U3486" s="14"/>
      <c r="V3486" s="14"/>
    </row>
  </sheetData>
  <dataValidations count="1">
    <dataValidation allowBlank="1" showInputMessage="1" error="Please enter a valid date." sqref="F1:I1"/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"/>
  <sheetViews>
    <sheetView workbookViewId="0">
      <selection activeCell="A2" sqref="A2"/>
    </sheetView>
  </sheetViews>
  <sheetFormatPr baseColWidth="10" defaultColWidth="8.83203125" defaultRowHeight="14" x14ac:dyDescent="0"/>
  <cols>
    <col min="1" max="2" width="8.83203125" style="7"/>
  </cols>
  <sheetData>
    <row r="1" spans="1:2">
      <c r="A1" s="37">
        <v>40755</v>
      </c>
    </row>
    <row r="2" spans="1:2">
      <c r="A2" s="37">
        <v>40786</v>
      </c>
    </row>
    <row r="3" spans="1:2">
      <c r="A3" s="38">
        <v>40816</v>
      </c>
      <c r="B3" s="7" t="s">
        <v>126</v>
      </c>
    </row>
    <row r="4" spans="1:2">
      <c r="A4" s="38">
        <v>40847</v>
      </c>
      <c r="B4" s="7" t="s">
        <v>127</v>
      </c>
    </row>
    <row r="5" spans="1:2">
      <c r="A5" s="39">
        <v>40877</v>
      </c>
    </row>
    <row r="6" spans="1:2">
      <c r="A6" s="38">
        <v>40908</v>
      </c>
    </row>
    <row r="7" spans="1:2">
      <c r="A7" s="38">
        <v>40939</v>
      </c>
    </row>
    <row r="8" spans="1:2">
      <c r="A8" s="38">
        <v>40968</v>
      </c>
    </row>
    <row r="9" spans="1:2">
      <c r="A9" s="38">
        <v>40999</v>
      </c>
    </row>
    <row r="10" spans="1:2">
      <c r="A10" s="38">
        <v>41029</v>
      </c>
    </row>
    <row r="11" spans="1:2">
      <c r="A11" s="38">
        <v>41060</v>
      </c>
    </row>
    <row r="12" spans="1:2">
      <c r="A12" s="38">
        <v>41090</v>
      </c>
    </row>
    <row r="13" spans="1:2">
      <c r="A13" s="40">
        <v>41121</v>
      </c>
    </row>
    <row r="14" spans="1:2">
      <c r="A14" s="38">
        <v>41152</v>
      </c>
    </row>
    <row r="15" spans="1:2">
      <c r="A15" s="38">
        <v>41182</v>
      </c>
    </row>
    <row r="16" spans="1:2">
      <c r="A16" s="38">
        <v>41213</v>
      </c>
    </row>
    <row r="17" spans="1:2">
      <c r="A17" s="38">
        <v>41243</v>
      </c>
    </row>
    <row r="18" spans="1:2">
      <c r="A18" s="39">
        <v>41274</v>
      </c>
    </row>
    <row r="19" spans="1:2">
      <c r="A19" s="38">
        <v>41305</v>
      </c>
      <c r="B19" s="41"/>
    </row>
    <row r="20" spans="1:2">
      <c r="A20" s="38">
        <v>41333</v>
      </c>
      <c r="B20" s="41"/>
    </row>
    <row r="21" spans="1:2">
      <c r="A21" s="38">
        <v>41364</v>
      </c>
      <c r="B21" s="42"/>
    </row>
    <row r="22" spans="1:2">
      <c r="A22" s="38">
        <v>41394</v>
      </c>
    </row>
    <row r="23" spans="1:2">
      <c r="A23" s="38">
        <v>41425</v>
      </c>
    </row>
    <row r="24" spans="1:2">
      <c r="A24" s="38">
        <v>41455</v>
      </c>
    </row>
    <row r="25" spans="1:2">
      <c r="A25" s="40">
        <v>41486</v>
      </c>
    </row>
    <row r="26" spans="1:2">
      <c r="A26" s="38">
        <v>41517</v>
      </c>
    </row>
    <row r="27" spans="1:2">
      <c r="A27" s="38">
        <v>41547</v>
      </c>
    </row>
    <row r="28" spans="1:2">
      <c r="A28" s="38">
        <v>41578</v>
      </c>
    </row>
    <row r="29" spans="1:2">
      <c r="A29" s="38">
        <v>41608</v>
      </c>
    </row>
    <row r="30" spans="1:2">
      <c r="A30" s="38">
        <v>41639</v>
      </c>
    </row>
    <row r="31" spans="1:2">
      <c r="A31" s="38">
        <v>41670</v>
      </c>
    </row>
    <row r="32" spans="1:2">
      <c r="A32" s="38">
        <v>41698</v>
      </c>
    </row>
    <row r="33" spans="1:1">
      <c r="A33" s="38">
        <v>41729</v>
      </c>
    </row>
    <row r="34" spans="1:1">
      <c r="A34" s="38">
        <v>41759</v>
      </c>
    </row>
    <row r="35" spans="1:1">
      <c r="A35" s="38">
        <v>41790</v>
      </c>
    </row>
    <row r="36" spans="1:1">
      <c r="A36" s="38">
        <v>41820</v>
      </c>
    </row>
    <row r="37" spans="1:1">
      <c r="A37" s="38">
        <v>41851</v>
      </c>
    </row>
    <row r="38" spans="1:1">
      <c r="A38" s="38">
        <v>41882</v>
      </c>
    </row>
    <row r="39" spans="1:1">
      <c r="A39" s="38">
        <v>41912</v>
      </c>
    </row>
    <row r="40" spans="1:1">
      <c r="A40" s="40">
        <v>41943</v>
      </c>
    </row>
    <row r="41" spans="1:1">
      <c r="A41" s="38">
        <v>41973</v>
      </c>
    </row>
    <row r="42" spans="1:1">
      <c r="A42" s="38">
        <v>42004</v>
      </c>
    </row>
    <row r="43" spans="1:1">
      <c r="A43" s="38">
        <v>42035</v>
      </c>
    </row>
    <row r="44" spans="1:1">
      <c r="A44" s="38">
        <v>42063</v>
      </c>
    </row>
    <row r="45" spans="1:1">
      <c r="A45" s="38">
        <v>42094</v>
      </c>
    </row>
    <row r="46" spans="1:1">
      <c r="A46" s="38">
        <v>42124</v>
      </c>
    </row>
    <row r="47" spans="1:1">
      <c r="A47" s="38">
        <v>42155</v>
      </c>
    </row>
    <row r="48" spans="1:1">
      <c r="A48" s="38">
        <v>42185</v>
      </c>
    </row>
    <row r="49" spans="1:1">
      <c r="A49" s="38">
        <v>42216</v>
      </c>
    </row>
    <row r="50" spans="1:1">
      <c r="A50" s="38">
        <v>42247</v>
      </c>
    </row>
    <row r="51" spans="1:1">
      <c r="A51" s="38">
        <v>42277</v>
      </c>
    </row>
    <row r="52" spans="1:1">
      <c r="A52" s="40">
        <v>42308</v>
      </c>
    </row>
    <row r="53" spans="1:1">
      <c r="A53" s="38">
        <v>42338</v>
      </c>
    </row>
    <row r="54" spans="1:1">
      <c r="A54" s="38">
        <v>42369</v>
      </c>
    </row>
    <row r="55" spans="1:1">
      <c r="A55" s="38">
        <v>42400</v>
      </c>
    </row>
    <row r="56" spans="1:1">
      <c r="A56" s="38">
        <v>42429</v>
      </c>
    </row>
    <row r="57" spans="1:1">
      <c r="A57" s="38">
        <v>42460</v>
      </c>
    </row>
    <row r="58" spans="1:1">
      <c r="A58" s="38">
        <v>42490</v>
      </c>
    </row>
    <row r="59" spans="1:1">
      <c r="A59" s="38">
        <v>42521</v>
      </c>
    </row>
    <row r="60" spans="1:1">
      <c r="A60" s="38">
        <v>42551</v>
      </c>
    </row>
    <row r="61" spans="1:1">
      <c r="A61" s="38">
        <v>42582</v>
      </c>
    </row>
    <row r="62" spans="1:1">
      <c r="A62" s="37">
        <v>42613</v>
      </c>
    </row>
    <row r="63" spans="1:1">
      <c r="A63" s="37">
        <v>42643</v>
      </c>
    </row>
    <row r="64" spans="1:1">
      <c r="A64" s="37">
        <v>42674</v>
      </c>
    </row>
    <row r="65" spans="1:1">
      <c r="A65" s="37">
        <v>42704</v>
      </c>
    </row>
    <row r="66" spans="1:1">
      <c r="A66" s="37">
        <v>42735</v>
      </c>
    </row>
    <row r="67" spans="1:1">
      <c r="A67" s="37">
        <v>42766</v>
      </c>
    </row>
    <row r="68" spans="1:1">
      <c r="A68" s="37">
        <v>42794</v>
      </c>
    </row>
    <row r="69" spans="1:1">
      <c r="A69" s="37">
        <v>42825</v>
      </c>
    </row>
    <row r="70" spans="1:1">
      <c r="A70" s="37">
        <v>42855</v>
      </c>
    </row>
    <row r="71" spans="1:1">
      <c r="A71" s="37">
        <v>42886</v>
      </c>
    </row>
    <row r="72" spans="1:1">
      <c r="A72" s="37">
        <v>42916</v>
      </c>
    </row>
    <row r="73" spans="1:1">
      <c r="A73" s="37">
        <v>42947</v>
      </c>
    </row>
    <row r="74" spans="1:1">
      <c r="A74" s="37">
        <v>42977</v>
      </c>
    </row>
    <row r="75" spans="1:1">
      <c r="A75" s="37">
        <v>43008</v>
      </c>
    </row>
    <row r="76" spans="1:1">
      <c r="A76" s="37">
        <v>43039</v>
      </c>
    </row>
    <row r="77" spans="1:1">
      <c r="A77" s="37">
        <v>43069</v>
      </c>
    </row>
    <row r="78" spans="1:1">
      <c r="A78" s="37">
        <v>43100</v>
      </c>
    </row>
    <row r="79" spans="1:1">
      <c r="A79" s="37">
        <v>43131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Master</vt:lpstr>
      <vt:lpstr>FA Computer</vt:lpstr>
      <vt:lpstr>FA OE</vt:lpstr>
      <vt:lpstr>FA Furniture</vt:lpstr>
      <vt:lpstr>LHI</vt:lpstr>
      <vt:lpstr>D&amp;S eLCont</vt:lpstr>
      <vt:lpstr>D&amp;S eLSC</vt:lpstr>
      <vt:lpstr>D&amp;S eLMkt</vt:lpstr>
      <vt:lpstr>D&amp;S CoEx</vt:lpstr>
      <vt:lpstr>D&amp;S CoOp</vt:lpstr>
      <vt:lpstr>Info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Eaton</dc:creator>
  <cp:lastModifiedBy>P Diddy</cp:lastModifiedBy>
  <dcterms:created xsi:type="dcterms:W3CDTF">2013-02-20T16:45:44Z</dcterms:created>
  <dcterms:modified xsi:type="dcterms:W3CDTF">2019-06-27T19:27:44Z</dcterms:modified>
</cp:coreProperties>
</file>