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reas" sheetId="1" r:id="rId3"/>
  </sheets>
  <definedNames/>
  <calcPr/>
  <extLst>
    <ext uri="GoogleSheetsCustomDataVersion1">
      <go:sheetsCustomData xmlns:go="http://customooxmlschemas.google.com/" r:id="rId4" roundtripDataSignature="AMtx7mgeF3Z2jvI3VxHCBVZsMMAma5r6zg=="/>
    </ext>
  </extLst>
</workbook>
</file>

<file path=xl/sharedStrings.xml><?xml version="1.0" encoding="utf-8"?>
<sst xmlns="http://schemas.openxmlformats.org/spreadsheetml/2006/main" count="105" uniqueCount="41">
  <si>
    <t>Formato de Planeación y Seguimiento - Tareas</t>
  </si>
  <si>
    <t>Grupo:</t>
  </si>
  <si>
    <t>Estamos Pensando</t>
  </si>
  <si>
    <t>Líder:</t>
  </si>
  <si>
    <t>Juan José Lopez Giraldo</t>
  </si>
  <si>
    <t>Cantidad de Horas:</t>
  </si>
  <si>
    <t>Admon. de planeación:</t>
  </si>
  <si>
    <t>Felipe Andrés Quintero Higuita</t>
  </si>
  <si>
    <t>Admon. de calidad:</t>
  </si>
  <si>
    <t>Elisabeth Campuzano Jaramillo</t>
  </si>
  <si>
    <t>Admon.  de soporte:</t>
  </si>
  <si>
    <t>Stiven Muñoz Murillo</t>
  </si>
  <si>
    <t>Admon.  de desarrollo:</t>
  </si>
  <si>
    <t>Juan Pablo Sanchez Castaño</t>
  </si>
  <si>
    <t>Lo Planeado (Estimado)</t>
  </si>
  <si>
    <t>Lo real</t>
  </si>
  <si>
    <t>Tarea</t>
  </si>
  <si>
    <t>Minutos totales tarea</t>
  </si>
  <si>
    <t>Valor planeado (VP)</t>
  </si>
  <si>
    <t>Valor ganado (VG)</t>
  </si>
  <si>
    <t>Registro Errores</t>
  </si>
  <si>
    <t>…</t>
  </si>
  <si>
    <t>Casos de Uso DaVueltas-App</t>
  </si>
  <si>
    <t>Elaborar la especificación del caso de uso</t>
  </si>
  <si>
    <t>Diseño detallado: Diagrama de Clase</t>
  </si>
  <si>
    <t>Revisión diagrama de clases</t>
  </si>
  <si>
    <t>Diseño detallado :Diagrama de Secuencia</t>
  </si>
  <si>
    <t>Diseño Casos de prueba</t>
  </si>
  <si>
    <t>Implementar  las clases de entidad/modelo  y acceso BD</t>
  </si>
  <si>
    <t>Pruebas unitarias clases de entidad</t>
  </si>
  <si>
    <t>Implementar las clases de control</t>
  </si>
  <si>
    <t>Pruebas unitarias clases de control</t>
  </si>
  <si>
    <t>Implementar  formulario/vista</t>
  </si>
  <si>
    <t>Revisión de código fuente</t>
  </si>
  <si>
    <t>Pruebas de integración</t>
  </si>
  <si>
    <t>Elaborar manual de instalación y ejecución del sistema</t>
  </si>
  <si>
    <t>Casos de Uso DaVueltas-Com</t>
  </si>
  <si>
    <t>Casos de Uso DaVueltas-Asi</t>
  </si>
  <si>
    <t>DaVueltas-Fin</t>
  </si>
  <si>
    <t>Casos de Uso DaVueltas-Ctrl</t>
  </si>
  <si>
    <t>VP 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</si>
</sst>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0.0"/>
  </numFmts>
  <fonts count="8">
    <font>
      <sz val="11.0"/>
      <color rgb="FF000000"/>
      <name val="Calibri"/>
    </font>
    <font>
      <b/>
      <sz val="20.0"/>
      <color rgb="FF000000"/>
      <name val="Calibri"/>
    </font>
    <font>
      <b/>
      <sz val="12.0"/>
      <color rgb="FF000000"/>
      <name val="Calibri"/>
    </font>
    <font>
      <b/>
      <color rgb="FF000000"/>
      <name val="Calibri"/>
    </font>
    <font/>
    <font>
      <b/>
      <sz val="11.0"/>
      <color rgb="FF000000"/>
      <name val="Calibri"/>
    </font>
    <font>
      <sz val="11.0"/>
      <name val="Calibri"/>
    </font>
    <font>
      <i/>
      <sz val="11.0"/>
      <color rgb="FF1F497D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6AA84F"/>
        <bgColor rgb="FF6AA84F"/>
      </patternFill>
    </fill>
    <fill>
      <patternFill patternType="solid">
        <fgColor rgb="FFFBD4B4"/>
        <bgColor rgb="FFFBD4B4"/>
      </patternFill>
    </fill>
    <fill>
      <patternFill patternType="solid">
        <fgColor rgb="FFFFFFFF"/>
        <bgColor rgb="FFFFFFFF"/>
      </patternFill>
    </fill>
  </fills>
  <borders count="11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Font="1"/>
    <xf borderId="0" fillId="0" fontId="0" numFmtId="0" xfId="0" applyAlignment="1" applyFont="1">
      <alignment readingOrder="0"/>
    </xf>
    <xf borderId="0" fillId="0" fontId="0" numFmtId="0" xfId="0" applyFont="1"/>
    <xf borderId="1" fillId="0" fontId="0" numFmtId="0" xfId="0" applyAlignment="1" applyBorder="1" applyFont="1">
      <alignment readingOrder="0"/>
    </xf>
    <xf borderId="1" fillId="0" fontId="0" numFmtId="0" xfId="0" applyBorder="1" applyFont="1"/>
    <xf borderId="2" fillId="0" fontId="0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3" fillId="2" fontId="0" numFmtId="0" xfId="0" applyBorder="1" applyFill="1" applyFont="1"/>
    <xf borderId="4" fillId="3" fontId="3" numFmtId="0" xfId="0" applyAlignment="1" applyBorder="1" applyFill="1" applyFont="1">
      <alignment horizontal="center" readingOrder="0"/>
    </xf>
    <xf borderId="5" fillId="0" fontId="4" numFmtId="0" xfId="0" applyBorder="1" applyFont="1"/>
    <xf borderId="2" fillId="4" fontId="2" numFmtId="0" xfId="0" applyAlignment="1" applyBorder="1" applyFill="1" applyFont="1">
      <alignment horizontal="center"/>
    </xf>
    <xf borderId="2" fillId="0" fontId="4" numFmtId="0" xfId="0" applyBorder="1" applyFont="1"/>
    <xf borderId="6" fillId="0" fontId="5" numFmtId="0" xfId="0" applyAlignment="1" applyBorder="1" applyFont="1">
      <alignment horizontal="center" shrinkToFit="0" wrapText="1"/>
    </xf>
    <xf borderId="7" fillId="0" fontId="5" numFmtId="0" xfId="0" applyAlignment="1" applyBorder="1" applyFont="1">
      <alignment horizontal="center" shrinkToFit="0" wrapText="1"/>
    </xf>
    <xf borderId="8" fillId="0" fontId="5" numFmtId="0" xfId="0" applyAlignment="1" applyBorder="1" applyFont="1">
      <alignment horizontal="center" shrinkToFit="0" wrapText="1"/>
    </xf>
    <xf borderId="6" fillId="0" fontId="5" numFmtId="0" xfId="0" applyAlignment="1" applyBorder="1" applyFont="1">
      <alignment horizontal="center" readingOrder="0" shrinkToFit="0" wrapText="1"/>
    </xf>
    <xf borderId="0" fillId="0" fontId="5" numFmtId="0" xfId="0" applyAlignment="1" applyFont="1">
      <alignment shrinkToFit="0" wrapText="1"/>
    </xf>
    <xf borderId="6" fillId="0" fontId="0" numFmtId="0" xfId="0" applyAlignment="1" applyBorder="1" applyFont="1">
      <alignment shrinkToFit="0" wrapText="1"/>
    </xf>
    <xf borderId="6" fillId="5" fontId="0" numFmtId="1" xfId="0" applyBorder="1" applyFill="1" applyFont="1" applyNumberFormat="1"/>
    <xf borderId="8" fillId="2" fontId="0" numFmtId="164" xfId="0" applyBorder="1" applyFont="1" applyNumberFormat="1"/>
    <xf borderId="6" fillId="5" fontId="0" numFmtId="0" xfId="0" applyBorder="1" applyFont="1"/>
    <xf borderId="6" fillId="2" fontId="0" numFmtId="164" xfId="0" applyBorder="1" applyFont="1" applyNumberFormat="1"/>
    <xf borderId="6" fillId="0" fontId="0" numFmtId="0" xfId="0" applyBorder="1" applyFont="1"/>
    <xf borderId="6" fillId="0" fontId="5" numFmtId="0" xfId="0" applyAlignment="1" applyBorder="1" applyFont="1">
      <alignment readingOrder="0" shrinkToFit="0" wrapText="1"/>
    </xf>
    <xf borderId="6" fillId="0" fontId="0" numFmtId="0" xfId="0" applyAlignment="1" applyBorder="1" applyFont="1">
      <alignment readingOrder="0" shrinkToFit="0" wrapText="1"/>
    </xf>
    <xf borderId="6" fillId="5" fontId="0" numFmtId="0" xfId="0" applyAlignment="1" applyBorder="1" applyFont="1">
      <alignment readingOrder="0"/>
    </xf>
    <xf borderId="6" fillId="0" fontId="0" numFmtId="0" xfId="0" applyAlignment="1" applyBorder="1" applyFont="1">
      <alignment readingOrder="0"/>
    </xf>
    <xf borderId="0" fillId="0" fontId="0" numFmtId="0" xfId="0" applyAlignment="1" applyFont="1">
      <alignment readingOrder="0"/>
    </xf>
    <xf borderId="6" fillId="0" fontId="5" numFmtId="0" xfId="0" applyAlignment="1" applyBorder="1" applyFont="1">
      <alignment readingOrder="0" shrinkToFit="0" vertical="bottom" wrapText="1"/>
    </xf>
    <xf borderId="5" fillId="5" fontId="6" numFmtId="1" xfId="0" applyAlignment="1" applyBorder="1" applyFont="1" applyNumberFormat="1">
      <alignment vertical="bottom"/>
    </xf>
    <xf borderId="5" fillId="5" fontId="6" numFmtId="0" xfId="0" applyAlignment="1" applyBorder="1" applyFont="1">
      <alignment vertical="bottom"/>
    </xf>
    <xf borderId="5" fillId="0" fontId="6" numFmtId="0" xfId="0" applyAlignment="1" applyBorder="1" applyFont="1">
      <alignment vertical="bottom"/>
    </xf>
    <xf borderId="7" fillId="0" fontId="0" numFmtId="0" xfId="0" applyAlignment="1" applyBorder="1" applyFont="1">
      <alignment shrinkToFit="0" vertical="bottom" wrapText="1"/>
    </xf>
    <xf borderId="6" fillId="5" fontId="0" numFmtId="1" xfId="0" applyAlignment="1" applyBorder="1" applyFont="1" applyNumberFormat="1">
      <alignment horizontal="right" vertical="bottom"/>
    </xf>
    <xf borderId="9" fillId="5" fontId="0" numFmtId="0" xfId="0" applyAlignment="1" applyBorder="1" applyFont="1">
      <alignment horizontal="right" readingOrder="0" vertical="bottom"/>
    </xf>
    <xf borderId="9" fillId="0" fontId="0" numFmtId="0" xfId="0" applyAlignment="1" applyBorder="1" applyFont="1">
      <alignment horizontal="right" readingOrder="0" vertical="bottom"/>
    </xf>
    <xf borderId="7" fillId="5" fontId="0" numFmtId="1" xfId="0" applyAlignment="1" applyBorder="1" applyFont="1" applyNumberFormat="1">
      <alignment horizontal="right" vertical="bottom"/>
    </xf>
    <xf borderId="9" fillId="0" fontId="6" numFmtId="0" xfId="0" applyAlignment="1" applyBorder="1" applyFont="1">
      <alignment readingOrder="0" vertical="bottom"/>
    </xf>
    <xf borderId="9" fillId="0" fontId="0" numFmtId="0" xfId="0" applyAlignment="1" applyBorder="1" applyFont="1">
      <alignment vertical="bottom"/>
    </xf>
    <xf borderId="7" fillId="5" fontId="0" numFmtId="1" xfId="0" applyAlignment="1" applyBorder="1" applyFont="1" applyNumberFormat="1">
      <alignment horizontal="right" readingOrder="0" vertical="bottom"/>
    </xf>
    <xf borderId="9" fillId="5" fontId="0" numFmtId="0" xfId="0" applyAlignment="1" applyBorder="1" applyFont="1">
      <alignment horizontal="right" vertical="bottom"/>
    </xf>
    <xf borderId="9" fillId="0" fontId="6" numFmtId="0" xfId="0" applyAlignment="1" applyBorder="1" applyFont="1">
      <alignment vertical="bottom"/>
    </xf>
    <xf borderId="9" fillId="5" fontId="6" numFmtId="1" xfId="0" applyAlignment="1" applyBorder="1" applyFont="1" applyNumberFormat="1">
      <alignment vertical="bottom"/>
    </xf>
    <xf borderId="9" fillId="5" fontId="6" numFmtId="0" xfId="0" applyAlignment="1" applyBorder="1" applyFont="1">
      <alignment vertical="bottom"/>
    </xf>
    <xf borderId="9" fillId="2" fontId="6" numFmtId="164" xfId="0" applyAlignment="1" applyBorder="1" applyFont="1" applyNumberFormat="1">
      <alignment vertical="bottom"/>
    </xf>
    <xf borderId="0" fillId="0" fontId="0" numFmtId="0" xfId="0" applyAlignment="1" applyFont="1">
      <alignment horizontal="right"/>
    </xf>
    <xf borderId="0" fillId="0" fontId="0" numFmtId="164" xfId="0" applyFont="1" applyNumberFormat="1"/>
    <xf borderId="6" fillId="2" fontId="0" numFmtId="1" xfId="0" applyBorder="1" applyFont="1" applyNumberFormat="1"/>
    <xf borderId="4" fillId="2" fontId="0" numFmtId="9" xfId="0" applyBorder="1" applyFont="1" applyNumberFormat="1"/>
    <xf borderId="10" fillId="2" fontId="0" numFmtId="165" xfId="0" applyBorder="1" applyFont="1" applyNumberFormat="1"/>
    <xf borderId="6" fillId="2" fontId="0" numFmtId="9" xfId="0" applyBorder="1" applyFont="1" applyNumberFormat="1"/>
    <xf borderId="6" fillId="2" fontId="0" numFmtId="165" xfId="0" applyBorder="1" applyFont="1" applyNumberFormat="1"/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9.14"/>
    <col customWidth="1" min="2" max="2" width="17.86"/>
    <col customWidth="1" min="3" max="4" width="17.43"/>
    <col customWidth="1" min="5" max="5" width="17.29"/>
    <col customWidth="1" min="6" max="6" width="17.57"/>
    <col customWidth="1" min="7" max="17" width="11.43"/>
  </cols>
  <sheetData>
    <row r="1">
      <c r="A1" s="1" t="s">
        <v>0</v>
      </c>
    </row>
    <row r="2">
      <c r="A2" s="2"/>
      <c r="B2" s="3"/>
      <c r="C2" s="4"/>
      <c r="D2" s="4"/>
      <c r="E2" s="4"/>
      <c r="F2" s="4"/>
    </row>
    <row r="3">
      <c r="A3" s="2" t="s">
        <v>1</v>
      </c>
      <c r="B3" s="5" t="s">
        <v>2</v>
      </c>
      <c r="C3" s="6"/>
      <c r="D3" s="4"/>
      <c r="E3" s="4"/>
      <c r="F3" s="4"/>
    </row>
    <row r="4">
      <c r="A4" s="2" t="s">
        <v>3</v>
      </c>
      <c r="B4" s="5" t="s">
        <v>4</v>
      </c>
      <c r="C4" s="6"/>
      <c r="E4" s="3" t="s">
        <v>5</v>
      </c>
      <c r="F4" s="5">
        <v>17.0</v>
      </c>
    </row>
    <row r="5">
      <c r="A5" s="2" t="s">
        <v>6</v>
      </c>
      <c r="B5" s="5" t="s">
        <v>7</v>
      </c>
      <c r="C5" s="6"/>
      <c r="E5" s="3" t="s">
        <v>5</v>
      </c>
      <c r="F5" s="5">
        <v>17.0</v>
      </c>
    </row>
    <row r="6">
      <c r="A6" s="2" t="s">
        <v>8</v>
      </c>
      <c r="B6" s="5" t="s">
        <v>9</v>
      </c>
      <c r="C6" s="6"/>
      <c r="E6" s="3" t="s">
        <v>5</v>
      </c>
      <c r="F6" s="5">
        <v>17.0</v>
      </c>
    </row>
    <row r="7">
      <c r="A7" s="2" t="s">
        <v>10</v>
      </c>
      <c r="B7" s="7" t="s">
        <v>11</v>
      </c>
      <c r="C7" s="6"/>
      <c r="E7" s="3" t="s">
        <v>5</v>
      </c>
      <c r="F7" s="5">
        <v>17.0</v>
      </c>
    </row>
    <row r="8">
      <c r="A8" s="8" t="s">
        <v>12</v>
      </c>
      <c r="B8" s="5" t="s">
        <v>13</v>
      </c>
      <c r="C8" s="6"/>
      <c r="D8" s="4"/>
      <c r="E8" s="3" t="s">
        <v>5</v>
      </c>
      <c r="F8" s="5">
        <v>17.0</v>
      </c>
    </row>
    <row r="9">
      <c r="A9" s="2"/>
      <c r="B9" s="4"/>
      <c r="C9" s="4"/>
      <c r="D9" s="4"/>
      <c r="E9" s="3" t="s">
        <v>5</v>
      </c>
      <c r="F9" s="9">
        <f>SUM(F4:F8)</f>
        <v>85</v>
      </c>
    </row>
    <row r="11">
      <c r="B11" s="10" t="s">
        <v>14</v>
      </c>
      <c r="C11" s="11"/>
      <c r="D11" s="12" t="s">
        <v>15</v>
      </c>
      <c r="E11" s="13"/>
      <c r="F11" s="13"/>
    </row>
    <row r="12">
      <c r="A12" s="14" t="s">
        <v>16</v>
      </c>
      <c r="B12" s="15" t="s">
        <v>17</v>
      </c>
      <c r="C12" s="16" t="s">
        <v>18</v>
      </c>
      <c r="D12" s="15" t="s">
        <v>17</v>
      </c>
      <c r="E12" s="14" t="s">
        <v>19</v>
      </c>
      <c r="F12" s="17" t="s">
        <v>20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</row>
    <row r="13">
      <c r="A13" s="19" t="s">
        <v>21</v>
      </c>
      <c r="B13" s="20"/>
      <c r="C13" s="21"/>
      <c r="D13" s="22"/>
      <c r="E13" s="23"/>
      <c r="F13" s="24"/>
    </row>
    <row r="14">
      <c r="A14" s="25" t="s">
        <v>22</v>
      </c>
      <c r="B14" s="20"/>
      <c r="C14" s="21"/>
      <c r="D14" s="22"/>
      <c r="E14" s="23"/>
      <c r="F14" s="24"/>
    </row>
    <row r="15">
      <c r="A15" s="26" t="s">
        <v>23</v>
      </c>
      <c r="B15" s="27">
        <v>120.0</v>
      </c>
      <c r="C15" s="21">
        <f t="shared" ref="C15:C27" si="1">B15/$B$93</f>
        <v>0.02352941176</v>
      </c>
      <c r="D15" s="27">
        <v>110.0</v>
      </c>
      <c r="E15" s="23">
        <f t="shared" ref="E15:E27" si="2">IF(D15&gt;0,C15,0)</f>
        <v>0.02352941176</v>
      </c>
      <c r="F15" s="28">
        <v>1.0</v>
      </c>
    </row>
    <row r="16" ht="15.75" customHeight="1">
      <c r="A16" s="26" t="s">
        <v>24</v>
      </c>
      <c r="B16" s="27">
        <v>120.0</v>
      </c>
      <c r="C16" s="21">
        <f t="shared" si="1"/>
        <v>0.02352941176</v>
      </c>
      <c r="D16" s="27">
        <v>50.0</v>
      </c>
      <c r="E16" s="23">
        <f t="shared" si="2"/>
        <v>0.02352941176</v>
      </c>
      <c r="F16" s="28">
        <v>0.0</v>
      </c>
    </row>
    <row r="17" ht="15.75" customHeight="1">
      <c r="A17" s="19" t="s">
        <v>25</v>
      </c>
      <c r="B17" s="27">
        <v>30.0</v>
      </c>
      <c r="C17" s="21">
        <f t="shared" si="1"/>
        <v>0.005882352941</v>
      </c>
      <c r="D17" s="27">
        <v>30.0</v>
      </c>
      <c r="E17" s="23">
        <f t="shared" si="2"/>
        <v>0.005882352941</v>
      </c>
      <c r="F17" s="28">
        <v>3.0</v>
      </c>
    </row>
    <row r="18" ht="15.75" customHeight="1">
      <c r="A18" s="26" t="s">
        <v>26</v>
      </c>
      <c r="B18" s="27">
        <v>180.0</v>
      </c>
      <c r="C18" s="21">
        <f t="shared" si="1"/>
        <v>0.03529411765</v>
      </c>
      <c r="D18" s="27">
        <v>1.0</v>
      </c>
      <c r="E18" s="23">
        <f t="shared" si="2"/>
        <v>0.03529411765</v>
      </c>
      <c r="F18" s="28">
        <v>0.0</v>
      </c>
    </row>
    <row r="19" ht="15.75" customHeight="1">
      <c r="A19" s="29" t="s">
        <v>27</v>
      </c>
      <c r="B19" s="27">
        <v>90.0</v>
      </c>
      <c r="C19" s="21">
        <f t="shared" si="1"/>
        <v>0.01764705882</v>
      </c>
      <c r="D19" s="27">
        <v>60.0</v>
      </c>
      <c r="E19" s="23">
        <f t="shared" si="2"/>
        <v>0.01764705882</v>
      </c>
      <c r="F19" s="28">
        <v>1.0</v>
      </c>
    </row>
    <row r="20" ht="15.75" customHeight="1">
      <c r="A20" s="26" t="s">
        <v>28</v>
      </c>
      <c r="B20" s="27">
        <v>0.0</v>
      </c>
      <c r="C20" s="21">
        <f t="shared" si="1"/>
        <v>0</v>
      </c>
      <c r="D20" s="27">
        <v>0.0</v>
      </c>
      <c r="E20" s="23">
        <f t="shared" si="2"/>
        <v>0</v>
      </c>
      <c r="F20" s="28">
        <v>0.0</v>
      </c>
    </row>
    <row r="21" ht="15.75" customHeight="1">
      <c r="A21" s="19" t="s">
        <v>29</v>
      </c>
      <c r="B21" s="27">
        <v>0.0</v>
      </c>
      <c r="C21" s="21">
        <f t="shared" si="1"/>
        <v>0</v>
      </c>
      <c r="D21" s="27">
        <v>0.0</v>
      </c>
      <c r="E21" s="23">
        <f t="shared" si="2"/>
        <v>0</v>
      </c>
      <c r="F21" s="28">
        <v>0.0</v>
      </c>
    </row>
    <row r="22" ht="15.75" customHeight="1">
      <c r="A22" s="26" t="s">
        <v>30</v>
      </c>
      <c r="B22" s="27">
        <v>0.0</v>
      </c>
      <c r="C22" s="21">
        <f t="shared" si="1"/>
        <v>0</v>
      </c>
      <c r="D22" s="27">
        <v>0.0</v>
      </c>
      <c r="E22" s="23">
        <f t="shared" si="2"/>
        <v>0</v>
      </c>
      <c r="F22" s="28">
        <v>0.0</v>
      </c>
    </row>
    <row r="23" ht="15.75" customHeight="1">
      <c r="A23" s="19" t="s">
        <v>31</v>
      </c>
      <c r="B23" s="27">
        <v>0.0</v>
      </c>
      <c r="C23" s="21">
        <f t="shared" si="1"/>
        <v>0</v>
      </c>
      <c r="D23" s="27">
        <v>0.0</v>
      </c>
      <c r="E23" s="23">
        <f t="shared" si="2"/>
        <v>0</v>
      </c>
      <c r="F23" s="28">
        <v>0.0</v>
      </c>
    </row>
    <row r="24" ht="15.75" customHeight="1">
      <c r="A24" s="26" t="s">
        <v>32</v>
      </c>
      <c r="B24" s="27">
        <v>270.0</v>
      </c>
      <c r="C24" s="21">
        <f t="shared" si="1"/>
        <v>0.05294117647</v>
      </c>
      <c r="D24" s="27">
        <v>180.0</v>
      </c>
      <c r="E24" s="23">
        <f t="shared" si="2"/>
        <v>0.05294117647</v>
      </c>
      <c r="F24" s="28">
        <v>5.0</v>
      </c>
    </row>
    <row r="25" ht="15.75" customHeight="1">
      <c r="A25" s="26" t="s">
        <v>33</v>
      </c>
      <c r="B25" s="27">
        <v>30.0</v>
      </c>
      <c r="C25" s="21">
        <f t="shared" si="1"/>
        <v>0.005882352941</v>
      </c>
      <c r="D25" s="27">
        <v>0.0</v>
      </c>
      <c r="E25" s="23">
        <f t="shared" si="2"/>
        <v>0</v>
      </c>
      <c r="F25" s="24"/>
    </row>
    <row r="26" ht="15.75" customHeight="1">
      <c r="A26" s="19" t="s">
        <v>34</v>
      </c>
      <c r="B26" s="27">
        <v>120.0</v>
      </c>
      <c r="C26" s="21">
        <f t="shared" si="1"/>
        <v>0.02352941176</v>
      </c>
      <c r="D26" s="27">
        <v>0.0</v>
      </c>
      <c r="E26" s="23">
        <f t="shared" si="2"/>
        <v>0</v>
      </c>
      <c r="F26" s="24"/>
    </row>
    <row r="27" ht="15.75" customHeight="1">
      <c r="A27" s="26" t="s">
        <v>35</v>
      </c>
      <c r="B27" s="27">
        <v>60.0</v>
      </c>
      <c r="C27" s="21">
        <f t="shared" si="1"/>
        <v>0.01176470588</v>
      </c>
      <c r="D27" s="27">
        <v>0.0</v>
      </c>
      <c r="E27" s="23">
        <f t="shared" si="2"/>
        <v>0</v>
      </c>
      <c r="F27" s="24"/>
    </row>
    <row r="28" ht="15.75" customHeight="1">
      <c r="A28" s="19" t="s">
        <v>21</v>
      </c>
      <c r="B28" s="20"/>
      <c r="C28" s="21"/>
      <c r="D28" s="27"/>
      <c r="E28" s="23"/>
      <c r="F28" s="24"/>
    </row>
    <row r="29" ht="15.75" customHeight="1">
      <c r="A29" s="25" t="s">
        <v>36</v>
      </c>
      <c r="B29" s="20"/>
      <c r="C29" s="21"/>
      <c r="D29" s="22"/>
      <c r="E29" s="23"/>
      <c r="F29" s="24"/>
    </row>
    <row r="30" ht="15.75" customHeight="1">
      <c r="A30" s="26" t="s">
        <v>23</v>
      </c>
      <c r="B30" s="27">
        <v>120.0</v>
      </c>
      <c r="C30" s="21">
        <f t="shared" ref="C30:C42" si="3">B30/$B$93</f>
        <v>0.02352941176</v>
      </c>
      <c r="D30" s="27">
        <v>100.0</v>
      </c>
      <c r="E30" s="23">
        <f t="shared" ref="E30:E42" si="4">IF(D30&gt;0,C30,0)</f>
        <v>0.02352941176</v>
      </c>
      <c r="F30" s="28">
        <v>1.0</v>
      </c>
    </row>
    <row r="31" ht="15.75" customHeight="1">
      <c r="A31" s="26" t="s">
        <v>24</v>
      </c>
      <c r="B31" s="27">
        <v>120.0</v>
      </c>
      <c r="C31" s="21">
        <f t="shared" si="3"/>
        <v>0.02352941176</v>
      </c>
      <c r="D31" s="27">
        <v>100.0</v>
      </c>
      <c r="E31" s="23">
        <f t="shared" si="4"/>
        <v>0.02352941176</v>
      </c>
      <c r="F31" s="28">
        <v>0.0</v>
      </c>
    </row>
    <row r="32" ht="15.75" customHeight="1">
      <c r="A32" s="19" t="s">
        <v>25</v>
      </c>
      <c r="B32" s="27">
        <v>30.0</v>
      </c>
      <c r="C32" s="21">
        <f t="shared" si="3"/>
        <v>0.005882352941</v>
      </c>
      <c r="D32" s="27">
        <v>30.0</v>
      </c>
      <c r="E32" s="23">
        <f t="shared" si="4"/>
        <v>0.005882352941</v>
      </c>
      <c r="F32" s="28">
        <v>2.0</v>
      </c>
    </row>
    <row r="33" ht="15.75" customHeight="1">
      <c r="A33" s="26" t="s">
        <v>26</v>
      </c>
      <c r="B33" s="27">
        <v>180.0</v>
      </c>
      <c r="C33" s="21">
        <f t="shared" si="3"/>
        <v>0.03529411765</v>
      </c>
      <c r="D33" s="27">
        <v>1.0</v>
      </c>
      <c r="E33" s="23">
        <f t="shared" si="4"/>
        <v>0.03529411765</v>
      </c>
      <c r="F33" s="28">
        <v>0.0</v>
      </c>
    </row>
    <row r="34" ht="15.75" customHeight="1">
      <c r="A34" s="29" t="s">
        <v>27</v>
      </c>
      <c r="B34" s="27">
        <v>90.0</v>
      </c>
      <c r="C34" s="21">
        <f t="shared" si="3"/>
        <v>0.01764705882</v>
      </c>
      <c r="D34" s="27">
        <v>75.0</v>
      </c>
      <c r="E34" s="23">
        <f t="shared" si="4"/>
        <v>0.01764705882</v>
      </c>
      <c r="F34" s="28">
        <v>2.0</v>
      </c>
    </row>
    <row r="35" ht="15.75" customHeight="1">
      <c r="A35" s="26" t="s">
        <v>28</v>
      </c>
      <c r="B35" s="27">
        <v>0.0</v>
      </c>
      <c r="C35" s="21">
        <f t="shared" si="3"/>
        <v>0</v>
      </c>
      <c r="D35" s="27">
        <v>0.0</v>
      </c>
      <c r="E35" s="23">
        <f t="shared" si="4"/>
        <v>0</v>
      </c>
      <c r="F35" s="28">
        <v>0.0</v>
      </c>
    </row>
    <row r="36" ht="15.75" customHeight="1">
      <c r="A36" s="19" t="s">
        <v>29</v>
      </c>
      <c r="B36" s="27">
        <v>0.0</v>
      </c>
      <c r="C36" s="21">
        <f t="shared" si="3"/>
        <v>0</v>
      </c>
      <c r="D36" s="27">
        <v>0.0</v>
      </c>
      <c r="E36" s="23">
        <f t="shared" si="4"/>
        <v>0</v>
      </c>
      <c r="F36" s="28">
        <v>0.0</v>
      </c>
    </row>
    <row r="37" ht="15.75" customHeight="1">
      <c r="A37" s="26" t="s">
        <v>30</v>
      </c>
      <c r="B37" s="27">
        <v>0.0</v>
      </c>
      <c r="C37" s="21">
        <f t="shared" si="3"/>
        <v>0</v>
      </c>
      <c r="D37" s="27">
        <v>0.0</v>
      </c>
      <c r="E37" s="23">
        <f t="shared" si="4"/>
        <v>0</v>
      </c>
      <c r="F37" s="28">
        <v>0.0</v>
      </c>
    </row>
    <row r="38" ht="15.75" customHeight="1">
      <c r="A38" s="19" t="s">
        <v>31</v>
      </c>
      <c r="B38" s="27">
        <v>0.0</v>
      </c>
      <c r="C38" s="21">
        <f t="shared" si="3"/>
        <v>0</v>
      </c>
      <c r="D38" s="27">
        <v>0.0</v>
      </c>
      <c r="E38" s="23">
        <f t="shared" si="4"/>
        <v>0</v>
      </c>
      <c r="F38" s="28">
        <v>0.0</v>
      </c>
    </row>
    <row r="39" ht="15.75" customHeight="1">
      <c r="A39" s="26" t="s">
        <v>32</v>
      </c>
      <c r="B39" s="27">
        <v>270.0</v>
      </c>
      <c r="C39" s="21">
        <f t="shared" si="3"/>
        <v>0.05294117647</v>
      </c>
      <c r="D39" s="27">
        <v>300.0</v>
      </c>
      <c r="E39" s="23">
        <f t="shared" si="4"/>
        <v>0.05294117647</v>
      </c>
      <c r="F39" s="28">
        <v>0.0</v>
      </c>
    </row>
    <row r="40" ht="15.75" customHeight="1">
      <c r="A40" s="26" t="s">
        <v>33</v>
      </c>
      <c r="B40" s="27">
        <v>30.0</v>
      </c>
      <c r="C40" s="21">
        <f t="shared" si="3"/>
        <v>0.005882352941</v>
      </c>
      <c r="D40" s="27">
        <v>0.0</v>
      </c>
      <c r="E40" s="23">
        <f t="shared" si="4"/>
        <v>0</v>
      </c>
      <c r="F40" s="24"/>
    </row>
    <row r="41" ht="15.75" customHeight="1">
      <c r="A41" s="19" t="s">
        <v>34</v>
      </c>
      <c r="B41" s="27">
        <v>120.0</v>
      </c>
      <c r="C41" s="21">
        <f t="shared" si="3"/>
        <v>0.02352941176</v>
      </c>
      <c r="D41" s="27">
        <v>0.0</v>
      </c>
      <c r="E41" s="23">
        <f t="shared" si="4"/>
        <v>0</v>
      </c>
      <c r="F41" s="24"/>
    </row>
    <row r="42" ht="15.75" customHeight="1">
      <c r="A42" s="26" t="s">
        <v>35</v>
      </c>
      <c r="B42" s="27">
        <v>60.0</v>
      </c>
      <c r="C42" s="21">
        <f t="shared" si="3"/>
        <v>0.01176470588</v>
      </c>
      <c r="D42" s="27">
        <v>0.0</v>
      </c>
      <c r="E42" s="23">
        <f t="shared" si="4"/>
        <v>0</v>
      </c>
      <c r="F42" s="24"/>
    </row>
    <row r="43" ht="15.75" customHeight="1">
      <c r="A43" s="19" t="s">
        <v>21</v>
      </c>
      <c r="B43" s="20"/>
      <c r="C43" s="21"/>
      <c r="D43" s="27"/>
      <c r="E43" s="23"/>
      <c r="F43" s="24"/>
    </row>
    <row r="44" ht="15.75" customHeight="1">
      <c r="A44" s="30" t="s">
        <v>37</v>
      </c>
      <c r="B44" s="31"/>
      <c r="C44" s="21"/>
      <c r="D44" s="32"/>
      <c r="E44" s="23"/>
      <c r="F44" s="33"/>
    </row>
    <row r="45" ht="15.75" customHeight="1">
      <c r="A45" s="34" t="s">
        <v>23</v>
      </c>
      <c r="B45" s="35">
        <v>120.0</v>
      </c>
      <c r="C45" s="21">
        <f t="shared" ref="C45:C57" si="5">B45/$B$93</f>
        <v>0.02352941176</v>
      </c>
      <c r="D45" s="36">
        <v>110.0</v>
      </c>
      <c r="E45" s="23">
        <f t="shared" ref="E45:E57" si="6">IF(D45&gt;0,C45,0)</f>
        <v>0.02352941176</v>
      </c>
      <c r="F45" s="37">
        <v>3.0</v>
      </c>
    </row>
    <row r="46" ht="15.75" customHeight="1">
      <c r="A46" s="34" t="s">
        <v>24</v>
      </c>
      <c r="B46" s="38">
        <v>120.0</v>
      </c>
      <c r="C46" s="21">
        <f t="shared" si="5"/>
        <v>0.02352941176</v>
      </c>
      <c r="D46" s="36">
        <v>50.0</v>
      </c>
      <c r="E46" s="23">
        <f t="shared" si="6"/>
        <v>0.02352941176</v>
      </c>
      <c r="F46" s="39">
        <v>0.0</v>
      </c>
    </row>
    <row r="47" ht="15.75" customHeight="1">
      <c r="A47" s="34" t="s">
        <v>25</v>
      </c>
      <c r="B47" s="38">
        <v>30.0</v>
      </c>
      <c r="C47" s="21">
        <f t="shared" si="5"/>
        <v>0.005882352941</v>
      </c>
      <c r="D47" s="36">
        <f>22+23</f>
        <v>45</v>
      </c>
      <c r="E47" s="23">
        <f t="shared" si="6"/>
        <v>0.005882352941</v>
      </c>
      <c r="F47" s="39">
        <v>5.0</v>
      </c>
    </row>
    <row r="48" ht="15.75" customHeight="1">
      <c r="A48" s="34" t="s">
        <v>26</v>
      </c>
      <c r="B48" s="38">
        <v>180.0</v>
      </c>
      <c r="C48" s="21">
        <f t="shared" si="5"/>
        <v>0.03529411765</v>
      </c>
      <c r="D48" s="36">
        <v>1.0</v>
      </c>
      <c r="E48" s="23">
        <f t="shared" si="6"/>
        <v>0.03529411765</v>
      </c>
      <c r="F48" s="39">
        <v>0.0</v>
      </c>
    </row>
    <row r="49" ht="15.75" customHeight="1">
      <c r="A49" s="40" t="s">
        <v>27</v>
      </c>
      <c r="B49" s="38">
        <v>90.0</v>
      </c>
      <c r="C49" s="21">
        <f t="shared" si="5"/>
        <v>0.01764705882</v>
      </c>
      <c r="D49" s="36">
        <v>80.0</v>
      </c>
      <c r="E49" s="23">
        <f t="shared" si="6"/>
        <v>0.01764705882</v>
      </c>
      <c r="F49" s="39">
        <v>0.0</v>
      </c>
    </row>
    <row r="50" ht="15.75" customHeight="1">
      <c r="A50" s="34" t="s">
        <v>28</v>
      </c>
      <c r="B50" s="41">
        <v>90.0</v>
      </c>
      <c r="C50" s="21">
        <f t="shared" si="5"/>
        <v>0.01764705882</v>
      </c>
      <c r="D50" s="36">
        <v>48.0</v>
      </c>
      <c r="E50" s="23">
        <f t="shared" si="6"/>
        <v>0.01764705882</v>
      </c>
      <c r="F50" s="39">
        <v>1.0</v>
      </c>
    </row>
    <row r="51" ht="15.75" customHeight="1">
      <c r="A51" s="34" t="s">
        <v>29</v>
      </c>
      <c r="B51" s="41">
        <v>30.0</v>
      </c>
      <c r="C51" s="21">
        <f t="shared" si="5"/>
        <v>0.005882352941</v>
      </c>
      <c r="D51" s="36">
        <v>30.0</v>
      </c>
      <c r="E51" s="23">
        <f t="shared" si="6"/>
        <v>0.005882352941</v>
      </c>
      <c r="F51" s="39">
        <v>3.0</v>
      </c>
    </row>
    <row r="52" ht="15.75" customHeight="1">
      <c r="A52" s="34" t="s">
        <v>30</v>
      </c>
      <c r="B52" s="41">
        <v>120.0</v>
      </c>
      <c r="C52" s="21">
        <f t="shared" si="5"/>
        <v>0.02352941176</v>
      </c>
      <c r="D52" s="36">
        <v>117.0</v>
      </c>
      <c r="E52" s="23">
        <f t="shared" si="6"/>
        <v>0.02352941176</v>
      </c>
      <c r="F52" s="39">
        <v>0.0</v>
      </c>
    </row>
    <row r="53" ht="15.75" customHeight="1">
      <c r="A53" s="34" t="s">
        <v>31</v>
      </c>
      <c r="B53" s="41">
        <v>30.0</v>
      </c>
      <c r="C53" s="21">
        <f t="shared" si="5"/>
        <v>0.005882352941</v>
      </c>
      <c r="D53" s="36">
        <v>30.0</v>
      </c>
      <c r="E53" s="23">
        <f t="shared" si="6"/>
        <v>0.005882352941</v>
      </c>
      <c r="F53" s="39">
        <v>5.0</v>
      </c>
    </row>
    <row r="54" ht="15.75" customHeight="1">
      <c r="A54" s="34" t="s">
        <v>32</v>
      </c>
      <c r="B54" s="41">
        <v>0.0</v>
      </c>
      <c r="C54" s="21">
        <f t="shared" si="5"/>
        <v>0</v>
      </c>
      <c r="D54" s="36">
        <v>0.0</v>
      </c>
      <c r="E54" s="23">
        <f t="shared" si="6"/>
        <v>0</v>
      </c>
      <c r="F54" s="39">
        <v>0.0</v>
      </c>
    </row>
    <row r="55" ht="15.75" customHeight="1">
      <c r="A55" s="34" t="s">
        <v>33</v>
      </c>
      <c r="B55" s="38">
        <v>30.0</v>
      </c>
      <c r="C55" s="21">
        <f t="shared" si="5"/>
        <v>0.005882352941</v>
      </c>
      <c r="D55" s="42">
        <v>0.0</v>
      </c>
      <c r="E55" s="23">
        <f t="shared" si="6"/>
        <v>0</v>
      </c>
      <c r="F55" s="43"/>
    </row>
    <row r="56" ht="15.75" customHeight="1">
      <c r="A56" s="34" t="s">
        <v>34</v>
      </c>
      <c r="B56" s="38">
        <v>120.0</v>
      </c>
      <c r="C56" s="21">
        <f t="shared" si="5"/>
        <v>0.02352941176</v>
      </c>
      <c r="D56" s="42">
        <v>0.0</v>
      </c>
      <c r="E56" s="23">
        <f t="shared" si="6"/>
        <v>0</v>
      </c>
      <c r="F56" s="43"/>
    </row>
    <row r="57" ht="15.75" customHeight="1">
      <c r="A57" s="34" t="s">
        <v>35</v>
      </c>
      <c r="B57" s="38">
        <v>60.0</v>
      </c>
      <c r="C57" s="21">
        <f t="shared" si="5"/>
        <v>0.01176470588</v>
      </c>
      <c r="D57" s="42">
        <v>0.0</v>
      </c>
      <c r="E57" s="23">
        <f t="shared" si="6"/>
        <v>0</v>
      </c>
      <c r="F57" s="43"/>
    </row>
    <row r="58" ht="15.75" customHeight="1">
      <c r="A58" s="34" t="s">
        <v>21</v>
      </c>
      <c r="B58" s="44"/>
      <c r="C58" s="21"/>
      <c r="D58" s="45"/>
      <c r="E58" s="23"/>
      <c r="F58" s="43"/>
    </row>
    <row r="59" ht="15.75" customHeight="1">
      <c r="A59" s="30" t="s">
        <v>38</v>
      </c>
      <c r="B59" s="31"/>
      <c r="C59" s="21"/>
      <c r="D59" s="32"/>
      <c r="E59" s="23"/>
      <c r="F59" s="33"/>
    </row>
    <row r="60" ht="15.75" customHeight="1">
      <c r="A60" s="34" t="s">
        <v>23</v>
      </c>
      <c r="B60" s="35">
        <v>120.0</v>
      </c>
      <c r="C60" s="21">
        <f t="shared" ref="C60:C72" si="7">B60/$B$93</f>
        <v>0.02352941176</v>
      </c>
      <c r="D60" s="36">
        <v>107.0</v>
      </c>
      <c r="E60" s="23">
        <f t="shared" ref="E60:E72" si="8">IF(D60&gt;0,C60,0)</f>
        <v>0.02352941176</v>
      </c>
      <c r="F60" s="37">
        <v>3.0</v>
      </c>
    </row>
    <row r="61" ht="15.75" customHeight="1">
      <c r="A61" s="34" t="s">
        <v>24</v>
      </c>
      <c r="B61" s="38">
        <v>120.0</v>
      </c>
      <c r="C61" s="21">
        <f t="shared" si="7"/>
        <v>0.02352941176</v>
      </c>
      <c r="D61" s="36">
        <v>81.0</v>
      </c>
      <c r="E61" s="23">
        <f t="shared" si="8"/>
        <v>0.02352941176</v>
      </c>
      <c r="F61" s="39">
        <v>0.0</v>
      </c>
    </row>
    <row r="62" ht="15.75" customHeight="1">
      <c r="A62" s="34" t="s">
        <v>25</v>
      </c>
      <c r="B62" s="38">
        <v>30.0</v>
      </c>
      <c r="C62" s="21">
        <f t="shared" si="7"/>
        <v>0.005882352941</v>
      </c>
      <c r="D62" s="36">
        <v>42.0</v>
      </c>
      <c r="E62" s="23">
        <f t="shared" si="8"/>
        <v>0.005882352941</v>
      </c>
      <c r="F62" s="39">
        <v>5.0</v>
      </c>
    </row>
    <row r="63" ht="15.75" customHeight="1">
      <c r="A63" s="34" t="s">
        <v>26</v>
      </c>
      <c r="B63" s="38">
        <v>180.0</v>
      </c>
      <c r="C63" s="21">
        <f t="shared" si="7"/>
        <v>0.03529411765</v>
      </c>
      <c r="D63" s="36">
        <v>1.0</v>
      </c>
      <c r="E63" s="23">
        <f t="shared" si="8"/>
        <v>0.03529411765</v>
      </c>
      <c r="F63" s="39">
        <v>0.0</v>
      </c>
    </row>
    <row r="64" ht="15.75" customHeight="1">
      <c r="A64" s="40" t="s">
        <v>27</v>
      </c>
      <c r="B64" s="38">
        <v>90.0</v>
      </c>
      <c r="C64" s="21">
        <f t="shared" si="7"/>
        <v>0.01764705882</v>
      </c>
      <c r="D64" s="36">
        <v>67.0</v>
      </c>
      <c r="E64" s="23">
        <f t="shared" si="8"/>
        <v>0.01764705882</v>
      </c>
      <c r="F64" s="39">
        <v>2.0</v>
      </c>
    </row>
    <row r="65" ht="15.75" customHeight="1">
      <c r="A65" s="34" t="s">
        <v>28</v>
      </c>
      <c r="B65" s="41">
        <v>90.0</v>
      </c>
      <c r="C65" s="21">
        <f t="shared" si="7"/>
        <v>0.01764705882</v>
      </c>
      <c r="D65" s="36">
        <v>52.0</v>
      </c>
      <c r="E65" s="23">
        <f t="shared" si="8"/>
        <v>0.01764705882</v>
      </c>
      <c r="F65" s="39">
        <v>1.0</v>
      </c>
    </row>
    <row r="66" ht="15.75" customHeight="1">
      <c r="A66" s="34" t="s">
        <v>29</v>
      </c>
      <c r="B66" s="41">
        <v>30.0</v>
      </c>
      <c r="C66" s="21">
        <f t="shared" si="7"/>
        <v>0.005882352941</v>
      </c>
      <c r="D66" s="36">
        <v>62.0</v>
      </c>
      <c r="E66" s="23">
        <f t="shared" si="8"/>
        <v>0.005882352941</v>
      </c>
      <c r="F66" s="39">
        <v>0.0</v>
      </c>
    </row>
    <row r="67" ht="15.75" customHeight="1">
      <c r="A67" s="34" t="s">
        <v>30</v>
      </c>
      <c r="B67" s="41">
        <v>120.0</v>
      </c>
      <c r="C67" s="21">
        <f t="shared" si="7"/>
        <v>0.02352941176</v>
      </c>
      <c r="D67" s="36">
        <v>81.0</v>
      </c>
      <c r="E67" s="23">
        <f t="shared" si="8"/>
        <v>0.02352941176</v>
      </c>
      <c r="F67" s="39">
        <v>6.0</v>
      </c>
    </row>
    <row r="68" ht="15.75" customHeight="1">
      <c r="A68" s="34" t="s">
        <v>31</v>
      </c>
      <c r="B68" s="41">
        <v>30.0</v>
      </c>
      <c r="C68" s="21">
        <f t="shared" si="7"/>
        <v>0.005882352941</v>
      </c>
      <c r="D68" s="36">
        <v>62.0</v>
      </c>
      <c r="E68" s="23">
        <f t="shared" si="8"/>
        <v>0.005882352941</v>
      </c>
      <c r="F68" s="39">
        <v>0.0</v>
      </c>
    </row>
    <row r="69" ht="15.75" customHeight="1">
      <c r="A69" s="34" t="s">
        <v>32</v>
      </c>
      <c r="B69" s="41">
        <v>0.0</v>
      </c>
      <c r="C69" s="21">
        <f t="shared" si="7"/>
        <v>0</v>
      </c>
      <c r="D69" s="42">
        <v>0.0</v>
      </c>
      <c r="E69" s="23">
        <f t="shared" si="8"/>
        <v>0</v>
      </c>
      <c r="F69" s="39">
        <v>0.0</v>
      </c>
    </row>
    <row r="70" ht="15.75" customHeight="1">
      <c r="A70" s="34" t="s">
        <v>33</v>
      </c>
      <c r="B70" s="38">
        <v>30.0</v>
      </c>
      <c r="C70" s="21">
        <f t="shared" si="7"/>
        <v>0.005882352941</v>
      </c>
      <c r="D70" s="42">
        <v>0.0</v>
      </c>
      <c r="E70" s="23">
        <f t="shared" si="8"/>
        <v>0</v>
      </c>
      <c r="F70" s="43"/>
    </row>
    <row r="71" ht="15.75" customHeight="1">
      <c r="A71" s="34" t="s">
        <v>34</v>
      </c>
      <c r="B71" s="38">
        <v>120.0</v>
      </c>
      <c r="C71" s="21">
        <f t="shared" si="7"/>
        <v>0.02352941176</v>
      </c>
      <c r="D71" s="42">
        <v>0.0</v>
      </c>
      <c r="E71" s="23">
        <f t="shared" si="8"/>
        <v>0</v>
      </c>
      <c r="F71" s="43"/>
    </row>
    <row r="72" ht="15.75" customHeight="1">
      <c r="A72" s="34" t="s">
        <v>35</v>
      </c>
      <c r="B72" s="38">
        <v>60.0</v>
      </c>
      <c r="C72" s="21">
        <f t="shared" si="7"/>
        <v>0.01176470588</v>
      </c>
      <c r="D72" s="42">
        <v>0.0</v>
      </c>
      <c r="E72" s="23">
        <f t="shared" si="8"/>
        <v>0</v>
      </c>
      <c r="F72" s="43"/>
    </row>
    <row r="73" ht="15.75" customHeight="1">
      <c r="A73" s="34" t="s">
        <v>21</v>
      </c>
      <c r="B73" s="44"/>
      <c r="C73" s="21"/>
      <c r="D73" s="45"/>
      <c r="E73" s="23"/>
      <c r="F73" s="43"/>
    </row>
    <row r="74" ht="15.75" customHeight="1">
      <c r="A74" s="30" t="s">
        <v>39</v>
      </c>
      <c r="B74" s="31"/>
      <c r="C74" s="21"/>
      <c r="D74" s="32"/>
      <c r="E74" s="23"/>
      <c r="F74" s="33"/>
    </row>
    <row r="75" ht="15.75" customHeight="1">
      <c r="A75" s="34" t="s">
        <v>23</v>
      </c>
      <c r="B75" s="35">
        <v>120.0</v>
      </c>
      <c r="C75" s="21">
        <f t="shared" ref="C75:C87" si="9">B75/$B$93</f>
        <v>0.02352941176</v>
      </c>
      <c r="D75" s="36">
        <v>205.0</v>
      </c>
      <c r="E75" s="23">
        <f t="shared" ref="E75:E87" si="10">IF(D75&gt;0,C75,0)</f>
        <v>0.02352941176</v>
      </c>
      <c r="F75" s="37">
        <v>3.0</v>
      </c>
    </row>
    <row r="76" ht="15.75" customHeight="1">
      <c r="A76" s="34" t="s">
        <v>24</v>
      </c>
      <c r="B76" s="38">
        <v>120.0</v>
      </c>
      <c r="C76" s="21">
        <f t="shared" si="9"/>
        <v>0.02352941176</v>
      </c>
      <c r="D76" s="36">
        <v>272.0</v>
      </c>
      <c r="E76" s="23">
        <f t="shared" si="10"/>
        <v>0.02352941176</v>
      </c>
      <c r="F76" s="39">
        <v>13.0</v>
      </c>
    </row>
    <row r="77" ht="15.75" customHeight="1">
      <c r="A77" s="34" t="s">
        <v>25</v>
      </c>
      <c r="B77" s="38">
        <v>30.0</v>
      </c>
      <c r="C77" s="21">
        <f t="shared" si="9"/>
        <v>0.005882352941</v>
      </c>
      <c r="D77" s="36">
        <v>17.0</v>
      </c>
      <c r="E77" s="23">
        <f t="shared" si="10"/>
        <v>0.005882352941</v>
      </c>
      <c r="F77" s="39">
        <v>1.0</v>
      </c>
    </row>
    <row r="78" ht="15.75" customHeight="1">
      <c r="A78" s="34" t="s">
        <v>26</v>
      </c>
      <c r="B78" s="38">
        <v>180.0</v>
      </c>
      <c r="C78" s="21">
        <f t="shared" si="9"/>
        <v>0.03529411765</v>
      </c>
      <c r="D78" s="36">
        <v>21.0</v>
      </c>
      <c r="E78" s="23">
        <f t="shared" si="10"/>
        <v>0.03529411765</v>
      </c>
      <c r="F78" s="39">
        <v>2.0</v>
      </c>
    </row>
    <row r="79" ht="15.75" customHeight="1">
      <c r="A79" s="40" t="s">
        <v>27</v>
      </c>
      <c r="B79" s="38">
        <v>90.0</v>
      </c>
      <c r="C79" s="21">
        <f t="shared" si="9"/>
        <v>0.01764705882</v>
      </c>
      <c r="D79" s="36">
        <v>21.0</v>
      </c>
      <c r="E79" s="23">
        <f t="shared" si="10"/>
        <v>0.01764705882</v>
      </c>
      <c r="F79" s="39">
        <v>0.0</v>
      </c>
    </row>
    <row r="80" ht="15.75" customHeight="1">
      <c r="A80" s="34" t="s">
        <v>28</v>
      </c>
      <c r="B80" s="38">
        <v>90.0</v>
      </c>
      <c r="C80" s="21">
        <f t="shared" si="9"/>
        <v>0.01764705882</v>
      </c>
      <c r="D80" s="36">
        <v>100.0</v>
      </c>
      <c r="E80" s="23">
        <f t="shared" si="10"/>
        <v>0.01764705882</v>
      </c>
      <c r="F80" s="39">
        <v>6.0</v>
      </c>
    </row>
    <row r="81" ht="15.75" customHeight="1">
      <c r="A81" s="34" t="s">
        <v>29</v>
      </c>
      <c r="B81" s="38">
        <v>30.0</v>
      </c>
      <c r="C81" s="21">
        <f t="shared" si="9"/>
        <v>0.005882352941</v>
      </c>
      <c r="D81" s="42">
        <v>0.0</v>
      </c>
      <c r="E81" s="23">
        <f t="shared" si="10"/>
        <v>0</v>
      </c>
      <c r="F81" s="43"/>
    </row>
    <row r="82" ht="15.75" customHeight="1">
      <c r="A82" s="34" t="s">
        <v>30</v>
      </c>
      <c r="B82" s="38">
        <v>120.0</v>
      </c>
      <c r="C82" s="21">
        <f t="shared" si="9"/>
        <v>0.02352941176</v>
      </c>
      <c r="D82" s="36">
        <v>120.0</v>
      </c>
      <c r="E82" s="23">
        <f t="shared" si="10"/>
        <v>0.02352941176</v>
      </c>
      <c r="F82" s="43"/>
    </row>
    <row r="83" ht="15.75" customHeight="1">
      <c r="A83" s="34" t="s">
        <v>31</v>
      </c>
      <c r="B83" s="38">
        <v>30.0</v>
      </c>
      <c r="C83" s="21">
        <f t="shared" si="9"/>
        <v>0.005882352941</v>
      </c>
      <c r="D83" s="42">
        <v>0.0</v>
      </c>
      <c r="E83" s="23">
        <f t="shared" si="10"/>
        <v>0</v>
      </c>
      <c r="F83" s="43"/>
    </row>
    <row r="84" ht="15.75" customHeight="1">
      <c r="A84" s="34" t="s">
        <v>32</v>
      </c>
      <c r="B84" s="38">
        <v>0.0</v>
      </c>
      <c r="C84" s="21">
        <f t="shared" si="9"/>
        <v>0</v>
      </c>
      <c r="D84" s="42">
        <v>0.0</v>
      </c>
      <c r="E84" s="23">
        <f t="shared" si="10"/>
        <v>0</v>
      </c>
      <c r="F84" s="43"/>
    </row>
    <row r="85" ht="15.75" customHeight="1">
      <c r="A85" s="34" t="s">
        <v>33</v>
      </c>
      <c r="B85" s="38">
        <v>30.0</v>
      </c>
      <c r="C85" s="21">
        <f t="shared" si="9"/>
        <v>0.005882352941</v>
      </c>
      <c r="D85" s="42">
        <v>0.0</v>
      </c>
      <c r="E85" s="23">
        <f t="shared" si="10"/>
        <v>0</v>
      </c>
      <c r="F85" s="43"/>
    </row>
    <row r="86" ht="15.75" customHeight="1">
      <c r="A86" s="34" t="s">
        <v>34</v>
      </c>
      <c r="B86" s="38">
        <v>120.0</v>
      </c>
      <c r="C86" s="21">
        <f t="shared" si="9"/>
        <v>0.02352941176</v>
      </c>
      <c r="D86" s="42">
        <v>0.0</v>
      </c>
      <c r="E86" s="23">
        <f t="shared" si="10"/>
        <v>0</v>
      </c>
      <c r="F86" s="43"/>
    </row>
    <row r="87" ht="15.75" customHeight="1">
      <c r="A87" s="34" t="s">
        <v>35</v>
      </c>
      <c r="B87" s="38">
        <v>60.0</v>
      </c>
      <c r="C87" s="21">
        <f t="shared" si="9"/>
        <v>0.01176470588</v>
      </c>
      <c r="D87" s="42">
        <v>0.0</v>
      </c>
      <c r="E87" s="23">
        <f t="shared" si="10"/>
        <v>0</v>
      </c>
      <c r="F87" s="43"/>
    </row>
    <row r="88" ht="15.75" customHeight="1">
      <c r="A88" s="34" t="s">
        <v>21</v>
      </c>
      <c r="B88" s="44"/>
      <c r="C88" s="21"/>
      <c r="D88" s="45"/>
      <c r="E88" s="46"/>
      <c r="F88" s="43"/>
    </row>
    <row r="89" ht="15.75" customHeight="1">
      <c r="A89" s="19"/>
      <c r="B89" s="20"/>
      <c r="C89" s="21"/>
      <c r="D89" s="22"/>
      <c r="E89" s="23"/>
      <c r="F89" s="24"/>
    </row>
    <row r="90" ht="15.75" customHeight="1">
      <c r="A90" s="47"/>
      <c r="C90" s="48"/>
    </row>
    <row r="91" ht="15.75" customHeight="1">
      <c r="A91" s="47"/>
    </row>
    <row r="92" ht="15.75" customHeight="1">
      <c r="C92" s="47" t="s">
        <v>40</v>
      </c>
      <c r="E92" s="47" t="s">
        <v>40</v>
      </c>
    </row>
    <row r="93" ht="15.75" customHeight="1">
      <c r="B93" s="49">
        <f>SUM(B13:B89)</f>
        <v>5100</v>
      </c>
      <c r="C93" s="50">
        <f>SUM(C13:C90)</f>
        <v>1</v>
      </c>
      <c r="D93" s="51">
        <f>SUM(D13:D89)</f>
        <v>2859</v>
      </c>
      <c r="E93" s="52">
        <f>SUM(E13:E90)</f>
        <v>0.7823529412</v>
      </c>
    </row>
    <row r="94" ht="15.75" customHeight="1">
      <c r="B94" s="53">
        <f>B93/60</f>
        <v>85</v>
      </c>
      <c r="C94" s="54"/>
      <c r="D94" s="51">
        <f>D93/60</f>
        <v>47.65</v>
      </c>
    </row>
    <row r="95" ht="15.75" customHeight="1"/>
    <row r="96" ht="15.75" customHeight="1">
      <c r="D96" s="54"/>
    </row>
    <row r="97" ht="15.75" customHeight="1">
      <c r="D97" s="54"/>
    </row>
    <row r="98" ht="15.75" customHeight="1">
      <c r="D98" s="54"/>
    </row>
    <row r="99" ht="15.75" customHeight="1">
      <c r="D99" s="54"/>
    </row>
    <row r="100" ht="15.75" customHeight="1">
      <c r="D100" s="54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</sheetData>
  <mergeCells count="3">
    <mergeCell ref="B11:C11"/>
    <mergeCell ref="D11:F11"/>
    <mergeCell ref="A1:F1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2014-09-19T01:15:20Z</dcterms:created>
  <dc:creator>UAM</dc:creator>
</cp:coreProperties>
</file>