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etton\developpement\github\ExcelLib\src\test\resources\"/>
    </mc:Choice>
  </mc:AlternateContent>
  <xr:revisionPtr revIDLastSave="0" documentId="8_{0D6ECD2B-A77F-4E72-AD16-9E0B8E7C8FA3}" xr6:coauthVersionLast="46" xr6:coauthVersionMax="46" xr10:uidLastSave="{00000000-0000-0000-0000-000000000000}"/>
  <bookViews>
    <workbookView xWindow="31590" yWindow="3135" windowWidth="21600" windowHeight="11385" activeTab="6" xr2:uid="{00000000-000D-0000-FFFF-FFFF00000000}"/>
  </bookViews>
  <sheets>
    <sheet name="Taux d'incertitude" sheetId="7" r:id="rId1"/>
    <sheet name="Montant des émissions CO2" sheetId="1" r:id="rId2"/>
    <sheet name="Energie" sheetId="2" r:id="rId3"/>
    <sheet name="Immobilisations" sheetId="4" r:id="rId4"/>
    <sheet name="Déplacements" sheetId="6" r:id="rId5"/>
    <sheet name="Déchets" sheetId="5" r:id="rId6"/>
    <sheet name="Périmètre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5" l="1"/>
  <c r="Q29" i="5"/>
  <c r="O29" i="5"/>
  <c r="N29" i="5"/>
  <c r="L29" i="5"/>
  <c r="K29" i="5"/>
  <c r="I29" i="5"/>
  <c r="H29" i="5"/>
  <c r="F29" i="5"/>
  <c r="E29" i="5"/>
  <c r="C29" i="5"/>
  <c r="B29" i="5"/>
  <c r="BV27" i="6"/>
  <c r="BU27" i="6"/>
  <c r="BT27" i="6"/>
  <c r="BR27" i="6"/>
  <c r="BQ27" i="6"/>
  <c r="BO27" i="6"/>
  <c r="BN27" i="6"/>
  <c r="BL27" i="6"/>
  <c r="BK27" i="6"/>
  <c r="BI27" i="6"/>
  <c r="BH27" i="6"/>
  <c r="BG27" i="6"/>
  <c r="BE27" i="6"/>
  <c r="BD27" i="6"/>
  <c r="BB27" i="6"/>
  <c r="BA27" i="6"/>
  <c r="AY27" i="6"/>
  <c r="AX27" i="6"/>
  <c r="AV27" i="6"/>
  <c r="AU27" i="6"/>
  <c r="AT27" i="6"/>
  <c r="AR27" i="6"/>
  <c r="AQ27" i="6"/>
  <c r="AP27" i="6"/>
  <c r="AN27" i="6"/>
  <c r="AM27" i="6"/>
  <c r="AK27" i="6"/>
  <c r="AJ27" i="6"/>
  <c r="AH27" i="6"/>
  <c r="AG27" i="6"/>
  <c r="AF27" i="6"/>
  <c r="AD27" i="6"/>
  <c r="AC27" i="6"/>
  <c r="AA27" i="6"/>
  <c r="Z27" i="6"/>
  <c r="X27" i="6"/>
  <c r="W27" i="6"/>
  <c r="U27" i="6"/>
  <c r="T27" i="6"/>
  <c r="R27" i="6"/>
  <c r="Q27" i="6"/>
  <c r="O27" i="6"/>
  <c r="N27" i="6"/>
  <c r="L27" i="6"/>
  <c r="K27" i="6"/>
  <c r="I27" i="6"/>
  <c r="H27" i="6"/>
  <c r="F27" i="6"/>
  <c r="E27" i="6"/>
  <c r="C27" i="6"/>
  <c r="B27" i="6"/>
  <c r="AF29" i="4"/>
  <c r="AE29" i="4"/>
  <c r="AD29" i="4"/>
  <c r="AB29" i="4"/>
  <c r="AA29" i="4"/>
  <c r="Y29" i="4"/>
  <c r="X29" i="4"/>
  <c r="V29" i="4"/>
  <c r="U29" i="4"/>
  <c r="S29" i="4"/>
  <c r="R29" i="4"/>
  <c r="P29" i="4"/>
  <c r="O29" i="4"/>
  <c r="M29" i="4"/>
  <c r="L29" i="4"/>
  <c r="J29" i="4"/>
  <c r="I29" i="4"/>
  <c r="G29" i="4"/>
  <c r="F29" i="4"/>
  <c r="E29" i="4"/>
  <c r="D29" i="4"/>
  <c r="C29" i="4"/>
  <c r="B29" i="4"/>
  <c r="P29" i="2"/>
  <c r="O29" i="2"/>
  <c r="M29" i="2"/>
  <c r="L29" i="2"/>
  <c r="J29" i="2"/>
  <c r="I29" i="2"/>
  <c r="G29" i="2"/>
  <c r="F29" i="2"/>
  <c r="D29" i="2"/>
  <c r="C29" i="2"/>
  <c r="B29" i="2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</calcChain>
</file>

<file path=xl/sharedStrings.xml><?xml version="1.0" encoding="utf-8"?>
<sst xmlns="http://schemas.openxmlformats.org/spreadsheetml/2006/main" count="497" uniqueCount="301">
  <si>
    <t>FACTEURS D'EMISSIONS ET TAUX D'INCERTITUDE PAR POSTE</t>
  </si>
  <si>
    <t>BASE CARBONE ADEME V.16 
(BC 2017 &gt; 2019)</t>
  </si>
  <si>
    <t>BASE CARBONE ADEME V.19 
(à partir du BC 2020)</t>
  </si>
  <si>
    <t>Domaine</t>
  </si>
  <si>
    <t>Sous-Domaine</t>
  </si>
  <si>
    <t>Type</t>
  </si>
  <si>
    <t>Unité de la donnée</t>
  </si>
  <si>
    <t>FE</t>
  </si>
  <si>
    <t>Incertitude totale</t>
  </si>
  <si>
    <t>Variation des FE</t>
  </si>
  <si>
    <t xml:space="preserve">(kgCO2e/unité) </t>
  </si>
  <si>
    <t>Energie</t>
  </si>
  <si>
    <t>Electricité</t>
  </si>
  <si>
    <t>France</t>
  </si>
  <si>
    <t>kWh</t>
  </si>
  <si>
    <t>Guadeloupe</t>
  </si>
  <si>
    <t>Martinique</t>
  </si>
  <si>
    <t>Guyane</t>
  </si>
  <si>
    <t>Réunion</t>
  </si>
  <si>
    <t>Mayotte</t>
  </si>
  <si>
    <t>Corse</t>
  </si>
  <si>
    <t>Autre énergie</t>
  </si>
  <si>
    <t>Chauffage urbain</t>
  </si>
  <si>
    <t xml:space="preserve">CHALON CENTRE </t>
  </si>
  <si>
    <t xml:space="preserve">HERICOURT </t>
  </si>
  <si>
    <t xml:space="preserve">BESANCON </t>
  </si>
  <si>
    <t xml:space="preserve">AUDINCOURT </t>
  </si>
  <si>
    <t>CHATEAUDUN</t>
  </si>
  <si>
    <t>CHARTRES</t>
  </si>
  <si>
    <t xml:space="preserve">NANTES </t>
  </si>
  <si>
    <t>CHAUMONT</t>
  </si>
  <si>
    <t>VANDOEUVRE ROTTERDAM</t>
  </si>
  <si>
    <t>FORBACH</t>
  </si>
  <si>
    <t>METZ</t>
  </si>
  <si>
    <t>EPINAL</t>
  </si>
  <si>
    <t xml:space="preserve">RENNES </t>
  </si>
  <si>
    <t xml:space="preserve">LAVAL </t>
  </si>
  <si>
    <t xml:space="preserve">SAUMUR </t>
  </si>
  <si>
    <t>Combustible fossile</t>
  </si>
  <si>
    <t>Fioul domestique</t>
  </si>
  <si>
    <t>litre</t>
  </si>
  <si>
    <t>Gaz naturel</t>
  </si>
  <si>
    <t>kWh PCI</t>
  </si>
  <si>
    <t>Déplacements</t>
  </si>
  <si>
    <t>Déplacements domicile-travail</t>
  </si>
  <si>
    <t>Voiture</t>
  </si>
  <si>
    <t>km</t>
  </si>
  <si>
    <t>Autobus/car</t>
  </si>
  <si>
    <t>Métro/tram/train</t>
  </si>
  <si>
    <t>Ile de France</t>
  </si>
  <si>
    <t>Autres régions</t>
  </si>
  <si>
    <t>Pieds/vélo</t>
  </si>
  <si>
    <t>Déplacements professionnels</t>
  </si>
  <si>
    <t>Avion</t>
  </si>
  <si>
    <t>Long-courrier</t>
  </si>
  <si>
    <t>Moyen-courrier</t>
  </si>
  <si>
    <t>Court-courrier</t>
  </si>
  <si>
    <t>Train</t>
  </si>
  <si>
    <t>Véhicules achetés</t>
  </si>
  <si>
    <t>Véhicules achetés, essence, [0,5[ CV</t>
  </si>
  <si>
    <t>Véhicules achetés, essence, [6,10[ CV</t>
  </si>
  <si>
    <t>Véhicules achetés, essence, &gt; 11 CV</t>
  </si>
  <si>
    <t>Véhicules achetés, diesel, [0,5[ CV</t>
  </si>
  <si>
    <t>Véhicules achetés, diesel, [6,10[ CV</t>
  </si>
  <si>
    <t>Véhicules achetés, diesel, &gt; 11 CV</t>
  </si>
  <si>
    <t>Véhicules achetés, hybrides</t>
  </si>
  <si>
    <t>Véhicules achetés, électriques</t>
  </si>
  <si>
    <t>Véhicules LLD</t>
  </si>
  <si>
    <t>Véhicules LLD, essence, [0,5[ CV</t>
  </si>
  <si>
    <t>Véhicules LLD, essence, [6,10[ CV</t>
  </si>
  <si>
    <t>Véhicules LLD, essence, &gt; 11 CV</t>
  </si>
  <si>
    <t>Véhicules LLD, diesel, [0,5[ CV</t>
  </si>
  <si>
    <t>Véhicules LLD, diesel, [6,10[ CV</t>
  </si>
  <si>
    <t>Véhicules LLD, diesel, &gt; 11 CV</t>
  </si>
  <si>
    <t>Véhicules LLD, hybrides</t>
  </si>
  <si>
    <t>Véhicules LLD, électriques</t>
  </si>
  <si>
    <t>Voiture Location</t>
  </si>
  <si>
    <t>Voiture Particuliers</t>
  </si>
  <si>
    <t>Déplacements visiteurs</t>
  </si>
  <si>
    <t>Voiture/moto</t>
  </si>
  <si>
    <t>Déchets directs</t>
  </si>
  <si>
    <t>Déchets</t>
  </si>
  <si>
    <t>Papier, carton</t>
  </si>
  <si>
    <t>tonne</t>
  </si>
  <si>
    <t>Verre</t>
  </si>
  <si>
    <t>Métal (canettes)</t>
  </si>
  <si>
    <t>Plastique</t>
  </si>
  <si>
    <t>Ordures ménagères</t>
  </si>
  <si>
    <t>Immobilisations</t>
  </si>
  <si>
    <t>Matériel informatique</t>
  </si>
  <si>
    <t>Ecrans plats</t>
  </si>
  <si>
    <t>unité</t>
  </si>
  <si>
    <t>Imprimantes</t>
  </si>
  <si>
    <t>Photocopieurs</t>
  </si>
  <si>
    <t>Mainframes</t>
  </si>
  <si>
    <t>Serveurs</t>
  </si>
  <si>
    <t>Ordinateurs portables</t>
  </si>
  <si>
    <t>Unités centrales</t>
  </si>
  <si>
    <t>Tablettes</t>
  </si>
  <si>
    <t>Bâtiments</t>
  </si>
  <si>
    <t>Surface occupée</t>
  </si>
  <si>
    <t>m² SHON</t>
  </si>
  <si>
    <t xml:space="preserve">  -  Etat : validé</t>
  </si>
  <si>
    <t>Montant des émissions (en tonne equ. Co2)</t>
  </si>
  <si>
    <t>Energie interne</t>
  </si>
  <si>
    <t>Amortissement des immobilisations</t>
  </si>
  <si>
    <t>déchets</t>
  </si>
  <si>
    <t>Transport des personnes</t>
  </si>
  <si>
    <t>Région / Entité</t>
  </si>
  <si>
    <t>Nombre de sites</t>
  </si>
  <si>
    <t>superficie compensée en m2</t>
  </si>
  <si>
    <t>Gaz</t>
  </si>
  <si>
    <t>Fioul</t>
  </si>
  <si>
    <t>Renouvelable</t>
  </si>
  <si>
    <t>TOTAL Energie interne</t>
  </si>
  <si>
    <t>TCO2e Batiments</t>
  </si>
  <si>
    <t>TOTAL TCO2e
Batiment
par m2</t>
  </si>
  <si>
    <t>Infrastructure informatique</t>
  </si>
  <si>
    <t>TOTAL amortissement immobilisation</t>
  </si>
  <si>
    <t>TOTAL
déchets
directs</t>
  </si>
  <si>
    <t>Déplacements Domicile / Travail</t>
  </si>
  <si>
    <t>Déplacements Visiteur / Agence</t>
  </si>
  <si>
    <t>TOTAL Transport des personnes</t>
  </si>
  <si>
    <t>TOTAL Région</t>
  </si>
  <si>
    <t>Auvergne-Rhône-Alpes</t>
  </si>
  <si>
    <t>Bourgogne-Franche-Comté</t>
  </si>
  <si>
    <t>Bretagne</t>
  </si>
  <si>
    <t>Campus</t>
  </si>
  <si>
    <t>Centre-Val de Loire</t>
  </si>
  <si>
    <t>Direction des Systèmes d'Information</t>
  </si>
  <si>
    <t>Direction générale</t>
  </si>
  <si>
    <t>Grand Est</t>
  </si>
  <si>
    <t>Hauts-de-France</t>
  </si>
  <si>
    <t>Ile-de-France</t>
  </si>
  <si>
    <t>La Réunion</t>
  </si>
  <si>
    <t>Normandie</t>
  </si>
  <si>
    <t>Nouvelle-Aquitaine</t>
  </si>
  <si>
    <t>Occitanie</t>
  </si>
  <si>
    <t>Pays de la Loire</t>
  </si>
  <si>
    <t>Pôle Emploi Services</t>
  </si>
  <si>
    <t>Provence-Alpes-Côte d'Azur</t>
  </si>
  <si>
    <t>TOTAL</t>
  </si>
  <si>
    <t>Energies</t>
  </si>
  <si>
    <t>Electricité Kwh
énergie
finale</t>
  </si>
  <si>
    <t>FE GES
électricité   
kg CO2e/kWh</t>
  </si>
  <si>
    <t>Total T.CO2e
Electricité</t>
  </si>
  <si>
    <t>Gaz kWh 
énergie
finale</t>
  </si>
  <si>
    <t>FE GES Gaz 
kg CO2e/kWh</t>
  </si>
  <si>
    <t>Total T.CO2e
Gaz</t>
  </si>
  <si>
    <t>Fioul consommation Litre</t>
  </si>
  <si>
    <t>FE GES Fioul 
kg CO2e/Litre</t>
  </si>
  <si>
    <t>Total T.CO2e
Fioul</t>
  </si>
  <si>
    <t>Chauffage
urbain Kwh
énergie
finale</t>
  </si>
  <si>
    <t>FE GES
Chauffage
urbain 
kg CO2e/kWh</t>
  </si>
  <si>
    <t>Total T.CO2e
Chauffage
urbain</t>
  </si>
  <si>
    <t>Total T.CO2e
Energie</t>
  </si>
  <si>
    <t xml:space="preserve">Immobilisations
</t>
  </si>
  <si>
    <t>Nombre de site</t>
  </si>
  <si>
    <t>% bâtiments &lt; 20 ans</t>
  </si>
  <si>
    <t>Bâtiments m2 &lt; 20 ans</t>
  </si>
  <si>
    <t>Total T.CO2e Bâtiments</t>
  </si>
  <si>
    <t>Nombre d'unités centrales</t>
  </si>
  <si>
    <t>FE GES unités centrales kg CO2e/unité</t>
  </si>
  <si>
    <t>Total T.CO2e Unités centrales</t>
  </si>
  <si>
    <t>Nombre de serveurs</t>
  </si>
  <si>
    <t>FE GES Serveurs kg CO2e/unité</t>
  </si>
  <si>
    <t>Total T.CO2e Serveurs</t>
  </si>
  <si>
    <t> Nombre de mainframes</t>
  </si>
  <si>
    <t>FE GES mainframes  kg CO2e/unité</t>
  </si>
  <si>
    <t>Total T.CO2e Mainframes</t>
  </si>
  <si>
    <t>Nombre d'ordinateurs portables</t>
  </si>
  <si>
    <t>FE GES ordinateurs portables kg CO2e/unité</t>
  </si>
  <si>
    <t>Total T.CO2e Ordinateurs portables</t>
  </si>
  <si>
    <t>Nombre d'imprimantes</t>
  </si>
  <si>
    <t>FE GES imprimantes kg CO2e/unité</t>
  </si>
  <si>
    <t>Total T.CO2e imprimantes</t>
  </si>
  <si>
    <t>Nombre
Photocopieurs</t>
  </si>
  <si>
    <t>FE GES
photocopieurs
kg CO2e/unité</t>
  </si>
  <si>
    <t>Total T.CO2e
Photocopieurs</t>
  </si>
  <si>
    <t>Nombre de tablettes</t>
  </si>
  <si>
    <t>FE GES tablettes kg CO2e/unité</t>
  </si>
  <si>
    <t>Total T.CO2e Tablettes</t>
  </si>
  <si>
    <t>Nombre d'écrans plats</t>
  </si>
  <si>
    <t>FE GES écrans plats kg CO2e/unité</t>
  </si>
  <si>
    <t>Total T.CO2e Ecrans plats</t>
  </si>
  <si>
    <t>Total T.CO2e Immobilisations informatiques</t>
  </si>
  <si>
    <t>Total T.CO2e Immobilisations</t>
  </si>
  <si>
    <t>Déplacements Domicile - Travail</t>
  </si>
  <si>
    <t>Région</t>
  </si>
  <si>
    <t>Km Voiture location</t>
  </si>
  <si>
    <t>FE GES auto Kg CO2e/Km</t>
  </si>
  <si>
    <t>Total TCO2.e Voiture Location</t>
  </si>
  <si>
    <t>Km Voiture de service essence (0-5CV)</t>
  </si>
  <si>
    <t>FE GES voiture de service essence (0-5CV) Kg CO2e/Km</t>
  </si>
  <si>
    <t>Total TCO2.e Voiture de service essence (0-5CV)</t>
  </si>
  <si>
    <t>Km Voiture de service essence (6-10CV)</t>
  </si>
  <si>
    <t>FE GES Voiture de service essence (6-10CV) Kg CO2e/Km</t>
  </si>
  <si>
    <t xml:space="preserve">Total TCO2.e Voiture de service essence (6-10CV) </t>
  </si>
  <si>
    <t>Km Voiture de service essence (&gt;11CV)</t>
  </si>
  <si>
    <t>FE GES Voiture de service essence (&gt;11CV) Kg CO2e/Km</t>
  </si>
  <si>
    <t xml:space="preserve">Total TCO2.e Voiture de service essence (&gt;11CV) </t>
  </si>
  <si>
    <t>Km Voiture de service diesel (0-5CV)</t>
  </si>
  <si>
    <t>FE GES Voiture de service diesel (0-5CV) Kg CO2e/Km</t>
  </si>
  <si>
    <t>Total TCO2.e  Voiture de service diesel (0-5CV)</t>
  </si>
  <si>
    <t>Km Voiture de service diesel (6-10CV)</t>
  </si>
  <si>
    <t>FE GES Voiture de service diesel (6-10CV) Kg CO2e/Km</t>
  </si>
  <si>
    <t>Total TCO2.e Voiture de service diesel (6-10CV)</t>
  </si>
  <si>
    <t xml:space="preserve">Km Voiture de service diesel (&gt;11CV) </t>
  </si>
  <si>
    <t>FE GES Voiture de service diesel (&gt;11CV) Kg CO2e/Km</t>
  </si>
  <si>
    <t xml:space="preserve">Total TCO2.e Voiture de service diesel (&gt;11CV) </t>
  </si>
  <si>
    <t>Km Voiture  électrique</t>
  </si>
  <si>
    <t>FE GES Voiture électrique Kg CO2e/Km</t>
  </si>
  <si>
    <t xml:space="preserve">Total T.CO2e Voiture electrique </t>
  </si>
  <si>
    <t xml:space="preserve">  Km Voiture hybride</t>
  </si>
  <si>
    <t>FE GES Voiture hybride Kg CO2e/Km</t>
  </si>
  <si>
    <t>Total T.CO2e Voiture hybride</t>
  </si>
  <si>
    <t>Km Voiture particulière</t>
  </si>
  <si>
    <t>Total T.CO2e Voiture particulière</t>
  </si>
  <si>
    <t>Total T.CO2e Voitures</t>
  </si>
  <si>
    <t xml:space="preserve">Km Avion Vol court courrier </t>
  </si>
  <si>
    <t>FE GES Avion Vol court courrier Kg CO2e/Km</t>
  </si>
  <si>
    <t xml:space="preserve">Total T.CO2e Avion Vol court courrier </t>
  </si>
  <si>
    <t xml:space="preserve">Km Avion Vol moyen courrier </t>
  </si>
  <si>
    <t>FE GES Avion Vol moyen courrier Kg CO2e/Km</t>
  </si>
  <si>
    <t xml:space="preserve">Total T.CO2e Avion Vol moyen courrier </t>
  </si>
  <si>
    <t xml:space="preserve">Km Avion Vol long courrier </t>
  </si>
  <si>
    <t>FE GES Avion Vol long courrier Kg CO2e/Km</t>
  </si>
  <si>
    <t xml:space="preserve">Total T.CO2e Avion Vol long courrier </t>
  </si>
  <si>
    <t xml:space="preserve">Total T.CO2e Avion </t>
  </si>
  <si>
    <t>Km Train</t>
  </si>
  <si>
    <t>FE GES Train Kg CO2e/km</t>
  </si>
  <si>
    <t>Total T.CO2e Train</t>
  </si>
  <si>
    <t>Total T.CO2e Déplacements professionnels</t>
  </si>
  <si>
    <t>Km Voiture</t>
  </si>
  <si>
    <t>FE GES Auto Kg CO2e/Km</t>
  </si>
  <si>
    <t>Total T.CO2e Voiture</t>
  </si>
  <si>
    <t>Km Autobus/autocar</t>
  </si>
  <si>
    <t>FE GES Autobus Kg CO2e/km</t>
  </si>
  <si>
    <t>Total T.CO2e Autobus/autocar</t>
  </si>
  <si>
    <t>Km Tram / Train / Métro</t>
  </si>
  <si>
    <t>FE GES Tram / Train / Métro Kg CO2e/km</t>
  </si>
  <si>
    <t>Total T.CO2e Tram / Train / Métro</t>
  </si>
  <si>
    <t>Km Pied / Vélo</t>
  </si>
  <si>
    <t>FE GES Pied / Vélo kg CO2e/km</t>
  </si>
  <si>
    <t>Total T.CO2e Pied/ Vélo</t>
  </si>
  <si>
    <t>Total T.CO2e Déplacements Domicile / Travail</t>
  </si>
  <si>
    <t>Km Voiture visiteurs</t>
  </si>
  <si>
    <t>FE GES Auto kg CO2e/km</t>
  </si>
  <si>
    <t xml:space="preserve">Total T.CO2e Voiture </t>
  </si>
  <si>
    <t>Km Autobus / autocar visiteurs</t>
  </si>
  <si>
    <t>FE GES Autocar kg CO2e/km</t>
  </si>
  <si>
    <t xml:space="preserve">Total T.CO2e Autobus / Autocar </t>
  </si>
  <si>
    <t>Km Tram / Train / Métro visiteurs</t>
  </si>
  <si>
    <t xml:space="preserve">Total T.CO2e Tram / Train / Métro </t>
  </si>
  <si>
    <t>Km Pied / Vélo visiteurs</t>
  </si>
  <si>
    <t xml:space="preserve">Total T.CO2e Pied / Vélo </t>
  </si>
  <si>
    <t>Total T.CO2e Déplacements visiteurs</t>
  </si>
  <si>
    <t>Total T.CO2e Déplacements</t>
  </si>
  <si>
    <t>Déchet Métal</t>
  </si>
  <si>
    <t>FE GES Déchets Métal  kgCO2e/tonne</t>
  </si>
  <si>
    <t>Total T.CO2e Métal</t>
  </si>
  <si>
    <t>Déchet plastique</t>
  </si>
  <si>
    <t>FE GES Déchets plastiques  kgCO2e/tonne</t>
  </si>
  <si>
    <t>Total T.CO2e plastiques</t>
  </si>
  <si>
    <t>Déchet verre</t>
  </si>
  <si>
    <t>FE GES Déchets Verre  kgCO2e/tonne</t>
  </si>
  <si>
    <t>Total T.CO2e Verre</t>
  </si>
  <si>
    <t>Déchet ordure menagere</t>
  </si>
  <si>
    <t>FE GES Déchet ordures menagères  kgCO2e/tonne</t>
  </si>
  <si>
    <t>Total T.CO2e ordures menagères</t>
  </si>
  <si>
    <t>Déchets papier recyclés (Tonne)</t>
  </si>
  <si>
    <t>FE GES Déchets papier recyclés  kgCO2e/tonne</t>
  </si>
  <si>
    <t>Total T.CO2e Déchets papier recyclés</t>
  </si>
  <si>
    <t>Total T.CO2e Déchets</t>
  </si>
  <si>
    <t>Les résultats ont été élaborés selon la méthodologie Bilan Carbone ®</t>
  </si>
  <si>
    <r>
      <t xml:space="preserve">• </t>
    </r>
    <r>
      <rPr>
        <b/>
        <sz val="9"/>
        <color indexed="8"/>
        <rFont val="Calibri"/>
        <family val="2"/>
      </rPr>
      <t>Le Bilan carbone</t>
    </r>
    <r>
      <rPr>
        <b/>
        <sz val="11"/>
        <color indexed="8"/>
        <rFont val="Calibri"/>
        <family val="2"/>
      </rPr>
      <t>®</t>
    </r>
    <r>
      <rPr>
        <b/>
        <sz val="9"/>
        <color indexed="8"/>
        <rFont val="Calibri"/>
        <family val="2"/>
      </rPr>
      <t xml:space="preserve"> est une méthode de comptabilisation des émissions de gaz à effet de serre</t>
    </r>
    <r>
      <rPr>
        <sz val="9"/>
        <color indexed="8"/>
        <rFont val="Calibri"/>
        <family val="2"/>
      </rPr>
      <t xml:space="preserve"> développée par l'ADEME, son objet est de permettre, à partir des données facilement disponibles (données comptables, comptabilisation directe...) une évaluation directe ou induite par une activité.</t>
    </r>
  </si>
  <si>
    <r>
      <t xml:space="preserve">• </t>
    </r>
    <r>
      <rPr>
        <b/>
        <sz val="9"/>
        <color indexed="8"/>
        <rFont val="Calibri"/>
        <family val="2"/>
      </rPr>
      <t>Le Bilan Carbone</t>
    </r>
    <r>
      <rPr>
        <b/>
        <sz val="11"/>
        <color indexed="8"/>
        <rFont val="Calibri"/>
        <family val="2"/>
      </rPr>
      <t>®</t>
    </r>
    <r>
      <rPr>
        <b/>
        <sz val="9"/>
        <color indexed="8"/>
        <rFont val="Calibri"/>
        <family val="2"/>
      </rPr>
      <t xml:space="preserve"> de Pôle emploi est réalisé conformément aux exigences de l'association Bilan Carbone (ABC)</t>
    </r>
  </si>
  <si>
    <r>
      <t xml:space="preserve">• </t>
    </r>
    <r>
      <rPr>
        <b/>
        <sz val="9"/>
        <color indexed="8"/>
        <rFont val="Calibri"/>
        <family val="2"/>
      </rPr>
      <t>Les facteurs d'émission sont fournis par l'association Bilan Carbone et ré évalués régulièrement (En lien avec le rapport du GIEC)  </t>
    </r>
    <r>
      <rPr>
        <sz val="9"/>
        <color indexed="8"/>
        <rFont val="Calibri"/>
        <family val="2"/>
      </rPr>
      <t> </t>
    </r>
  </si>
  <si>
    <r>
      <t xml:space="preserve">• </t>
    </r>
    <r>
      <rPr>
        <b/>
        <sz val="9"/>
        <color indexed="8"/>
        <rFont val="Calibri"/>
        <family val="2"/>
      </rPr>
      <t>Le périmètre de collecte des données concerne tous les sites Pôle emploi </t>
    </r>
  </si>
  <si>
    <r>
      <t xml:space="preserve">• </t>
    </r>
    <r>
      <rPr>
        <b/>
        <sz val="9"/>
        <color indexed="8"/>
        <rFont val="Calibri"/>
        <family val="2"/>
      </rPr>
      <t>Le périmètre porte sur 5 postes d'émission</t>
    </r>
    <r>
      <rPr>
        <sz val="9"/>
        <color indexed="8"/>
        <rFont val="Calibri"/>
        <family val="2"/>
      </rPr>
      <t xml:space="preserve"> :</t>
    </r>
  </si>
  <si>
    <t>Poste d'émission</t>
  </si>
  <si>
    <t>Sous poste d'émission</t>
  </si>
  <si>
    <t>Définition</t>
  </si>
  <si>
    <t>Consommation en combustibles fossiles</t>
  </si>
  <si>
    <t>Montant des émissions correspondant à la consommation d'énergie nécessaire au fonctionnement des sites (chauffage + usage)</t>
  </si>
  <si>
    <t>Consommation en électricité</t>
  </si>
  <si>
    <t>Consommation en chauffage urbain</t>
  </si>
  <si>
    <t>Déplacement domicile / travail</t>
  </si>
  <si>
    <t>Montant des émissions correspondant au déplacement des collaborateurs et des demandeurs d'emploi dans le cadre de l'activité de Pôle emploi</t>
  </si>
  <si>
    <t>Déplacement professionnel</t>
  </si>
  <si>
    <t>Déplacement visiteurs / agence</t>
  </si>
  <si>
    <t>Matériaux entrants</t>
  </si>
  <si>
    <t>Achats divers et petites fournitures</t>
  </si>
  <si>
    <t>Montant des émissions résultant de l'achat de fournitures, petits matériels et de prestations (gardiennage, maintenance,...)</t>
  </si>
  <si>
    <t>Papiers, cartons</t>
  </si>
  <si>
    <t>Services extérieurs</t>
  </si>
  <si>
    <t>Montant des émissions correspondant à la fin de vie des déchets directs rejetés par les sites (recyclage, incinération, ...)</t>
  </si>
  <si>
    <t>Tri 5 flux</t>
  </si>
  <si>
    <t>Bâtiment</t>
  </si>
  <si>
    <t>Amortissement des émissions résultant de la fabrication de l'infrastructure immobilière et informatique</t>
  </si>
  <si>
    <r>
      <t xml:space="preserve">• </t>
    </r>
    <r>
      <rPr>
        <b/>
        <sz val="9"/>
        <color indexed="8"/>
        <rFont val="Calibri"/>
        <family val="2"/>
      </rPr>
      <t>Le calcul porte sur la totalité du territoire de Pôle emploi : 18 régions plus Pôle emploi services, la DSI, les campus de formation et l'établissement de la DG.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</si>
</sst>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00"/>
    <numFmt numFmtId="165" formatCode="###0"/>
    <numFmt numFmtId="166" formatCode="#,##0.0000"/>
    <numFmt numFmtId="167" formatCode="#,##0.000"/>
    <numFmt numFmtId="168" formatCode="#,##0.0"/>
    <numFmt numFmtId="169" formatCode="0.0000"/>
    <numFmt numFmtId="170" formatCode="0.0%"/>
    <numFmt numFmtId="171" formatCode="0.000"/>
    <numFmt numFmtId="172" formatCode="0.0"/>
    <numFmt numFmtId="173" formatCode="0.000000000"/>
  </numFmts>
  <fonts count="40" x14ac:knownFonts="1">
    <font>
      <sz val="11"/>
      <color indexed="8"/>
      <name val="Calibri"/>
      <family val="2"/>
      <scheme val="minor"/>
    </font>
    <font>
      <b/>
      <sz val="14"/>
      <color indexed="9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color indexed="9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ourier New"/>
      <family val="3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0"/>
      <color indexed="8"/>
      <name val="Courier New"/>
      <family val="3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sz val="11"/>
      <color theme="4" tint="-0.2499160740989410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8" tint="-0.24991607409894101"/>
      <name val="Calibri"/>
      <family val="2"/>
      <scheme val="minor"/>
    </font>
    <font>
      <b/>
      <sz val="11"/>
      <color theme="8" tint="-0.24991607409894101"/>
      <name val="Arial"/>
      <family val="2"/>
    </font>
    <font>
      <b/>
      <sz val="9"/>
      <color theme="8" tint="-0.24991607409894101"/>
      <name val="Arial"/>
      <family val="2"/>
    </font>
    <font>
      <sz val="11"/>
      <color indexed="9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1607409894101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9" tint="-0.249916074098941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FD70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/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/>
      <right/>
      <top style="medium">
        <color rgb="FFD3D3D3"/>
      </top>
      <bottom/>
      <diagonal/>
    </border>
    <border>
      <left style="medium">
        <color rgb="FFD3D3D3"/>
      </left>
      <right/>
      <top/>
      <bottom/>
      <diagonal/>
    </border>
    <border>
      <left/>
      <right style="medium">
        <color rgb="FFD3D3D3"/>
      </right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3">
    <xf numFmtId="0" fontId="0" fillId="0" borderId="0"/>
    <xf numFmtId="0" fontId="19" fillId="0" borderId="0"/>
    <xf numFmtId="9" fontId="19" fillId="0" borderId="0" applyFont="0" applyFill="0" applyBorder="0" applyAlignment="0" applyProtection="0"/>
  </cellStyleXfs>
  <cellXfs count="205">
    <xf numFmtId="0" fontId="0" fillId="0" borderId="0" xfId="0"/>
    <xf numFmtId="0" fontId="20" fillId="2" borderId="0" xfId="0" applyFont="1" applyFill="1"/>
    <xf numFmtId="0" fontId="20" fillId="4" borderId="0" xfId="0" applyFont="1" applyFill="1"/>
    <xf numFmtId="0" fontId="0" fillId="0" borderId="0" xfId="0" applyAlignment="1">
      <alignment horizontal="left"/>
    </xf>
    <xf numFmtId="0" fontId="21" fillId="4" borderId="0" xfId="0" applyFont="1" applyFill="1"/>
    <xf numFmtId="0" fontId="4" fillId="5" borderId="1" xfId="0" applyFont="1" applyFill="1" applyBorder="1" applyAlignment="1">
      <alignment vertical="center"/>
    </xf>
    <xf numFmtId="0" fontId="2" fillId="0" borderId="0" xfId="0" applyFont="1"/>
    <xf numFmtId="0" fontId="5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4" fillId="6" borderId="0" xfId="0" applyFont="1" applyFill="1" applyAlignment="1">
      <alignment horizontal="right"/>
    </xf>
    <xf numFmtId="0" fontId="25" fillId="6" borderId="0" xfId="0" applyFont="1" applyFill="1"/>
    <xf numFmtId="0" fontId="8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5" borderId="0" xfId="0" applyFont="1" applyFill="1" applyAlignment="1">
      <alignment horizontal="right"/>
    </xf>
    <xf numFmtId="0" fontId="6" fillId="5" borderId="0" xfId="0" applyFont="1" applyFill="1"/>
    <xf numFmtId="0" fontId="26" fillId="0" borderId="0" xfId="0" applyFont="1"/>
    <xf numFmtId="0" fontId="25" fillId="6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9" fontId="7" fillId="5" borderId="0" xfId="2" applyFont="1" applyFill="1" applyAlignment="1">
      <alignment horizontal="left" vertical="center"/>
    </xf>
    <xf numFmtId="0" fontId="0" fillId="2" borderId="0" xfId="0" applyFill="1"/>
    <xf numFmtId="0" fontId="27" fillId="8" borderId="0" xfId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0" xfId="0" applyFont="1"/>
    <xf numFmtId="2" fontId="5" fillId="0" borderId="0" xfId="0" applyNumberFormat="1" applyFont="1" applyAlignment="1">
      <alignment horizontal="left" wrapText="1"/>
    </xf>
    <xf numFmtId="2" fontId="5" fillId="0" borderId="0" xfId="0" applyNumberFormat="1" applyFont="1" applyAlignment="1">
      <alignment horizontal="left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28" fillId="0" borderId="0" xfId="0" applyNumberFormat="1" applyFont="1" applyAlignment="1">
      <alignment horizontal="left" wrapText="1"/>
    </xf>
    <xf numFmtId="2" fontId="28" fillId="0" borderId="0" xfId="0" applyNumberFormat="1" applyFont="1" applyAlignment="1">
      <alignment horizontal="left"/>
    </xf>
    <xf numFmtId="0" fontId="3" fillId="5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9" fillId="2" borderId="0" xfId="0" applyFont="1" applyFill="1" applyAlignment="1">
      <alignment horizontal="center"/>
    </xf>
    <xf numFmtId="0" fontId="30" fillId="11" borderId="8" xfId="0" applyFont="1" applyFill="1" applyBorder="1" applyAlignment="1">
      <alignment horizontal="center" vertical="center" wrapText="1"/>
    </xf>
    <xf numFmtId="0" fontId="30" fillId="11" borderId="9" xfId="0" applyFont="1" applyFill="1" applyBorder="1" applyAlignment="1">
      <alignment horizontal="center" vertical="center" wrapText="1"/>
    </xf>
    <xf numFmtId="0" fontId="31" fillId="12" borderId="10" xfId="0" applyFont="1" applyFill="1" applyBorder="1" applyAlignment="1">
      <alignment vertical="center"/>
    </xf>
    <xf numFmtId="0" fontId="31" fillId="0" borderId="11" xfId="0" applyFont="1" applyBorder="1" applyAlignment="1">
      <alignment horizontal="center" vertical="center"/>
    </xf>
    <xf numFmtId="169" fontId="31" fillId="0" borderId="11" xfId="0" applyNumberFormat="1" applyFont="1" applyBorder="1" applyAlignment="1">
      <alignment vertical="center"/>
    </xf>
    <xf numFmtId="9" fontId="31" fillId="0" borderId="11" xfId="0" applyNumberFormat="1" applyFont="1" applyBorder="1" applyAlignment="1">
      <alignment vertical="center"/>
    </xf>
    <xf numFmtId="170" fontId="32" fillId="0" borderId="11" xfId="2" applyNumberFormat="1" applyFont="1" applyBorder="1" applyAlignment="1">
      <alignment horizontal="center" vertical="center"/>
    </xf>
    <xf numFmtId="0" fontId="31" fillId="12" borderId="12" xfId="0" applyFont="1" applyFill="1" applyBorder="1" applyAlignment="1">
      <alignment vertical="center"/>
    </xf>
    <xf numFmtId="171" fontId="31" fillId="0" borderId="11" xfId="0" applyNumberFormat="1" applyFont="1" applyBorder="1" applyAlignment="1">
      <alignment vertical="center"/>
    </xf>
    <xf numFmtId="2" fontId="31" fillId="0" borderId="11" xfId="0" applyNumberFormat="1" applyFont="1" applyBorder="1" applyAlignment="1">
      <alignment vertical="center"/>
    </xf>
    <xf numFmtId="0" fontId="31" fillId="12" borderId="13" xfId="0" applyFont="1" applyFill="1" applyBorder="1" applyAlignment="1">
      <alignment horizontal="left" vertical="center"/>
    </xf>
    <xf numFmtId="0" fontId="31" fillId="12" borderId="14" xfId="0" applyFont="1" applyFill="1" applyBorder="1" applyAlignment="1">
      <alignment horizontal="left" vertical="center"/>
    </xf>
    <xf numFmtId="9" fontId="31" fillId="0" borderId="9" xfId="0" applyNumberFormat="1" applyFont="1" applyBorder="1" applyAlignment="1">
      <alignment vertical="center"/>
    </xf>
    <xf numFmtId="1" fontId="31" fillId="0" borderId="11" xfId="0" applyNumberFormat="1" applyFont="1" applyBorder="1" applyAlignment="1">
      <alignment vertical="center"/>
    </xf>
    <xf numFmtId="0" fontId="31" fillId="12" borderId="10" xfId="0" applyFont="1" applyFill="1" applyBorder="1" applyAlignment="1">
      <alignment horizontal="left" vertical="center"/>
    </xf>
    <xf numFmtId="10" fontId="32" fillId="13" borderId="11" xfId="2" applyNumberFormat="1" applyFont="1" applyFill="1" applyBorder="1" applyAlignment="1">
      <alignment horizontal="center" vertical="center"/>
    </xf>
    <xf numFmtId="0" fontId="31" fillId="12" borderId="15" xfId="0" applyFont="1" applyFill="1" applyBorder="1" applyAlignment="1">
      <alignment horizontal="left" vertical="center"/>
    </xf>
    <xf numFmtId="0" fontId="33" fillId="12" borderId="13" xfId="0" applyFont="1" applyFill="1" applyBorder="1" applyAlignment="1">
      <alignment horizontal="left" vertical="center"/>
    </xf>
    <xf numFmtId="0" fontId="33" fillId="12" borderId="12" xfId="0" applyFont="1" applyFill="1" applyBorder="1" applyAlignment="1">
      <alignment vertical="center"/>
    </xf>
    <xf numFmtId="0" fontId="33" fillId="12" borderId="10" xfId="0" applyFont="1" applyFill="1" applyBorder="1" applyAlignment="1">
      <alignment vertical="center"/>
    </xf>
    <xf numFmtId="0" fontId="31" fillId="12" borderId="16" xfId="0" applyFont="1" applyFill="1" applyBorder="1" applyAlignment="1">
      <alignment vertical="center"/>
    </xf>
    <xf numFmtId="172" fontId="31" fillId="0" borderId="11" xfId="0" applyNumberFormat="1" applyFont="1" applyBorder="1" applyAlignment="1">
      <alignment vertical="center"/>
    </xf>
    <xf numFmtId="172" fontId="31" fillId="0" borderId="10" xfId="0" applyNumberFormat="1" applyFont="1" applyBorder="1" applyAlignment="1">
      <alignment vertical="center"/>
    </xf>
    <xf numFmtId="0" fontId="34" fillId="14" borderId="11" xfId="0" applyFont="1" applyFill="1" applyBorder="1" applyAlignment="1">
      <alignment horizontal="center" vertical="center" wrapText="1"/>
    </xf>
    <xf numFmtId="0" fontId="32" fillId="0" borderId="23" xfId="0" applyFont="1" applyBorder="1" applyAlignment="1">
      <alignment horizontal="center"/>
    </xf>
    <xf numFmtId="1" fontId="31" fillId="0" borderId="10" xfId="0" applyNumberFormat="1" applyFont="1" applyBorder="1" applyAlignment="1">
      <alignment vertical="center"/>
    </xf>
    <xf numFmtId="173" fontId="25" fillId="6" borderId="0" xfId="0" applyNumberFormat="1" applyFont="1" applyFill="1" applyAlignment="1">
      <alignment vertical="center"/>
    </xf>
    <xf numFmtId="0" fontId="18" fillId="0" borderId="0" xfId="0" applyFont="1"/>
    <xf numFmtId="0" fontId="12" fillId="0" borderId="0" xfId="0" applyFont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2" fillId="5" borderId="19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6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5" fillId="16" borderId="13" xfId="0" applyFont="1" applyFill="1" applyBorder="1" applyAlignment="1">
      <alignment horizontal="center" vertical="center"/>
    </xf>
    <xf numFmtId="0" fontId="35" fillId="16" borderId="20" xfId="0" applyFont="1" applyFill="1" applyBorder="1" applyAlignment="1">
      <alignment horizontal="center" vertical="center"/>
    </xf>
    <xf numFmtId="0" fontId="35" fillId="16" borderId="10" xfId="0" applyFont="1" applyFill="1" applyBorder="1" applyAlignment="1">
      <alignment horizontal="center" vertical="center"/>
    </xf>
    <xf numFmtId="0" fontId="36" fillId="16" borderId="13" xfId="0" applyFont="1" applyFill="1" applyBorder="1" applyAlignment="1">
      <alignment horizontal="center" vertical="center" wrapText="1"/>
    </xf>
    <xf numFmtId="0" fontId="36" fillId="16" borderId="10" xfId="0" applyFont="1" applyFill="1" applyBorder="1" applyAlignment="1">
      <alignment horizontal="center" vertical="center" wrapText="1"/>
    </xf>
    <xf numFmtId="0" fontId="30" fillId="11" borderId="8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horizontal="center" vertical="center"/>
    </xf>
    <xf numFmtId="0" fontId="30" fillId="11" borderId="19" xfId="0" applyFont="1" applyFill="1" applyBorder="1" applyAlignment="1">
      <alignment horizontal="center" vertical="center"/>
    </xf>
    <xf numFmtId="0" fontId="30" fillId="11" borderId="16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30" fillId="11" borderId="15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 wrapText="1"/>
    </xf>
    <xf numFmtId="0" fontId="30" fillId="11" borderId="9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>
      <alignment horizontal="left" vertical="center"/>
    </xf>
    <xf numFmtId="0" fontId="31" fillId="12" borderId="19" xfId="0" applyFont="1" applyFill="1" applyBorder="1" applyAlignment="1">
      <alignment horizontal="left" vertical="center"/>
    </xf>
    <xf numFmtId="0" fontId="31" fillId="12" borderId="14" xfId="0" applyFont="1" applyFill="1" applyBorder="1" applyAlignment="1">
      <alignment horizontal="left" vertical="center"/>
    </xf>
    <xf numFmtId="0" fontId="31" fillId="15" borderId="17" xfId="0" applyFont="1" applyFill="1" applyBorder="1" applyAlignment="1">
      <alignment horizontal="center" vertical="center" wrapText="1"/>
    </xf>
    <xf numFmtId="0" fontId="31" fillId="15" borderId="8" xfId="0" applyFont="1" applyFill="1" applyBorder="1" applyAlignment="1">
      <alignment horizontal="center" vertical="center" wrapText="1"/>
    </xf>
    <xf numFmtId="0" fontId="31" fillId="15" borderId="9" xfId="0" applyFont="1" applyFill="1" applyBorder="1" applyAlignment="1">
      <alignment horizontal="center" vertical="center" wrapText="1"/>
    </xf>
    <xf numFmtId="0" fontId="34" fillId="14" borderId="17" xfId="0" applyFont="1" applyFill="1" applyBorder="1" applyAlignment="1">
      <alignment horizontal="center" vertical="center" wrapText="1"/>
    </xf>
    <xf numFmtId="0" fontId="34" fillId="14" borderId="8" xfId="0" applyFont="1" applyFill="1" applyBorder="1" applyAlignment="1">
      <alignment horizontal="center" vertical="center" wrapText="1"/>
    </xf>
    <xf numFmtId="0" fontId="34" fillId="14" borderId="9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>
      <alignment horizontal="center" vertical="center"/>
    </xf>
    <xf numFmtId="0" fontId="31" fillId="12" borderId="19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vertical="center" wrapText="1"/>
    </xf>
    <xf numFmtId="0" fontId="31" fillId="15" borderId="8" xfId="0" applyFont="1" applyFill="1" applyBorder="1" applyAlignment="1">
      <alignment vertical="center" wrapText="1"/>
    </xf>
    <xf numFmtId="0" fontId="31" fillId="15" borderId="9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" fillId="8" borderId="5" xfId="1" applyFont="1" applyFill="1" applyBorder="1" applyAlignment="1">
      <alignment horizontal="center" vertical="center" wrapText="1"/>
    </xf>
    <xf numFmtId="0" fontId="1" fillId="8" borderId="3" xfId="1" applyFont="1" applyFill="1" applyBorder="1" applyAlignment="1">
      <alignment horizontal="center" vertical="center" wrapText="1"/>
    </xf>
    <xf numFmtId="0" fontId="1" fillId="8" borderId="7" xfId="1" applyFont="1" applyFill="1" applyBorder="1" applyAlignment="1">
      <alignment horizontal="center" vertical="center" wrapText="1"/>
    </xf>
    <xf numFmtId="0" fontId="39" fillId="23" borderId="28" xfId="0" applyFont="1" applyFill="1" applyBorder="1" applyAlignment="1">
      <alignment horizontal="center" vertical="center" wrapText="1"/>
    </xf>
    <xf numFmtId="0" fontId="39" fillId="23" borderId="29" xfId="0" applyFont="1" applyFill="1" applyBorder="1" applyAlignment="1">
      <alignment horizontal="center" vertical="center" wrapText="1"/>
    </xf>
    <xf numFmtId="0" fontId="39" fillId="23" borderId="33" xfId="0" applyFont="1" applyFill="1" applyBorder="1" applyAlignment="1">
      <alignment horizontal="center" vertical="center" wrapText="1"/>
    </xf>
    <xf numFmtId="0" fontId="39" fillId="23" borderId="34" xfId="0" applyFont="1" applyFill="1" applyBorder="1" applyAlignment="1">
      <alignment horizontal="center" vertical="center" wrapText="1"/>
    </xf>
    <xf numFmtId="0" fontId="37" fillId="0" borderId="28" xfId="0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center" wrapText="1"/>
    </xf>
    <xf numFmtId="0" fontId="37" fillId="0" borderId="28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29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24" xfId="0" applyFont="1" applyBorder="1" applyAlignment="1">
      <alignment vertical="center" wrapText="1"/>
    </xf>
    <xf numFmtId="0" fontId="37" fillId="0" borderId="34" xfId="0" applyFont="1" applyBorder="1" applyAlignment="1">
      <alignment vertical="center" wrapText="1"/>
    </xf>
    <xf numFmtId="0" fontId="37" fillId="0" borderId="33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39" fillId="21" borderId="28" xfId="0" applyFont="1" applyFill="1" applyBorder="1" applyAlignment="1">
      <alignment horizontal="center" vertical="center" wrapText="1"/>
    </xf>
    <xf numFmtId="0" fontId="39" fillId="21" borderId="29" xfId="0" applyFont="1" applyFill="1" applyBorder="1" applyAlignment="1">
      <alignment horizontal="center" vertical="center" wrapText="1"/>
    </xf>
    <xf numFmtId="0" fontId="39" fillId="21" borderId="31" xfId="0" applyFont="1" applyFill="1" applyBorder="1" applyAlignment="1">
      <alignment horizontal="center" vertical="center" wrapText="1"/>
    </xf>
    <xf numFmtId="0" fontId="39" fillId="21" borderId="32" xfId="0" applyFont="1" applyFill="1" applyBorder="1" applyAlignment="1">
      <alignment horizontal="center" vertical="center" wrapText="1"/>
    </xf>
    <xf numFmtId="0" fontId="39" fillId="21" borderId="33" xfId="0" applyFont="1" applyFill="1" applyBorder="1" applyAlignment="1">
      <alignment horizontal="center" vertical="center" wrapText="1"/>
    </xf>
    <xf numFmtId="0" fontId="39" fillId="21" borderId="34" xfId="0" applyFont="1" applyFill="1" applyBorder="1" applyAlignment="1">
      <alignment horizontal="center" vertical="center" wrapText="1"/>
    </xf>
    <xf numFmtId="0" fontId="37" fillId="0" borderId="31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37" fillId="0" borderId="32" xfId="0" applyFont="1" applyBorder="1" applyAlignment="1">
      <alignment vertical="center" wrapText="1"/>
    </xf>
    <xf numFmtId="0" fontId="37" fillId="0" borderId="31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39" fillId="22" borderId="28" xfId="0" applyFont="1" applyFill="1" applyBorder="1" applyAlignment="1">
      <alignment horizontal="center" vertical="center" wrapText="1"/>
    </xf>
    <xf numFmtId="0" fontId="39" fillId="22" borderId="29" xfId="0" applyFont="1" applyFill="1" applyBorder="1" applyAlignment="1">
      <alignment horizontal="center" vertical="center" wrapText="1"/>
    </xf>
    <xf numFmtId="0" fontId="39" fillId="22" borderId="33" xfId="0" applyFont="1" applyFill="1" applyBorder="1" applyAlignment="1">
      <alignment horizontal="center" vertical="center" wrapText="1"/>
    </xf>
    <xf numFmtId="0" fontId="39" fillId="22" borderId="34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29" xfId="0" applyFont="1" applyBorder="1" applyAlignment="1">
      <alignment horizontal="left" vertical="center" wrapText="1"/>
    </xf>
    <xf numFmtId="0" fontId="37" fillId="0" borderId="24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9" fillId="19" borderId="28" xfId="0" applyFont="1" applyFill="1" applyBorder="1" applyAlignment="1">
      <alignment horizontal="center" vertical="center" wrapText="1"/>
    </xf>
    <xf numFmtId="0" fontId="39" fillId="19" borderId="29" xfId="0" applyFont="1" applyFill="1" applyBorder="1" applyAlignment="1">
      <alignment horizontal="center" vertical="center" wrapText="1"/>
    </xf>
    <xf numFmtId="0" fontId="39" fillId="19" borderId="31" xfId="0" applyFont="1" applyFill="1" applyBorder="1" applyAlignment="1">
      <alignment horizontal="center" vertical="center" wrapText="1"/>
    </xf>
    <xf numFmtId="0" fontId="39" fillId="19" borderId="32" xfId="0" applyFont="1" applyFill="1" applyBorder="1" applyAlignment="1">
      <alignment horizontal="center" vertical="center" wrapText="1"/>
    </xf>
    <xf numFmtId="0" fontId="39" fillId="19" borderId="33" xfId="0" applyFont="1" applyFill="1" applyBorder="1" applyAlignment="1">
      <alignment horizontal="center" vertical="center" wrapText="1"/>
    </xf>
    <xf numFmtId="0" fontId="39" fillId="19" borderId="34" xfId="0" applyFont="1" applyFill="1" applyBorder="1" applyAlignment="1">
      <alignment horizontal="center" vertical="center" wrapText="1"/>
    </xf>
    <xf numFmtId="0" fontId="39" fillId="20" borderId="28" xfId="0" applyFont="1" applyFill="1" applyBorder="1" applyAlignment="1">
      <alignment horizontal="center" vertical="center" wrapText="1"/>
    </xf>
    <xf numFmtId="0" fontId="39" fillId="20" borderId="29" xfId="0" applyFont="1" applyFill="1" applyBorder="1" applyAlignment="1">
      <alignment horizontal="center" vertical="center" wrapText="1"/>
    </xf>
    <xf numFmtId="0" fontId="39" fillId="20" borderId="31" xfId="0" applyFont="1" applyFill="1" applyBorder="1" applyAlignment="1">
      <alignment horizontal="center" vertical="center" wrapText="1"/>
    </xf>
    <xf numFmtId="0" fontId="39" fillId="20" borderId="32" xfId="0" applyFont="1" applyFill="1" applyBorder="1" applyAlignment="1">
      <alignment horizontal="center" vertical="center" wrapText="1"/>
    </xf>
    <xf numFmtId="0" fontId="39" fillId="20" borderId="33" xfId="0" applyFont="1" applyFill="1" applyBorder="1" applyAlignment="1">
      <alignment horizontal="center" vertical="center" wrapText="1"/>
    </xf>
    <xf numFmtId="0" fontId="39" fillId="20" borderId="34" xfId="0" applyFont="1" applyFill="1" applyBorder="1" applyAlignment="1">
      <alignment horizontal="center" vertical="center" wrapText="1"/>
    </xf>
    <xf numFmtId="0" fontId="38" fillId="18" borderId="25" xfId="0" applyFont="1" applyFill="1" applyBorder="1" applyAlignment="1">
      <alignment horizontal="center" vertical="center" wrapText="1"/>
    </xf>
    <xf numFmtId="0" fontId="38" fillId="18" borderId="26" xfId="0" applyFont="1" applyFill="1" applyBorder="1" applyAlignment="1">
      <alignment horizontal="center" vertical="center" wrapText="1"/>
    </xf>
    <xf numFmtId="0" fontId="38" fillId="18" borderId="27" xfId="0" applyFont="1" applyFill="1" applyBorder="1" applyAlignment="1">
      <alignment horizontal="center" vertical="center" wrapText="1"/>
    </xf>
    <xf numFmtId="0" fontId="37" fillId="17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/>
    <xf numFmtId="0" fontId="18" fillId="0" borderId="24" xfId="0" applyFont="1" applyBorder="1" applyAlignment="1"/>
  </cellXfs>
  <cellStyles count="3">
    <cellStyle name="Normal" xfId="0" builtinId="0"/>
    <cellStyle name="Normal 3" xfId="1" xr:uid="{00000000-0005-0000-0000-000001000000}"/>
    <cellStyle name="Pourcentage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866775</xdr:colOff>
      <xdr:row>2</xdr:row>
      <xdr:rowOff>228600</xdr:rowOff>
    </xdr:to>
    <xdr:pic>
      <xdr:nvPicPr>
        <xdr:cNvPr id="1033" name="Image 2">
          <a:extLst>
            <a:ext uri="{FF2B5EF4-FFF2-40B4-BE49-F238E27FC236}">
              <a16:creationId xmlns:a16="http://schemas.microsoft.com/office/drawing/2014/main" id="{D686F44F-43C2-4D89-96A8-529ACF8B25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923925</xdr:colOff>
      <xdr:row>0</xdr:row>
      <xdr:rowOff>57150</xdr:rowOff>
    </xdr:from>
    <xdr:to>
      <xdr:col>0</xdr:col>
      <xdr:colOff>1962150</xdr:colOff>
      <xdr:row>2</xdr:row>
      <xdr:rowOff>228600</xdr:rowOff>
    </xdr:to>
    <xdr:pic>
      <xdr:nvPicPr>
        <xdr:cNvPr id="1034" name="Picture 4">
          <a:extLst>
            <a:ext uri="{FF2B5EF4-FFF2-40B4-BE49-F238E27FC236}">
              <a16:creationId xmlns:a16="http://schemas.microsoft.com/office/drawing/2014/main" id="{5D80A3DB-135A-4BC3-8161-1D90E0D718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7150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866775</xdr:colOff>
      <xdr:row>2</xdr:row>
      <xdr:rowOff>228600</xdr:rowOff>
    </xdr:to>
    <xdr:pic>
      <xdr:nvPicPr>
        <xdr:cNvPr id="1035" name="Image 2">
          <a:extLst>
            <a:ext uri="{FF2B5EF4-FFF2-40B4-BE49-F238E27FC236}">
              <a16:creationId xmlns:a16="http://schemas.microsoft.com/office/drawing/2014/main" id="{3FEB5C96-04AA-4847-BE9C-12295C4DB7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923925</xdr:colOff>
      <xdr:row>0</xdr:row>
      <xdr:rowOff>57150</xdr:rowOff>
    </xdr:from>
    <xdr:to>
      <xdr:col>0</xdr:col>
      <xdr:colOff>1962150</xdr:colOff>
      <xdr:row>2</xdr:row>
      <xdr:rowOff>228600</xdr:rowOff>
    </xdr:to>
    <xdr:pic>
      <xdr:nvPicPr>
        <xdr:cNvPr id="1036" name="Picture 4">
          <a:extLst>
            <a:ext uri="{FF2B5EF4-FFF2-40B4-BE49-F238E27FC236}">
              <a16:creationId xmlns:a16="http://schemas.microsoft.com/office/drawing/2014/main" id="{86624B21-AC7C-4D5A-B0BE-D4533307A41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7150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866775</xdr:colOff>
      <xdr:row>2</xdr:row>
      <xdr:rowOff>228600</xdr:rowOff>
    </xdr:to>
    <xdr:pic>
      <xdr:nvPicPr>
        <xdr:cNvPr id="2057" name="Image 2">
          <a:extLst>
            <a:ext uri="{FF2B5EF4-FFF2-40B4-BE49-F238E27FC236}">
              <a16:creationId xmlns:a16="http://schemas.microsoft.com/office/drawing/2014/main" id="{3F9E5ECF-76C1-4F6D-B2B5-4B0839AD9C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923925</xdr:colOff>
      <xdr:row>0</xdr:row>
      <xdr:rowOff>57150</xdr:rowOff>
    </xdr:from>
    <xdr:to>
      <xdr:col>0</xdr:col>
      <xdr:colOff>1962150</xdr:colOff>
      <xdr:row>2</xdr:row>
      <xdr:rowOff>228600</xdr:rowOff>
    </xdr:to>
    <xdr:pic>
      <xdr:nvPicPr>
        <xdr:cNvPr id="2058" name="Picture 4">
          <a:extLst>
            <a:ext uri="{FF2B5EF4-FFF2-40B4-BE49-F238E27FC236}">
              <a16:creationId xmlns:a16="http://schemas.microsoft.com/office/drawing/2014/main" id="{EE186A9B-5EB1-40C2-B771-00637D4562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7150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866775</xdr:colOff>
      <xdr:row>2</xdr:row>
      <xdr:rowOff>228600</xdr:rowOff>
    </xdr:to>
    <xdr:pic>
      <xdr:nvPicPr>
        <xdr:cNvPr id="2059" name="Image 2">
          <a:extLst>
            <a:ext uri="{FF2B5EF4-FFF2-40B4-BE49-F238E27FC236}">
              <a16:creationId xmlns:a16="http://schemas.microsoft.com/office/drawing/2014/main" id="{37A0664A-3D81-42CE-96D2-8A794DF848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923925</xdr:colOff>
      <xdr:row>0</xdr:row>
      <xdr:rowOff>57150</xdr:rowOff>
    </xdr:from>
    <xdr:to>
      <xdr:col>0</xdr:col>
      <xdr:colOff>1962150</xdr:colOff>
      <xdr:row>2</xdr:row>
      <xdr:rowOff>228600</xdr:rowOff>
    </xdr:to>
    <xdr:pic>
      <xdr:nvPicPr>
        <xdr:cNvPr id="2060" name="Picture 4">
          <a:extLst>
            <a:ext uri="{FF2B5EF4-FFF2-40B4-BE49-F238E27FC236}">
              <a16:creationId xmlns:a16="http://schemas.microsoft.com/office/drawing/2014/main" id="{B5457CE1-7F32-41EE-BD22-20532B00245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7150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876300</xdr:colOff>
      <xdr:row>2</xdr:row>
      <xdr:rowOff>238125</xdr:rowOff>
    </xdr:to>
    <xdr:pic>
      <xdr:nvPicPr>
        <xdr:cNvPr id="3081" name="Image 2">
          <a:extLst>
            <a:ext uri="{FF2B5EF4-FFF2-40B4-BE49-F238E27FC236}">
              <a16:creationId xmlns:a16="http://schemas.microsoft.com/office/drawing/2014/main" id="{B04C1E85-B921-448D-8CEB-B17C42CCEED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933450</xdr:colOff>
      <xdr:row>0</xdr:row>
      <xdr:rowOff>66675</xdr:rowOff>
    </xdr:from>
    <xdr:to>
      <xdr:col>0</xdr:col>
      <xdr:colOff>1971675</xdr:colOff>
      <xdr:row>2</xdr:row>
      <xdr:rowOff>238125</xdr:rowOff>
    </xdr:to>
    <xdr:pic>
      <xdr:nvPicPr>
        <xdr:cNvPr id="3082" name="Picture 4">
          <a:extLst>
            <a:ext uri="{FF2B5EF4-FFF2-40B4-BE49-F238E27FC236}">
              <a16:creationId xmlns:a16="http://schemas.microsoft.com/office/drawing/2014/main" id="{06A88236-4B43-4258-8FD7-6EEAF0A0CE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6675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57150</xdr:rowOff>
    </xdr:from>
    <xdr:to>
      <xdr:col>0</xdr:col>
      <xdr:colOff>876300</xdr:colOff>
      <xdr:row>2</xdr:row>
      <xdr:rowOff>238125</xdr:rowOff>
    </xdr:to>
    <xdr:pic>
      <xdr:nvPicPr>
        <xdr:cNvPr id="3083" name="Image 2">
          <a:extLst>
            <a:ext uri="{FF2B5EF4-FFF2-40B4-BE49-F238E27FC236}">
              <a16:creationId xmlns:a16="http://schemas.microsoft.com/office/drawing/2014/main" id="{8519C5D3-713B-4433-90C1-77A0E12839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933450</xdr:colOff>
      <xdr:row>0</xdr:row>
      <xdr:rowOff>66675</xdr:rowOff>
    </xdr:from>
    <xdr:to>
      <xdr:col>0</xdr:col>
      <xdr:colOff>1971675</xdr:colOff>
      <xdr:row>2</xdr:row>
      <xdr:rowOff>238125</xdr:rowOff>
    </xdr:to>
    <xdr:pic>
      <xdr:nvPicPr>
        <xdr:cNvPr id="3084" name="Picture 4">
          <a:extLst>
            <a:ext uri="{FF2B5EF4-FFF2-40B4-BE49-F238E27FC236}">
              <a16:creationId xmlns:a16="http://schemas.microsoft.com/office/drawing/2014/main" id="{A7BFED0A-6329-4449-B376-CCADE628E72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6675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866775</xdr:colOff>
      <xdr:row>0</xdr:row>
      <xdr:rowOff>714375</xdr:rowOff>
    </xdr:to>
    <xdr:pic>
      <xdr:nvPicPr>
        <xdr:cNvPr id="5129" name="Image 2">
          <a:extLst>
            <a:ext uri="{FF2B5EF4-FFF2-40B4-BE49-F238E27FC236}">
              <a16:creationId xmlns:a16="http://schemas.microsoft.com/office/drawing/2014/main" id="{9C450CBB-EF0C-4BC4-87C8-379E948B8FF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8001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923925</xdr:colOff>
      <xdr:row>0</xdr:row>
      <xdr:rowOff>57150</xdr:rowOff>
    </xdr:from>
    <xdr:to>
      <xdr:col>0</xdr:col>
      <xdr:colOff>1962150</xdr:colOff>
      <xdr:row>0</xdr:row>
      <xdr:rowOff>714375</xdr:rowOff>
    </xdr:to>
    <xdr:pic>
      <xdr:nvPicPr>
        <xdr:cNvPr id="5130" name="Picture 6">
          <a:extLst>
            <a:ext uri="{FF2B5EF4-FFF2-40B4-BE49-F238E27FC236}">
              <a16:creationId xmlns:a16="http://schemas.microsoft.com/office/drawing/2014/main" id="{DCCE4707-5F35-4A5C-8D42-3D7692A501F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7150"/>
          <a:ext cx="1038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866775</xdr:colOff>
      <xdr:row>0</xdr:row>
      <xdr:rowOff>714375</xdr:rowOff>
    </xdr:to>
    <xdr:pic>
      <xdr:nvPicPr>
        <xdr:cNvPr id="5131" name="Image 2">
          <a:extLst>
            <a:ext uri="{FF2B5EF4-FFF2-40B4-BE49-F238E27FC236}">
              <a16:creationId xmlns:a16="http://schemas.microsoft.com/office/drawing/2014/main" id="{8CCC9CCB-C047-4EE7-A378-1480D79257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8001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923925</xdr:colOff>
      <xdr:row>0</xdr:row>
      <xdr:rowOff>57150</xdr:rowOff>
    </xdr:from>
    <xdr:to>
      <xdr:col>0</xdr:col>
      <xdr:colOff>1962150</xdr:colOff>
      <xdr:row>0</xdr:row>
      <xdr:rowOff>714375</xdr:rowOff>
    </xdr:to>
    <xdr:pic>
      <xdr:nvPicPr>
        <xdr:cNvPr id="5132" name="Picture 6">
          <a:extLst>
            <a:ext uri="{FF2B5EF4-FFF2-40B4-BE49-F238E27FC236}">
              <a16:creationId xmlns:a16="http://schemas.microsoft.com/office/drawing/2014/main" id="{A4DC8C2C-49FF-498E-ADFF-51DA9DCFF4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7150"/>
          <a:ext cx="1038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847725</xdr:colOff>
      <xdr:row>2</xdr:row>
      <xdr:rowOff>219075</xdr:rowOff>
    </xdr:to>
    <xdr:pic>
      <xdr:nvPicPr>
        <xdr:cNvPr id="6153" name="Image 2">
          <a:extLst>
            <a:ext uri="{FF2B5EF4-FFF2-40B4-BE49-F238E27FC236}">
              <a16:creationId xmlns:a16="http://schemas.microsoft.com/office/drawing/2014/main" id="{CCF842BC-E2AD-49C3-824F-07B7EA48C48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904875</xdr:colOff>
      <xdr:row>0</xdr:row>
      <xdr:rowOff>47625</xdr:rowOff>
    </xdr:from>
    <xdr:to>
      <xdr:col>0</xdr:col>
      <xdr:colOff>1943100</xdr:colOff>
      <xdr:row>2</xdr:row>
      <xdr:rowOff>219075</xdr:rowOff>
    </xdr:to>
    <xdr:pic>
      <xdr:nvPicPr>
        <xdr:cNvPr id="6154" name="Picture 4">
          <a:extLst>
            <a:ext uri="{FF2B5EF4-FFF2-40B4-BE49-F238E27FC236}">
              <a16:creationId xmlns:a16="http://schemas.microsoft.com/office/drawing/2014/main" id="{BB839505-2467-4D91-AF36-F7BC0F05E96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7625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38100</xdr:rowOff>
    </xdr:from>
    <xdr:to>
      <xdr:col>0</xdr:col>
      <xdr:colOff>847725</xdr:colOff>
      <xdr:row>2</xdr:row>
      <xdr:rowOff>219075</xdr:rowOff>
    </xdr:to>
    <xdr:pic>
      <xdr:nvPicPr>
        <xdr:cNvPr id="6155" name="Image 2">
          <a:extLst>
            <a:ext uri="{FF2B5EF4-FFF2-40B4-BE49-F238E27FC236}">
              <a16:creationId xmlns:a16="http://schemas.microsoft.com/office/drawing/2014/main" id="{13CA9C73-7353-4030-AD64-6383E904A2E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800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904875</xdr:colOff>
      <xdr:row>0</xdr:row>
      <xdr:rowOff>47625</xdr:rowOff>
    </xdr:from>
    <xdr:to>
      <xdr:col>0</xdr:col>
      <xdr:colOff>1943100</xdr:colOff>
      <xdr:row>2</xdr:row>
      <xdr:rowOff>219075</xdr:rowOff>
    </xdr:to>
    <xdr:pic>
      <xdr:nvPicPr>
        <xdr:cNvPr id="6156" name="Picture 4">
          <a:extLst>
            <a:ext uri="{FF2B5EF4-FFF2-40B4-BE49-F238E27FC236}">
              <a16:creationId xmlns:a16="http://schemas.microsoft.com/office/drawing/2014/main" id="{1718D86C-E870-4B35-A585-09E8306680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7625"/>
          <a:ext cx="10382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zoomScale="66" zoomScaleNormal="66" workbookViewId="0">
      <selection activeCell="H41" sqref="H41"/>
    </sheetView>
  </sheetViews>
  <sheetFormatPr baseColWidth="10" defaultColWidth="9.140625" defaultRowHeight="15" x14ac:dyDescent="0.25"/>
  <cols>
    <col min="1" max="1" width="19" customWidth="1"/>
    <col min="2" max="2" width="28.5703125" bestFit="1" customWidth="1"/>
    <col min="3" max="3" width="28" bestFit="1" customWidth="1"/>
    <col min="4" max="4" width="37.85546875" bestFit="1" customWidth="1"/>
    <col min="5" max="5" width="17.140625" style="27" customWidth="1"/>
    <col min="6" max="9" width="20.28515625" customWidth="1"/>
    <col min="10" max="10" width="17.140625" customWidth="1"/>
    <col min="11" max="256" width="11.42578125" customWidth="1"/>
  </cols>
  <sheetData>
    <row r="1" spans="1:10" ht="39" customHeight="1" x14ac:dyDescent="0.25">
      <c r="A1" s="110" t="s">
        <v>0</v>
      </c>
      <c r="B1" s="111"/>
      <c r="C1" s="111"/>
      <c r="D1" s="111"/>
      <c r="E1" s="112"/>
      <c r="F1" s="113" t="s">
        <v>1</v>
      </c>
      <c r="G1" s="114"/>
      <c r="H1" s="113" t="s">
        <v>2</v>
      </c>
      <c r="I1" s="114"/>
    </row>
    <row r="2" spans="1:10" x14ac:dyDescent="0.25">
      <c r="A2" s="115" t="s">
        <v>3</v>
      </c>
      <c r="B2" s="115" t="s">
        <v>4</v>
      </c>
      <c r="C2" s="117" t="s">
        <v>5</v>
      </c>
      <c r="D2" s="118"/>
      <c r="E2" s="121" t="s">
        <v>6</v>
      </c>
      <c r="F2" s="67" t="s">
        <v>7</v>
      </c>
      <c r="G2" s="121" t="s">
        <v>8</v>
      </c>
      <c r="H2" s="67" t="s">
        <v>7</v>
      </c>
      <c r="I2" s="121" t="s">
        <v>8</v>
      </c>
      <c r="J2" s="121" t="s">
        <v>9</v>
      </c>
    </row>
    <row r="3" spans="1:10" x14ac:dyDescent="0.25">
      <c r="A3" s="116"/>
      <c r="B3" s="116"/>
      <c r="C3" s="119"/>
      <c r="D3" s="120"/>
      <c r="E3" s="122"/>
      <c r="F3" s="68" t="s">
        <v>10</v>
      </c>
      <c r="G3" s="122"/>
      <c r="H3" s="68" t="s">
        <v>10</v>
      </c>
      <c r="I3" s="122"/>
      <c r="J3" s="122"/>
    </row>
    <row r="4" spans="1:10" ht="15.75" x14ac:dyDescent="0.25">
      <c r="A4" s="126" t="s">
        <v>11</v>
      </c>
      <c r="B4" s="129" t="s">
        <v>12</v>
      </c>
      <c r="C4" s="123" t="s">
        <v>12</v>
      </c>
      <c r="D4" s="69" t="s">
        <v>13</v>
      </c>
      <c r="E4" s="70" t="s">
        <v>14</v>
      </c>
      <c r="F4" s="71">
        <v>5.7099999999999998E-2</v>
      </c>
      <c r="G4" s="72">
        <v>0.14000000000000001</v>
      </c>
      <c r="H4" s="71">
        <v>5.9900000000000002E-2</v>
      </c>
      <c r="I4" s="72">
        <v>0.14000000000000001</v>
      </c>
      <c r="J4" s="73">
        <f t="shared" ref="J4:J32" si="0">(H4-F4)/F4</f>
        <v>4.903677758318746E-2</v>
      </c>
    </row>
    <row r="5" spans="1:10" ht="15.75" x14ac:dyDescent="0.25">
      <c r="A5" s="127"/>
      <c r="B5" s="130"/>
      <c r="C5" s="124"/>
      <c r="D5" s="74" t="s">
        <v>15</v>
      </c>
      <c r="E5" s="70" t="s">
        <v>14</v>
      </c>
      <c r="F5" s="71">
        <v>0.70170100000000002</v>
      </c>
      <c r="G5" s="72">
        <v>0.19</v>
      </c>
      <c r="H5" s="71">
        <v>0.70170100000000002</v>
      </c>
      <c r="I5" s="72">
        <v>0.19</v>
      </c>
      <c r="J5" s="73">
        <f t="shared" si="0"/>
        <v>0</v>
      </c>
    </row>
    <row r="6" spans="1:10" ht="15.75" x14ac:dyDescent="0.25">
      <c r="A6" s="127"/>
      <c r="B6" s="130"/>
      <c r="C6" s="124"/>
      <c r="D6" s="74" t="s">
        <v>16</v>
      </c>
      <c r="E6" s="70" t="s">
        <v>14</v>
      </c>
      <c r="F6" s="71">
        <v>0.83960299999999999</v>
      </c>
      <c r="G6" s="72">
        <v>0.18</v>
      </c>
      <c r="H6" s="71">
        <v>0.83960299999999999</v>
      </c>
      <c r="I6" s="72">
        <v>0.18</v>
      </c>
      <c r="J6" s="73">
        <f t="shared" si="0"/>
        <v>0</v>
      </c>
    </row>
    <row r="7" spans="1:10" ht="15.75" x14ac:dyDescent="0.25">
      <c r="A7" s="127"/>
      <c r="B7" s="130"/>
      <c r="C7" s="124"/>
      <c r="D7" s="74" t="s">
        <v>17</v>
      </c>
      <c r="E7" s="70" t="s">
        <v>14</v>
      </c>
      <c r="F7" s="71">
        <v>2.5568399999999998</v>
      </c>
      <c r="G7" s="72">
        <v>0.19</v>
      </c>
      <c r="H7" s="71">
        <v>0.35664999999999997</v>
      </c>
      <c r="I7" s="72">
        <v>0.19</v>
      </c>
      <c r="J7" s="73">
        <f t="shared" si="0"/>
        <v>-0.86051141252483532</v>
      </c>
    </row>
    <row r="8" spans="1:10" ht="15.75" x14ac:dyDescent="0.25">
      <c r="A8" s="127"/>
      <c r="B8" s="130"/>
      <c r="C8" s="124"/>
      <c r="D8" s="74" t="s">
        <v>18</v>
      </c>
      <c r="E8" s="70" t="s">
        <v>14</v>
      </c>
      <c r="F8" s="71">
        <v>0.77950399999999997</v>
      </c>
      <c r="G8" s="72">
        <v>0.19</v>
      </c>
      <c r="H8" s="71">
        <v>0.77950399999999997</v>
      </c>
      <c r="I8" s="72">
        <v>0.19</v>
      </c>
      <c r="J8" s="73">
        <f t="shared" si="0"/>
        <v>0</v>
      </c>
    </row>
    <row r="9" spans="1:10" ht="15.75" x14ac:dyDescent="0.25">
      <c r="A9" s="127"/>
      <c r="B9" s="130"/>
      <c r="C9" s="124"/>
      <c r="D9" s="74" t="s">
        <v>19</v>
      </c>
      <c r="E9" s="70" t="s">
        <v>14</v>
      </c>
      <c r="F9" s="71">
        <v>0.77960300000000005</v>
      </c>
      <c r="G9" s="72">
        <v>0.19</v>
      </c>
      <c r="H9" s="71">
        <v>0.77960300000000005</v>
      </c>
      <c r="I9" s="72">
        <v>0.19</v>
      </c>
      <c r="J9" s="73">
        <f t="shared" si="0"/>
        <v>0</v>
      </c>
    </row>
    <row r="10" spans="1:10" ht="15.75" x14ac:dyDescent="0.25">
      <c r="A10" s="127"/>
      <c r="B10" s="130"/>
      <c r="C10" s="125"/>
      <c r="D10" s="69" t="s">
        <v>20</v>
      </c>
      <c r="E10" s="70" t="s">
        <v>14</v>
      </c>
      <c r="F10" s="75">
        <v>0.59400699999999995</v>
      </c>
      <c r="G10" s="72">
        <v>0.19</v>
      </c>
      <c r="H10" s="75">
        <v>0.59400699999999995</v>
      </c>
      <c r="I10" s="72">
        <v>0.19</v>
      </c>
      <c r="J10" s="73">
        <f t="shared" si="0"/>
        <v>0</v>
      </c>
    </row>
    <row r="11" spans="1:10" ht="15.75" x14ac:dyDescent="0.25">
      <c r="A11" s="127"/>
      <c r="B11" s="130" t="s">
        <v>21</v>
      </c>
      <c r="C11" s="132" t="s">
        <v>22</v>
      </c>
      <c r="D11" s="69" t="s">
        <v>23</v>
      </c>
      <c r="E11" s="70" t="s">
        <v>14</v>
      </c>
      <c r="F11" s="76">
        <v>0.17599999999999999</v>
      </c>
      <c r="G11" s="72">
        <v>0.3</v>
      </c>
      <c r="H11" s="75">
        <v>0.10299999999999999</v>
      </c>
      <c r="I11" s="72">
        <v>0.3</v>
      </c>
      <c r="J11" s="73">
        <f t="shared" si="0"/>
        <v>-0.41477272727272729</v>
      </c>
    </row>
    <row r="12" spans="1:10" ht="15.75" x14ac:dyDescent="0.25">
      <c r="A12" s="127"/>
      <c r="B12" s="130"/>
      <c r="C12" s="133"/>
      <c r="D12" s="69" t="s">
        <v>24</v>
      </c>
      <c r="E12" s="70" t="s">
        <v>14</v>
      </c>
      <c r="F12" s="75">
        <v>0.34200000000000003</v>
      </c>
      <c r="G12" s="72">
        <v>0.3</v>
      </c>
      <c r="H12" s="75">
        <v>5.8000000000000003E-2</v>
      </c>
      <c r="I12" s="72">
        <v>0.3</v>
      </c>
      <c r="J12" s="73">
        <f t="shared" si="0"/>
        <v>-0.83040935672514626</v>
      </c>
    </row>
    <row r="13" spans="1:10" ht="15.75" x14ac:dyDescent="0.25">
      <c r="A13" s="127"/>
      <c r="B13" s="130"/>
      <c r="C13" s="133"/>
      <c r="D13" s="69" t="s">
        <v>25</v>
      </c>
      <c r="E13" s="70" t="s">
        <v>14</v>
      </c>
      <c r="F13" s="75">
        <v>0.155</v>
      </c>
      <c r="G13" s="72">
        <v>0.3</v>
      </c>
      <c r="H13" s="75">
        <v>6.3E-2</v>
      </c>
      <c r="I13" s="72">
        <v>0.3</v>
      </c>
      <c r="J13" s="73">
        <f t="shared" si="0"/>
        <v>-0.59354838709677415</v>
      </c>
    </row>
    <row r="14" spans="1:10" ht="15.75" x14ac:dyDescent="0.25">
      <c r="A14" s="127"/>
      <c r="B14" s="130"/>
      <c r="C14" s="133"/>
      <c r="D14" s="69" t="s">
        <v>26</v>
      </c>
      <c r="E14" s="70" t="s">
        <v>14</v>
      </c>
      <c r="F14" s="75">
        <v>3.5999999999999997E-2</v>
      </c>
      <c r="G14" s="72">
        <v>0.3</v>
      </c>
      <c r="H14" s="75">
        <v>3.5999999999999997E-2</v>
      </c>
      <c r="I14" s="72">
        <v>0.3</v>
      </c>
      <c r="J14" s="73">
        <f t="shared" si="0"/>
        <v>0</v>
      </c>
    </row>
    <row r="15" spans="1:10" ht="15.75" x14ac:dyDescent="0.25">
      <c r="A15" s="127"/>
      <c r="B15" s="130"/>
      <c r="C15" s="133"/>
      <c r="D15" s="69" t="s">
        <v>27</v>
      </c>
      <c r="E15" s="70" t="s">
        <v>14</v>
      </c>
      <c r="F15" s="75">
        <v>3.5999999999999997E-2</v>
      </c>
      <c r="G15" s="72">
        <v>0.3</v>
      </c>
      <c r="H15" s="75">
        <v>3.5999999999999997E-2</v>
      </c>
      <c r="I15" s="72">
        <v>0.3</v>
      </c>
      <c r="J15" s="73">
        <f t="shared" si="0"/>
        <v>0</v>
      </c>
    </row>
    <row r="16" spans="1:10" ht="15.75" x14ac:dyDescent="0.25">
      <c r="A16" s="127"/>
      <c r="B16" s="130"/>
      <c r="C16" s="133"/>
      <c r="D16" s="69" t="s">
        <v>28</v>
      </c>
      <c r="E16" s="70" t="s">
        <v>14</v>
      </c>
      <c r="F16" s="75">
        <v>0.27300000000000002</v>
      </c>
      <c r="G16" s="72">
        <v>0.3</v>
      </c>
      <c r="H16" s="75">
        <v>0.315</v>
      </c>
      <c r="I16" s="72">
        <v>0.3</v>
      </c>
      <c r="J16" s="73">
        <f t="shared" si="0"/>
        <v>0.15384615384615377</v>
      </c>
    </row>
    <row r="17" spans="1:10" ht="15.75" x14ac:dyDescent="0.25">
      <c r="A17" s="127"/>
      <c r="B17" s="130"/>
      <c r="C17" s="133"/>
      <c r="D17" s="69" t="s">
        <v>29</v>
      </c>
      <c r="E17" s="70" t="s">
        <v>14</v>
      </c>
      <c r="F17" s="75">
        <v>1.4999999999999999E-2</v>
      </c>
      <c r="G17" s="72">
        <v>0.3</v>
      </c>
      <c r="H17" s="75">
        <v>4.2000000000000003E-2</v>
      </c>
      <c r="I17" s="72">
        <v>0.3</v>
      </c>
      <c r="J17" s="73">
        <f t="shared" si="0"/>
        <v>1.8000000000000003</v>
      </c>
    </row>
    <row r="18" spans="1:10" ht="15.75" x14ac:dyDescent="0.25">
      <c r="A18" s="127"/>
      <c r="B18" s="130"/>
      <c r="C18" s="133"/>
      <c r="D18" s="69" t="s">
        <v>30</v>
      </c>
      <c r="E18" s="70" t="s">
        <v>14</v>
      </c>
      <c r="F18" s="75">
        <v>0.25900000000000001</v>
      </c>
      <c r="G18" s="72">
        <v>0.3</v>
      </c>
      <c r="H18" s="75">
        <v>0.34</v>
      </c>
      <c r="I18" s="72">
        <v>0.3</v>
      </c>
      <c r="J18" s="73">
        <f t="shared" si="0"/>
        <v>0.31274131274131278</v>
      </c>
    </row>
    <row r="19" spans="1:10" ht="15.75" x14ac:dyDescent="0.25">
      <c r="A19" s="127"/>
      <c r="B19" s="130"/>
      <c r="C19" s="133"/>
      <c r="D19" s="69" t="s">
        <v>31</v>
      </c>
      <c r="E19" s="70" t="s">
        <v>14</v>
      </c>
      <c r="F19" s="75">
        <v>3.6999999999999998E-2</v>
      </c>
      <c r="G19" s="72">
        <v>0.3</v>
      </c>
      <c r="H19" s="75">
        <v>3.3000000000000002E-2</v>
      </c>
      <c r="I19" s="72">
        <v>0.3</v>
      </c>
      <c r="J19" s="73">
        <f t="shared" si="0"/>
        <v>-0.10810810810810802</v>
      </c>
    </row>
    <row r="20" spans="1:10" ht="15.75" x14ac:dyDescent="0.25">
      <c r="A20" s="127"/>
      <c r="B20" s="130"/>
      <c r="C20" s="133"/>
      <c r="D20" s="69" t="s">
        <v>32</v>
      </c>
      <c r="E20" s="70" t="s">
        <v>14</v>
      </c>
      <c r="F20" s="75">
        <v>5.6000000000000001E-2</v>
      </c>
      <c r="G20" s="72">
        <v>0.3</v>
      </c>
      <c r="H20" s="75">
        <v>0</v>
      </c>
      <c r="I20" s="72">
        <v>0.3</v>
      </c>
      <c r="J20" s="73">
        <f t="shared" si="0"/>
        <v>-1</v>
      </c>
    </row>
    <row r="21" spans="1:10" ht="15.75" x14ac:dyDescent="0.25">
      <c r="A21" s="127"/>
      <c r="B21" s="130"/>
      <c r="C21" s="133"/>
      <c r="D21" s="69" t="s">
        <v>33</v>
      </c>
      <c r="E21" s="70" t="s">
        <v>14</v>
      </c>
      <c r="F21" s="75">
        <v>0.18099999999999999</v>
      </c>
      <c r="G21" s="72">
        <v>0.3</v>
      </c>
      <c r="H21" s="75">
        <v>8.5000000000000006E-2</v>
      </c>
      <c r="I21" s="72">
        <v>0.3</v>
      </c>
      <c r="J21" s="73">
        <f t="shared" si="0"/>
        <v>-0.53038674033149169</v>
      </c>
    </row>
    <row r="22" spans="1:10" ht="15.75" x14ac:dyDescent="0.25">
      <c r="A22" s="127"/>
      <c r="B22" s="130"/>
      <c r="C22" s="133"/>
      <c r="D22" s="69" t="s">
        <v>34</v>
      </c>
      <c r="E22" s="70" t="s">
        <v>14</v>
      </c>
      <c r="F22" s="75">
        <v>0.13200000000000001</v>
      </c>
      <c r="G22" s="72">
        <v>0.3</v>
      </c>
      <c r="H22" s="75">
        <v>0</v>
      </c>
      <c r="I22" s="72">
        <v>0.3</v>
      </c>
      <c r="J22" s="73">
        <f t="shared" si="0"/>
        <v>-1</v>
      </c>
    </row>
    <row r="23" spans="1:10" ht="15.75" x14ac:dyDescent="0.25">
      <c r="A23" s="127"/>
      <c r="B23" s="130"/>
      <c r="C23" s="133"/>
      <c r="D23" s="69" t="s">
        <v>35</v>
      </c>
      <c r="E23" s="70" t="s">
        <v>14</v>
      </c>
      <c r="F23" s="75">
        <v>3.5999999999999997E-2</v>
      </c>
      <c r="G23" s="72">
        <v>0.3</v>
      </c>
      <c r="H23" s="75">
        <v>3.5999999999999997E-2</v>
      </c>
      <c r="I23" s="72">
        <v>0.3</v>
      </c>
      <c r="J23" s="73">
        <f t="shared" si="0"/>
        <v>0</v>
      </c>
    </row>
    <row r="24" spans="1:10" ht="15.75" x14ac:dyDescent="0.25">
      <c r="A24" s="127"/>
      <c r="B24" s="130"/>
      <c r="C24" s="133"/>
      <c r="D24" s="69" t="s">
        <v>36</v>
      </c>
      <c r="E24" s="70" t="s">
        <v>14</v>
      </c>
      <c r="F24" s="75">
        <v>0.23200000000000001</v>
      </c>
      <c r="G24" s="72">
        <v>0.3</v>
      </c>
      <c r="H24" s="75">
        <v>0.23200000000000001</v>
      </c>
      <c r="I24" s="72">
        <v>0.3</v>
      </c>
      <c r="J24" s="73">
        <f t="shared" si="0"/>
        <v>0</v>
      </c>
    </row>
    <row r="25" spans="1:10" ht="15.75" x14ac:dyDescent="0.25">
      <c r="A25" s="127"/>
      <c r="B25" s="131"/>
      <c r="C25" s="134"/>
      <c r="D25" s="69" t="s">
        <v>37</v>
      </c>
      <c r="E25" s="70" t="s">
        <v>14</v>
      </c>
      <c r="F25" s="75">
        <v>3.5999999999999997E-2</v>
      </c>
      <c r="G25" s="72">
        <v>0.3</v>
      </c>
      <c r="H25" s="75">
        <v>3.5999999999999997E-2</v>
      </c>
      <c r="I25" s="72">
        <v>0.3</v>
      </c>
      <c r="J25" s="73">
        <f t="shared" si="0"/>
        <v>0</v>
      </c>
    </row>
    <row r="26" spans="1:10" ht="15.75" x14ac:dyDescent="0.25">
      <c r="A26" s="127"/>
      <c r="B26" s="129" t="s">
        <v>38</v>
      </c>
      <c r="C26" s="77" t="s">
        <v>39</v>
      </c>
      <c r="D26" s="69"/>
      <c r="E26" s="70" t="s">
        <v>40</v>
      </c>
      <c r="F26" s="71">
        <v>3.2468300000000001</v>
      </c>
      <c r="G26" s="72">
        <v>0.13</v>
      </c>
      <c r="H26" s="75">
        <v>3.2468300000000001</v>
      </c>
      <c r="I26" s="72">
        <v>0.13</v>
      </c>
      <c r="J26" s="73">
        <f t="shared" si="0"/>
        <v>0</v>
      </c>
    </row>
    <row r="27" spans="1:10" ht="15.75" x14ac:dyDescent="0.25">
      <c r="A27" s="128"/>
      <c r="B27" s="131"/>
      <c r="C27" s="77" t="s">
        <v>41</v>
      </c>
      <c r="D27" s="69"/>
      <c r="E27" s="70" t="s">
        <v>42</v>
      </c>
      <c r="F27" s="71">
        <v>0.24382999999999999</v>
      </c>
      <c r="G27" s="72">
        <v>0.14000000000000001</v>
      </c>
      <c r="H27" s="75">
        <v>0.22670000000000001</v>
      </c>
      <c r="I27" s="72">
        <v>0.133331572783109</v>
      </c>
      <c r="J27" s="73">
        <f t="shared" si="0"/>
        <v>-7.0253865398023127E-2</v>
      </c>
    </row>
    <row r="28" spans="1:10" ht="15.75" x14ac:dyDescent="0.25">
      <c r="A28" s="126" t="s">
        <v>43</v>
      </c>
      <c r="B28" s="129" t="s">
        <v>44</v>
      </c>
      <c r="C28" s="77" t="s">
        <v>45</v>
      </c>
      <c r="D28" s="69"/>
      <c r="E28" s="70" t="s">
        <v>46</v>
      </c>
      <c r="F28" s="71">
        <v>0.254</v>
      </c>
      <c r="G28" s="72">
        <v>0.26</v>
      </c>
      <c r="H28" s="75">
        <v>0.1973</v>
      </c>
      <c r="I28" s="72">
        <v>0.65636322985367224</v>
      </c>
      <c r="J28" s="73">
        <f t="shared" si="0"/>
        <v>-0.2232283464566929</v>
      </c>
    </row>
    <row r="29" spans="1:10" ht="15.75" x14ac:dyDescent="0.25">
      <c r="A29" s="127"/>
      <c r="B29" s="130"/>
      <c r="C29" s="78" t="s">
        <v>47</v>
      </c>
      <c r="D29" s="69"/>
      <c r="E29" s="70" t="s">
        <v>14</v>
      </c>
      <c r="F29" s="75">
        <v>0.16703299999999999</v>
      </c>
      <c r="G29" s="79">
        <v>0.55000000000000004</v>
      </c>
      <c r="H29" s="75">
        <v>0.14599999999999999</v>
      </c>
      <c r="I29" s="79">
        <v>0.55000000000000004</v>
      </c>
      <c r="J29" s="73">
        <f t="shared" si="0"/>
        <v>-0.12592122514712661</v>
      </c>
    </row>
    <row r="30" spans="1:10" ht="15.75" x14ac:dyDescent="0.25">
      <c r="A30" s="127"/>
      <c r="B30" s="130"/>
      <c r="C30" s="123" t="s">
        <v>48</v>
      </c>
      <c r="D30" s="74" t="s">
        <v>49</v>
      </c>
      <c r="E30" s="70" t="s">
        <v>14</v>
      </c>
      <c r="F30" s="71">
        <v>5.7000000000000002E-3</v>
      </c>
      <c r="G30" s="72">
        <v>0.36</v>
      </c>
      <c r="H30" s="75">
        <v>4.1000000000000003E-3</v>
      </c>
      <c r="I30" s="72">
        <v>0.36055512754639896</v>
      </c>
      <c r="J30" s="73">
        <f t="shared" si="0"/>
        <v>-0.2807017543859649</v>
      </c>
    </row>
    <row r="31" spans="1:10" ht="15.75" x14ac:dyDescent="0.25">
      <c r="A31" s="127"/>
      <c r="B31" s="130"/>
      <c r="C31" s="124"/>
      <c r="D31" s="74" t="s">
        <v>20</v>
      </c>
      <c r="E31" s="70" t="s">
        <v>14</v>
      </c>
      <c r="F31" s="75">
        <v>0.187</v>
      </c>
      <c r="G31" s="72">
        <v>0.36</v>
      </c>
      <c r="H31" s="75">
        <v>0.187</v>
      </c>
      <c r="I31" s="72">
        <v>0.36055512754639896</v>
      </c>
      <c r="J31" s="73">
        <f t="shared" si="0"/>
        <v>0</v>
      </c>
    </row>
    <row r="32" spans="1:10" ht="15.75" x14ac:dyDescent="0.25">
      <c r="A32" s="127"/>
      <c r="B32" s="130"/>
      <c r="C32" s="125"/>
      <c r="D32" s="69" t="s">
        <v>50</v>
      </c>
      <c r="E32" s="70" t="s">
        <v>14</v>
      </c>
      <c r="F32" s="71">
        <v>5.5999999999999999E-3</v>
      </c>
      <c r="G32" s="72">
        <v>0.48</v>
      </c>
      <c r="H32" s="71">
        <v>5.2900000000000004E-3</v>
      </c>
      <c r="I32" s="72">
        <v>0.36055512754639896</v>
      </c>
      <c r="J32" s="73">
        <f t="shared" si="0"/>
        <v>-5.5357142857142771E-2</v>
      </c>
    </row>
    <row r="33" spans="1:10" ht="15.75" x14ac:dyDescent="0.25">
      <c r="A33" s="127"/>
      <c r="B33" s="131"/>
      <c r="C33" s="77" t="s">
        <v>51</v>
      </c>
      <c r="D33" s="69"/>
      <c r="E33" s="70" t="s">
        <v>46</v>
      </c>
      <c r="F33" s="80">
        <v>0</v>
      </c>
      <c r="G33" s="72">
        <v>0</v>
      </c>
      <c r="H33" s="80">
        <v>0</v>
      </c>
      <c r="I33" s="72">
        <v>0</v>
      </c>
      <c r="J33" s="73"/>
    </row>
    <row r="34" spans="1:10" ht="15.75" x14ac:dyDescent="0.25">
      <c r="A34" s="127"/>
      <c r="B34" s="129" t="s">
        <v>52</v>
      </c>
      <c r="C34" s="123" t="s">
        <v>53</v>
      </c>
      <c r="D34" s="74" t="s">
        <v>54</v>
      </c>
      <c r="E34" s="70" t="s">
        <v>46</v>
      </c>
      <c r="F34" s="71">
        <v>0.20205999999999999</v>
      </c>
      <c r="G34" s="72">
        <v>0.34</v>
      </c>
      <c r="H34" s="71">
        <v>8.2799999999999999E-2</v>
      </c>
      <c r="I34" s="72">
        <v>0.15</v>
      </c>
      <c r="J34" s="73">
        <f>(H34-F34)/F34</f>
        <v>-0.59022072651687618</v>
      </c>
    </row>
    <row r="35" spans="1:10" ht="15.75" x14ac:dyDescent="0.25">
      <c r="A35" s="127"/>
      <c r="B35" s="130"/>
      <c r="C35" s="124"/>
      <c r="D35" s="69" t="s">
        <v>55</v>
      </c>
      <c r="E35" s="70" t="s">
        <v>46</v>
      </c>
      <c r="F35" s="71">
        <v>0.22992000000000001</v>
      </c>
      <c r="G35" s="72">
        <v>0.34</v>
      </c>
      <c r="H35" s="71">
        <v>0.1016</v>
      </c>
      <c r="I35" s="72">
        <v>0.15</v>
      </c>
      <c r="J35" s="73">
        <f t="shared" ref="J35:J60" si="1">(H35-F35)/F35</f>
        <v>-0.55810716771050806</v>
      </c>
    </row>
    <row r="36" spans="1:10" ht="15.75" x14ac:dyDescent="0.25">
      <c r="A36" s="127"/>
      <c r="B36" s="130"/>
      <c r="C36" s="125"/>
      <c r="D36" s="69" t="s">
        <v>56</v>
      </c>
      <c r="E36" s="70" t="s">
        <v>46</v>
      </c>
      <c r="F36" s="71">
        <v>0.45317000000000002</v>
      </c>
      <c r="G36" s="72">
        <v>0.34</v>
      </c>
      <c r="H36" s="71">
        <v>0.1835</v>
      </c>
      <c r="I36" s="72">
        <v>0.15</v>
      </c>
      <c r="J36" s="73">
        <f t="shared" si="1"/>
        <v>-0.59507469603018737</v>
      </c>
    </row>
    <row r="37" spans="1:10" ht="15.75" x14ac:dyDescent="0.25">
      <c r="A37" s="127"/>
      <c r="B37" s="130"/>
      <c r="C37" s="77" t="s">
        <v>57</v>
      </c>
      <c r="D37" s="69"/>
      <c r="E37" s="70" t="s">
        <v>46</v>
      </c>
      <c r="F37" s="71">
        <v>3.6900000000000001E-3</v>
      </c>
      <c r="G37" s="72">
        <v>0.63</v>
      </c>
      <c r="H37" s="71">
        <v>1.73E-3</v>
      </c>
      <c r="I37" s="72">
        <v>0.36</v>
      </c>
      <c r="J37" s="73">
        <f t="shared" si="1"/>
        <v>-0.53116531165311653</v>
      </c>
    </row>
    <row r="38" spans="1:10" ht="15.75" x14ac:dyDescent="0.25">
      <c r="A38" s="127"/>
      <c r="B38" s="130"/>
      <c r="C38" s="123" t="s">
        <v>58</v>
      </c>
      <c r="D38" s="81" t="s">
        <v>59</v>
      </c>
      <c r="E38" s="70" t="s">
        <v>46</v>
      </c>
      <c r="F38" s="71">
        <v>0.23358000000000001</v>
      </c>
      <c r="G38" s="72">
        <v>0.26</v>
      </c>
      <c r="H38" s="71">
        <v>0.18217</v>
      </c>
      <c r="I38" s="72">
        <v>0.26</v>
      </c>
      <c r="J38" s="82">
        <f>(H38-F38)/F38</f>
        <v>-0.22009589862145734</v>
      </c>
    </row>
    <row r="39" spans="1:10" ht="15.75" x14ac:dyDescent="0.25">
      <c r="A39" s="127"/>
      <c r="B39" s="130"/>
      <c r="C39" s="124"/>
      <c r="D39" s="83" t="s">
        <v>60</v>
      </c>
      <c r="E39" s="70" t="s">
        <v>46</v>
      </c>
      <c r="F39" s="71">
        <v>0.27236900000000003</v>
      </c>
      <c r="G39" s="72">
        <v>0.26</v>
      </c>
      <c r="H39" s="71">
        <v>0.21243000000000001</v>
      </c>
      <c r="I39" s="72">
        <v>0.26</v>
      </c>
      <c r="J39" s="82">
        <f t="shared" si="1"/>
        <v>-0.22006542594788692</v>
      </c>
    </row>
    <row r="40" spans="1:10" ht="15.75" x14ac:dyDescent="0.25">
      <c r="A40" s="127"/>
      <c r="B40" s="130"/>
      <c r="C40" s="124"/>
      <c r="D40" s="83" t="s">
        <v>61</v>
      </c>
      <c r="E40" s="70" t="s">
        <v>46</v>
      </c>
      <c r="F40" s="71">
        <v>0.33611200000000002</v>
      </c>
      <c r="G40" s="72">
        <v>0.27</v>
      </c>
      <c r="H40" s="71">
        <v>0.26213999999999998</v>
      </c>
      <c r="I40" s="72">
        <v>0.27</v>
      </c>
      <c r="J40" s="82">
        <f t="shared" si="1"/>
        <v>-0.22008140143761612</v>
      </c>
    </row>
    <row r="41" spans="1:10" ht="15.75" x14ac:dyDescent="0.25">
      <c r="A41" s="127"/>
      <c r="B41" s="130"/>
      <c r="C41" s="124"/>
      <c r="D41" s="83" t="s">
        <v>62</v>
      </c>
      <c r="E41" s="70" t="s">
        <v>46</v>
      </c>
      <c r="F41" s="71">
        <v>0.22951750000000001</v>
      </c>
      <c r="G41" s="72">
        <v>0.25</v>
      </c>
      <c r="H41" s="71">
        <v>0.17374000000000001</v>
      </c>
      <c r="I41" s="72">
        <v>0.25</v>
      </c>
      <c r="J41" s="82">
        <f t="shared" si="1"/>
        <v>-0.24302068469724533</v>
      </c>
    </row>
    <row r="42" spans="1:10" ht="15.75" x14ac:dyDescent="0.25">
      <c r="A42" s="127"/>
      <c r="B42" s="130"/>
      <c r="C42" s="124"/>
      <c r="D42" s="83" t="s">
        <v>63</v>
      </c>
      <c r="E42" s="70" t="s">
        <v>46</v>
      </c>
      <c r="F42" s="71">
        <v>0.2610883</v>
      </c>
      <c r="G42" s="72">
        <v>0.26</v>
      </c>
      <c r="H42" s="71">
        <v>0.19764000000000001</v>
      </c>
      <c r="I42" s="72">
        <v>0.26</v>
      </c>
      <c r="J42" s="82">
        <f t="shared" si="1"/>
        <v>-0.24301471954124326</v>
      </c>
    </row>
    <row r="43" spans="1:10" ht="15.75" x14ac:dyDescent="0.25">
      <c r="A43" s="127"/>
      <c r="B43" s="130"/>
      <c r="C43" s="124"/>
      <c r="D43" s="83" t="s">
        <v>64</v>
      </c>
      <c r="E43" s="70" t="s">
        <v>46</v>
      </c>
      <c r="F43" s="71">
        <v>0.352711</v>
      </c>
      <c r="G43" s="72">
        <v>0.27</v>
      </c>
      <c r="H43" s="71">
        <v>0.26699000000000001</v>
      </c>
      <c r="I43" s="72">
        <v>0.27</v>
      </c>
      <c r="J43" s="82">
        <f t="shared" si="1"/>
        <v>-0.24303466577452926</v>
      </c>
    </row>
    <row r="44" spans="1:10" ht="15.75" x14ac:dyDescent="0.25">
      <c r="A44" s="127"/>
      <c r="B44" s="130"/>
      <c r="C44" s="124"/>
      <c r="D44" s="83" t="s">
        <v>65</v>
      </c>
      <c r="E44" s="70" t="s">
        <v>46</v>
      </c>
      <c r="F44" s="71">
        <v>0.18279999999999999</v>
      </c>
      <c r="G44" s="72">
        <v>0.5</v>
      </c>
      <c r="H44" s="71">
        <v>0.18279999999999999</v>
      </c>
      <c r="I44" s="72">
        <v>0.5</v>
      </c>
      <c r="J44" s="73">
        <f t="shared" si="1"/>
        <v>0</v>
      </c>
    </row>
    <row r="45" spans="1:10" ht="15.75" x14ac:dyDescent="0.25">
      <c r="A45" s="127"/>
      <c r="B45" s="130"/>
      <c r="C45" s="125"/>
      <c r="D45" s="83" t="s">
        <v>66</v>
      </c>
      <c r="E45" s="70" t="s">
        <v>46</v>
      </c>
      <c r="F45" s="71">
        <v>9.5299999999999996E-2</v>
      </c>
      <c r="G45" s="72">
        <v>0.65</v>
      </c>
      <c r="H45" s="71">
        <v>9.5299999999999996E-2</v>
      </c>
      <c r="I45" s="72">
        <v>0.65</v>
      </c>
      <c r="J45" s="73">
        <f t="shared" si="1"/>
        <v>0</v>
      </c>
    </row>
    <row r="46" spans="1:10" ht="15.75" x14ac:dyDescent="0.25">
      <c r="A46" s="127"/>
      <c r="B46" s="130"/>
      <c r="C46" s="123" t="s">
        <v>67</v>
      </c>
      <c r="D46" s="83" t="s">
        <v>68</v>
      </c>
      <c r="E46" s="70" t="s">
        <v>46</v>
      </c>
      <c r="F46" s="71">
        <v>0.23358000000000001</v>
      </c>
      <c r="G46" s="72">
        <v>0.25</v>
      </c>
      <c r="H46" s="71">
        <v>0.18217</v>
      </c>
      <c r="I46" s="72">
        <v>0.25</v>
      </c>
      <c r="J46" s="82">
        <f t="shared" si="1"/>
        <v>-0.22009589862145734</v>
      </c>
    </row>
    <row r="47" spans="1:10" ht="15.75" x14ac:dyDescent="0.25">
      <c r="A47" s="127"/>
      <c r="B47" s="130"/>
      <c r="C47" s="124"/>
      <c r="D47" s="83" t="s">
        <v>69</v>
      </c>
      <c r="E47" s="70" t="s">
        <v>46</v>
      </c>
      <c r="F47" s="71">
        <v>0.27236900000000003</v>
      </c>
      <c r="G47" s="72">
        <v>0.26</v>
      </c>
      <c r="H47" s="71">
        <v>0.21243000000000001</v>
      </c>
      <c r="I47" s="72">
        <v>0.26</v>
      </c>
      <c r="J47" s="82">
        <f t="shared" si="1"/>
        <v>-0.22006542594788692</v>
      </c>
    </row>
    <row r="48" spans="1:10" ht="15.75" x14ac:dyDescent="0.25">
      <c r="A48" s="127"/>
      <c r="B48" s="130"/>
      <c r="C48" s="124"/>
      <c r="D48" s="83" t="s">
        <v>70</v>
      </c>
      <c r="E48" s="70" t="s">
        <v>46</v>
      </c>
      <c r="F48" s="71">
        <v>0.33611200000000002</v>
      </c>
      <c r="G48" s="72">
        <v>0.27</v>
      </c>
      <c r="H48" s="71">
        <v>0.26213999999999998</v>
      </c>
      <c r="I48" s="72">
        <v>0.27</v>
      </c>
      <c r="J48" s="82">
        <f t="shared" si="1"/>
        <v>-0.22008140143761612</v>
      </c>
    </row>
    <row r="49" spans="1:10" ht="15.75" x14ac:dyDescent="0.25">
      <c r="A49" s="127"/>
      <c r="B49" s="130"/>
      <c r="C49" s="124"/>
      <c r="D49" s="83" t="s">
        <v>71</v>
      </c>
      <c r="E49" s="70" t="s">
        <v>46</v>
      </c>
      <c r="F49" s="71">
        <v>0.22951750000000001</v>
      </c>
      <c r="G49" s="72">
        <v>0.26</v>
      </c>
      <c r="H49" s="71">
        <v>0.17374000000000001</v>
      </c>
      <c r="I49" s="72">
        <v>0.26</v>
      </c>
      <c r="J49" s="82">
        <f t="shared" si="1"/>
        <v>-0.24302068469724533</v>
      </c>
    </row>
    <row r="50" spans="1:10" ht="15.75" x14ac:dyDescent="0.25">
      <c r="A50" s="127"/>
      <c r="B50" s="130"/>
      <c r="C50" s="124"/>
      <c r="D50" s="83" t="s">
        <v>72</v>
      </c>
      <c r="E50" s="70" t="s">
        <v>46</v>
      </c>
      <c r="F50" s="71">
        <v>0.2610883</v>
      </c>
      <c r="G50" s="72">
        <v>0.26</v>
      </c>
      <c r="H50" s="71">
        <v>0.19764000000000001</v>
      </c>
      <c r="I50" s="72">
        <v>0.26</v>
      </c>
      <c r="J50" s="82">
        <f t="shared" si="1"/>
        <v>-0.24301471954124326</v>
      </c>
    </row>
    <row r="51" spans="1:10" ht="15.75" x14ac:dyDescent="0.25">
      <c r="A51" s="127"/>
      <c r="B51" s="130"/>
      <c r="C51" s="124"/>
      <c r="D51" s="83" t="s">
        <v>73</v>
      </c>
      <c r="E51" s="70" t="s">
        <v>46</v>
      </c>
      <c r="F51" s="71">
        <v>0.352711</v>
      </c>
      <c r="G51" s="72">
        <v>0.27</v>
      </c>
      <c r="H51" s="71">
        <v>0.26699000000000001</v>
      </c>
      <c r="I51" s="72">
        <v>0.27</v>
      </c>
      <c r="J51" s="82">
        <f t="shared" si="1"/>
        <v>-0.24303466577452926</v>
      </c>
    </row>
    <row r="52" spans="1:10" ht="15.75" x14ac:dyDescent="0.25">
      <c r="A52" s="127"/>
      <c r="B52" s="130"/>
      <c r="C52" s="124"/>
      <c r="D52" s="83" t="s">
        <v>74</v>
      </c>
      <c r="E52" s="70" t="s">
        <v>46</v>
      </c>
      <c r="F52" s="71">
        <v>0.18279999999999999</v>
      </c>
      <c r="G52" s="72">
        <v>0.5</v>
      </c>
      <c r="H52" s="71">
        <v>0.18279999999999999</v>
      </c>
      <c r="I52" s="72">
        <v>0.5</v>
      </c>
      <c r="J52" s="73">
        <f t="shared" si="1"/>
        <v>0</v>
      </c>
    </row>
    <row r="53" spans="1:10" ht="15.75" x14ac:dyDescent="0.25">
      <c r="A53" s="127"/>
      <c r="B53" s="130"/>
      <c r="C53" s="125"/>
      <c r="D53" s="83" t="s">
        <v>75</v>
      </c>
      <c r="E53" s="70" t="s">
        <v>46</v>
      </c>
      <c r="F53" s="71">
        <v>9.5299999999999996E-2</v>
      </c>
      <c r="G53" s="72">
        <v>0.65</v>
      </c>
      <c r="H53" s="71">
        <v>9.5299999999999996E-2</v>
      </c>
      <c r="I53" s="72">
        <v>0.65</v>
      </c>
      <c r="J53" s="73">
        <f t="shared" si="1"/>
        <v>0</v>
      </c>
    </row>
    <row r="54" spans="1:10" ht="15.75" x14ac:dyDescent="0.25">
      <c r="A54" s="127"/>
      <c r="B54" s="130"/>
      <c r="C54" s="84" t="s">
        <v>76</v>
      </c>
      <c r="D54" s="85"/>
      <c r="E54" s="70" t="s">
        <v>46</v>
      </c>
      <c r="F54" s="71">
        <v>0.254</v>
      </c>
      <c r="G54" s="72">
        <v>0.26</v>
      </c>
      <c r="H54" s="71">
        <v>0.1973</v>
      </c>
      <c r="I54" s="72">
        <v>0.65636322985367224</v>
      </c>
      <c r="J54" s="73">
        <f t="shared" si="1"/>
        <v>-0.2232283464566929</v>
      </c>
    </row>
    <row r="55" spans="1:10" ht="15.75" x14ac:dyDescent="0.25">
      <c r="A55" s="127"/>
      <c r="B55" s="130"/>
      <c r="C55" s="84" t="s">
        <v>77</v>
      </c>
      <c r="D55" s="86"/>
      <c r="E55" s="70" t="s">
        <v>46</v>
      </c>
      <c r="F55" s="71">
        <v>0.254</v>
      </c>
      <c r="G55" s="72">
        <v>0.26</v>
      </c>
      <c r="H55" s="71">
        <v>0.1973</v>
      </c>
      <c r="I55" s="72">
        <v>0.65636322985367224</v>
      </c>
      <c r="J55" s="73">
        <f t="shared" si="1"/>
        <v>-0.2232283464566929</v>
      </c>
    </row>
    <row r="56" spans="1:10" ht="15.75" x14ac:dyDescent="0.25">
      <c r="A56" s="127"/>
      <c r="B56" s="129" t="s">
        <v>78</v>
      </c>
      <c r="C56" s="77" t="s">
        <v>79</v>
      </c>
      <c r="D56" s="69"/>
      <c r="E56" s="70" t="s">
        <v>46</v>
      </c>
      <c r="F56" s="71">
        <v>0.254</v>
      </c>
      <c r="G56" s="72">
        <v>0.26</v>
      </c>
      <c r="H56" s="71">
        <v>0.1973</v>
      </c>
      <c r="I56" s="72">
        <v>0.76419273397546938</v>
      </c>
      <c r="J56" s="73">
        <f t="shared" si="1"/>
        <v>-0.2232283464566929</v>
      </c>
    </row>
    <row r="57" spans="1:10" ht="15.75" x14ac:dyDescent="0.25">
      <c r="A57" s="127"/>
      <c r="B57" s="130"/>
      <c r="C57" s="77" t="s">
        <v>47</v>
      </c>
      <c r="D57" s="69"/>
      <c r="E57" s="70" t="s">
        <v>46</v>
      </c>
      <c r="F57" s="75">
        <v>0.16703299999999999</v>
      </c>
      <c r="G57" s="72">
        <v>0.64</v>
      </c>
      <c r="H57" s="75">
        <v>0.14599999999999999</v>
      </c>
      <c r="I57" s="72">
        <v>0.64</v>
      </c>
      <c r="J57" s="73">
        <f t="shared" si="1"/>
        <v>-0.12592122514712661</v>
      </c>
    </row>
    <row r="58" spans="1:10" ht="15.75" x14ac:dyDescent="0.25">
      <c r="A58" s="127"/>
      <c r="B58" s="130"/>
      <c r="C58" s="123" t="s">
        <v>48</v>
      </c>
      <c r="D58" s="69" t="s">
        <v>49</v>
      </c>
      <c r="E58" s="70" t="s">
        <v>46</v>
      </c>
      <c r="F58" s="71">
        <v>5.7000000000000002E-3</v>
      </c>
      <c r="G58" s="72">
        <v>0.54</v>
      </c>
      <c r="H58" s="71">
        <v>4.1000000000000003E-3</v>
      </c>
      <c r="I58" s="72">
        <v>0.54</v>
      </c>
      <c r="J58" s="73">
        <f t="shared" si="1"/>
        <v>-0.2807017543859649</v>
      </c>
    </row>
    <row r="59" spans="1:10" ht="15.75" x14ac:dyDescent="0.25">
      <c r="A59" s="127"/>
      <c r="B59" s="130"/>
      <c r="C59" s="124"/>
      <c r="D59" s="87" t="s">
        <v>20</v>
      </c>
      <c r="E59" s="70" t="s">
        <v>46</v>
      </c>
      <c r="F59" s="71">
        <v>0.187</v>
      </c>
      <c r="G59" s="72">
        <v>0.54</v>
      </c>
      <c r="H59" s="71">
        <v>0.187</v>
      </c>
      <c r="I59" s="72">
        <v>0.54</v>
      </c>
      <c r="J59" s="73">
        <f t="shared" si="1"/>
        <v>0</v>
      </c>
    </row>
    <row r="60" spans="1:10" ht="15.75" x14ac:dyDescent="0.25">
      <c r="A60" s="127"/>
      <c r="B60" s="130"/>
      <c r="C60" s="125"/>
      <c r="D60" s="69" t="s">
        <v>50</v>
      </c>
      <c r="E60" s="70" t="s">
        <v>46</v>
      </c>
      <c r="F60" s="71">
        <v>5.5999999999999999E-3</v>
      </c>
      <c r="G60" s="72">
        <v>0.56000000000000005</v>
      </c>
      <c r="H60" s="71">
        <v>5.2900000000000004E-3</v>
      </c>
      <c r="I60" s="72">
        <v>0.54</v>
      </c>
      <c r="J60" s="73">
        <f t="shared" si="1"/>
        <v>-5.5357142857142771E-2</v>
      </c>
    </row>
    <row r="61" spans="1:10" ht="15.75" x14ac:dyDescent="0.25">
      <c r="A61" s="128"/>
      <c r="B61" s="131"/>
      <c r="C61" s="77" t="s">
        <v>51</v>
      </c>
      <c r="D61" s="69"/>
      <c r="E61" s="70" t="s">
        <v>46</v>
      </c>
      <c r="F61" s="80">
        <v>0</v>
      </c>
      <c r="G61" s="72">
        <v>0</v>
      </c>
      <c r="H61" s="80">
        <v>0</v>
      </c>
      <c r="I61" s="72">
        <v>0</v>
      </c>
      <c r="J61" s="73"/>
    </row>
    <row r="62" spans="1:10" ht="15.75" x14ac:dyDescent="0.25">
      <c r="A62" s="135" t="s">
        <v>80</v>
      </c>
      <c r="B62" s="129" t="s">
        <v>81</v>
      </c>
      <c r="C62" s="77" t="s">
        <v>82</v>
      </c>
      <c r="D62" s="74"/>
      <c r="E62" s="70" t="s">
        <v>83</v>
      </c>
      <c r="F62" s="76">
        <v>43.1</v>
      </c>
      <c r="G62" s="72">
        <v>0.71</v>
      </c>
      <c r="H62" s="76">
        <v>43.1</v>
      </c>
      <c r="I62" s="72">
        <v>0.71</v>
      </c>
      <c r="J62" s="73">
        <f t="shared" ref="J62:J75" si="2">(H62-F62)/F62</f>
        <v>0</v>
      </c>
    </row>
    <row r="63" spans="1:10" ht="15.75" x14ac:dyDescent="0.25">
      <c r="A63" s="136"/>
      <c r="B63" s="130"/>
      <c r="C63" s="77" t="s">
        <v>84</v>
      </c>
      <c r="D63" s="74"/>
      <c r="E63" s="70" t="s">
        <v>83</v>
      </c>
      <c r="F63" s="80">
        <v>33</v>
      </c>
      <c r="G63" s="72">
        <v>0.36</v>
      </c>
      <c r="H63" s="80">
        <v>33</v>
      </c>
      <c r="I63" s="72">
        <v>0.36</v>
      </c>
      <c r="J63" s="73">
        <f t="shared" si="2"/>
        <v>0</v>
      </c>
    </row>
    <row r="64" spans="1:10" ht="15.75" x14ac:dyDescent="0.25">
      <c r="A64" s="136"/>
      <c r="B64" s="130"/>
      <c r="C64" s="77" t="s">
        <v>85</v>
      </c>
      <c r="D64" s="74"/>
      <c r="E64" s="70" t="s">
        <v>83</v>
      </c>
      <c r="F64" s="80">
        <v>33</v>
      </c>
      <c r="G64" s="72">
        <v>0.36</v>
      </c>
      <c r="H64" s="80">
        <v>33</v>
      </c>
      <c r="I64" s="72">
        <v>0.36</v>
      </c>
      <c r="J64" s="73">
        <f t="shared" si="2"/>
        <v>0</v>
      </c>
    </row>
    <row r="65" spans="1:10" ht="15.75" x14ac:dyDescent="0.25">
      <c r="A65" s="136"/>
      <c r="B65" s="130"/>
      <c r="C65" s="77" t="s">
        <v>86</v>
      </c>
      <c r="D65" s="74"/>
      <c r="E65" s="70" t="s">
        <v>83</v>
      </c>
      <c r="F65" s="88">
        <v>2676.6</v>
      </c>
      <c r="G65" s="72">
        <v>0.7</v>
      </c>
      <c r="H65" s="88">
        <v>2676.6</v>
      </c>
      <c r="I65" s="72">
        <v>0.7</v>
      </c>
      <c r="J65" s="73">
        <f t="shared" si="2"/>
        <v>0</v>
      </c>
    </row>
    <row r="66" spans="1:10" ht="15.75" x14ac:dyDescent="0.25">
      <c r="A66" s="137"/>
      <c r="B66" s="131"/>
      <c r="C66" s="77" t="s">
        <v>87</v>
      </c>
      <c r="D66" s="74"/>
      <c r="E66" s="70" t="s">
        <v>83</v>
      </c>
      <c r="F66" s="88">
        <v>214.5823</v>
      </c>
      <c r="G66" s="72">
        <v>0.71</v>
      </c>
      <c r="H66" s="88">
        <v>214.5823</v>
      </c>
      <c r="I66" s="72">
        <v>0.71</v>
      </c>
      <c r="J66" s="73">
        <f t="shared" si="2"/>
        <v>0</v>
      </c>
    </row>
    <row r="67" spans="1:10" ht="15.75" x14ac:dyDescent="0.25">
      <c r="A67" s="135" t="s">
        <v>88</v>
      </c>
      <c r="B67" s="129" t="s">
        <v>89</v>
      </c>
      <c r="C67" s="77" t="s">
        <v>90</v>
      </c>
      <c r="D67" s="69"/>
      <c r="E67" s="70" t="s">
        <v>91</v>
      </c>
      <c r="F67" s="88">
        <v>222</v>
      </c>
      <c r="G67" s="72">
        <v>0.52</v>
      </c>
      <c r="H67" s="88">
        <v>222</v>
      </c>
      <c r="I67" s="72">
        <v>0.52</v>
      </c>
      <c r="J67" s="73">
        <f t="shared" si="2"/>
        <v>0</v>
      </c>
    </row>
    <row r="68" spans="1:10" ht="15.75" x14ac:dyDescent="0.25">
      <c r="A68" s="136"/>
      <c r="B68" s="130"/>
      <c r="C68" s="77" t="s">
        <v>92</v>
      </c>
      <c r="D68" s="69"/>
      <c r="E68" s="70" t="s">
        <v>91</v>
      </c>
      <c r="F68" s="88">
        <v>87.9</v>
      </c>
      <c r="G68" s="72">
        <v>0.52</v>
      </c>
      <c r="H68" s="88">
        <v>87.9</v>
      </c>
      <c r="I68" s="72">
        <v>0.52</v>
      </c>
      <c r="J68" s="73">
        <f t="shared" si="2"/>
        <v>0</v>
      </c>
    </row>
    <row r="69" spans="1:10" ht="15.75" x14ac:dyDescent="0.25">
      <c r="A69" s="136"/>
      <c r="B69" s="130"/>
      <c r="C69" s="77" t="s">
        <v>93</v>
      </c>
      <c r="D69" s="69"/>
      <c r="E69" s="70" t="s">
        <v>91</v>
      </c>
      <c r="F69" s="80">
        <v>2940</v>
      </c>
      <c r="G69" s="72">
        <v>0.52</v>
      </c>
      <c r="H69" s="80">
        <v>2935</v>
      </c>
      <c r="I69" s="72">
        <v>0.52</v>
      </c>
      <c r="J69" s="73">
        <f t="shared" si="2"/>
        <v>-1.7006802721088435E-3</v>
      </c>
    </row>
    <row r="70" spans="1:10" ht="15.75" x14ac:dyDescent="0.25">
      <c r="A70" s="136"/>
      <c r="B70" s="130"/>
      <c r="C70" s="77" t="s">
        <v>94</v>
      </c>
      <c r="D70" s="69"/>
      <c r="E70" s="70" t="s">
        <v>91</v>
      </c>
      <c r="F70" s="80">
        <v>500</v>
      </c>
      <c r="G70" s="72">
        <v>0.34</v>
      </c>
      <c r="H70" s="80">
        <v>500</v>
      </c>
      <c r="I70" s="72">
        <v>0.34</v>
      </c>
      <c r="J70" s="73">
        <f t="shared" si="2"/>
        <v>0</v>
      </c>
    </row>
    <row r="71" spans="1:10" ht="15.75" x14ac:dyDescent="0.25">
      <c r="A71" s="136"/>
      <c r="B71" s="130"/>
      <c r="C71" s="77" t="s">
        <v>95</v>
      </c>
      <c r="D71" s="69"/>
      <c r="E71" s="70" t="s">
        <v>91</v>
      </c>
      <c r="F71" s="80">
        <v>600</v>
      </c>
      <c r="G71" s="72">
        <v>0.81</v>
      </c>
      <c r="H71" s="80">
        <v>600</v>
      </c>
      <c r="I71" s="72">
        <v>0.81</v>
      </c>
      <c r="J71" s="73">
        <f t="shared" si="2"/>
        <v>0</v>
      </c>
    </row>
    <row r="72" spans="1:10" ht="15.75" x14ac:dyDescent="0.25">
      <c r="A72" s="136"/>
      <c r="B72" s="130"/>
      <c r="C72" s="77" t="s">
        <v>96</v>
      </c>
      <c r="D72" s="69"/>
      <c r="E72" s="70" t="s">
        <v>91</v>
      </c>
      <c r="F72" s="80">
        <v>156</v>
      </c>
      <c r="G72" s="72">
        <v>0.52</v>
      </c>
      <c r="H72" s="80">
        <v>156</v>
      </c>
      <c r="I72" s="72">
        <v>0.52</v>
      </c>
      <c r="J72" s="73">
        <f t="shared" si="2"/>
        <v>0</v>
      </c>
    </row>
    <row r="73" spans="1:10" ht="15.75" x14ac:dyDescent="0.25">
      <c r="A73" s="136"/>
      <c r="B73" s="130"/>
      <c r="C73" s="77" t="s">
        <v>97</v>
      </c>
      <c r="D73" s="74"/>
      <c r="E73" s="70" t="s">
        <v>91</v>
      </c>
      <c r="F73" s="80">
        <v>169</v>
      </c>
      <c r="G73" s="72">
        <v>0.52</v>
      </c>
      <c r="H73" s="80">
        <v>169</v>
      </c>
      <c r="I73" s="72">
        <v>0.52</v>
      </c>
      <c r="J73" s="73">
        <f t="shared" si="2"/>
        <v>0</v>
      </c>
    </row>
    <row r="74" spans="1:10" ht="15.75" x14ac:dyDescent="0.25">
      <c r="A74" s="136"/>
      <c r="B74" s="131"/>
      <c r="C74" s="77" t="s">
        <v>98</v>
      </c>
      <c r="D74" s="74"/>
      <c r="E74" s="70" t="s">
        <v>91</v>
      </c>
      <c r="F74" s="89">
        <v>63.2</v>
      </c>
      <c r="G74" s="72">
        <v>0.52</v>
      </c>
      <c r="H74" s="89">
        <v>63.2</v>
      </c>
      <c r="I74" s="72">
        <v>0.52</v>
      </c>
      <c r="J74" s="73">
        <f t="shared" si="2"/>
        <v>0</v>
      </c>
    </row>
    <row r="75" spans="1:10" ht="15.75" x14ac:dyDescent="0.25">
      <c r="A75" s="137"/>
      <c r="B75" s="90" t="s">
        <v>99</v>
      </c>
      <c r="C75" s="77" t="s">
        <v>100</v>
      </c>
      <c r="D75" s="69"/>
      <c r="E75" s="91" t="s">
        <v>101</v>
      </c>
      <c r="F75" s="92">
        <v>650</v>
      </c>
      <c r="G75" s="72">
        <v>0.52</v>
      </c>
      <c r="H75" s="92">
        <v>650</v>
      </c>
      <c r="I75" s="72">
        <v>0.52</v>
      </c>
      <c r="J75" s="73">
        <f t="shared" si="2"/>
        <v>0</v>
      </c>
    </row>
  </sheetData>
  <mergeCells count="29">
    <mergeCell ref="A62:A66"/>
    <mergeCell ref="B62:B66"/>
    <mergeCell ref="A67:A75"/>
    <mergeCell ref="B67:B74"/>
    <mergeCell ref="A28:A61"/>
    <mergeCell ref="B28:B33"/>
    <mergeCell ref="B56:B61"/>
    <mergeCell ref="C58:C60"/>
    <mergeCell ref="J2:J3"/>
    <mergeCell ref="A4:A27"/>
    <mergeCell ref="B4:B10"/>
    <mergeCell ref="C4:C10"/>
    <mergeCell ref="B11:B25"/>
    <mergeCell ref="C11:C25"/>
    <mergeCell ref="B26:B27"/>
    <mergeCell ref="C30:C32"/>
    <mergeCell ref="B34:B55"/>
    <mergeCell ref="C34:C36"/>
    <mergeCell ref="C38:C45"/>
    <mergeCell ref="C46:C53"/>
    <mergeCell ref="A1:E1"/>
    <mergeCell ref="F1:G1"/>
    <mergeCell ref="H1:I1"/>
    <mergeCell ref="A2:A3"/>
    <mergeCell ref="B2:B3"/>
    <mergeCell ref="C2:D3"/>
    <mergeCell ref="E2:E3"/>
    <mergeCell ref="G2:G3"/>
    <mergeCell ref="I2:I3"/>
  </mergeCells>
  <conditionalFormatting sqref="J1 J54:J6553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J46:J51 J4:J23 J26:J43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52:J53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J44:J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2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2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topLeftCell="I1" zoomScale="77" zoomScaleNormal="77" workbookViewId="0">
      <selection activeCell="R35" sqref="R35"/>
    </sheetView>
  </sheetViews>
  <sheetFormatPr baseColWidth="10" defaultColWidth="20.7109375" defaultRowHeight="15" x14ac:dyDescent="0.25"/>
  <cols>
    <col min="1" max="1" width="50.7109375" customWidth="1"/>
    <col min="2" max="11" width="20.7109375" customWidth="1"/>
  </cols>
  <sheetData>
    <row r="1" spans="1:18" s="65" customFormat="1" ht="20.100000000000001" customHeight="1" x14ac:dyDescent="0.25">
      <c r="A1" s="139"/>
    </row>
    <row r="2" spans="1:18" s="65" customFormat="1" ht="20.100000000000001" customHeight="1" x14ac:dyDescent="0.25">
      <c r="A2" s="139"/>
    </row>
    <row r="3" spans="1:18" s="65" customFormat="1" ht="20.100000000000001" customHeight="1" x14ac:dyDescent="0.25">
      <c r="A3" s="139"/>
    </row>
    <row r="4" spans="1:18" s="1" customFormat="1" ht="18" customHeight="1" x14ac:dyDescent="0.3">
      <c r="A4" s="2"/>
      <c r="B4" s="2"/>
      <c r="C4" s="2"/>
      <c r="D4" s="2"/>
      <c r="E4" s="2"/>
      <c r="F4" s="2"/>
      <c r="G4" s="2"/>
      <c r="H4" s="2"/>
      <c r="I4" s="4">
        <v>2020</v>
      </c>
      <c r="J4" s="4" t="s">
        <v>102</v>
      </c>
      <c r="K4" s="2"/>
      <c r="L4" s="2"/>
      <c r="M4" s="2"/>
      <c r="N4" s="2"/>
      <c r="O4" s="2"/>
      <c r="P4" s="2"/>
      <c r="Q4" s="2"/>
      <c r="R4" s="2"/>
    </row>
    <row r="5" spans="1:18" s="1" customForma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1" customHeight="1" x14ac:dyDescent="0.25">
      <c r="A6" s="140" t="s">
        <v>103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</row>
    <row r="7" spans="1:18" s="6" customFormat="1" ht="15.75" x14ac:dyDescent="0.2">
      <c r="A7" s="97"/>
      <c r="B7" s="98"/>
      <c r="C7" s="99"/>
      <c r="D7" s="141" t="s">
        <v>104</v>
      </c>
      <c r="E7" s="141"/>
      <c r="F7" s="141"/>
      <c r="G7" s="141"/>
      <c r="H7" s="141"/>
      <c r="I7" s="142" t="s">
        <v>105</v>
      </c>
      <c r="J7" s="142"/>
      <c r="K7" s="142"/>
      <c r="L7" s="142"/>
      <c r="M7" s="63" t="s">
        <v>106</v>
      </c>
      <c r="N7" s="138" t="s">
        <v>107</v>
      </c>
      <c r="O7" s="138"/>
      <c r="P7" s="138"/>
      <c r="Q7" s="138"/>
      <c r="R7" s="5"/>
    </row>
    <row r="8" spans="1:18" s="15" customFormat="1" ht="80.099999999999994" customHeight="1" x14ac:dyDescent="0.2">
      <c r="A8" s="7" t="s">
        <v>108</v>
      </c>
      <c r="B8" s="8" t="s">
        <v>109</v>
      </c>
      <c r="C8" s="8" t="s">
        <v>110</v>
      </c>
      <c r="D8" s="9" t="s">
        <v>111</v>
      </c>
      <c r="E8" s="10" t="s">
        <v>112</v>
      </c>
      <c r="F8" s="9" t="s">
        <v>113</v>
      </c>
      <c r="G8" s="9" t="s">
        <v>12</v>
      </c>
      <c r="H8" s="11" t="s">
        <v>114</v>
      </c>
      <c r="I8" s="14" t="s">
        <v>115</v>
      </c>
      <c r="J8" s="13" t="s">
        <v>116</v>
      </c>
      <c r="K8" s="13" t="s">
        <v>117</v>
      </c>
      <c r="L8" s="14" t="s">
        <v>118</v>
      </c>
      <c r="M8" s="12" t="s">
        <v>119</v>
      </c>
      <c r="N8" s="8" t="s">
        <v>120</v>
      </c>
      <c r="O8" s="8" t="s">
        <v>52</v>
      </c>
      <c r="P8" s="100" t="s">
        <v>121</v>
      </c>
      <c r="Q8" s="13" t="s">
        <v>122</v>
      </c>
      <c r="R8" s="12" t="s">
        <v>123</v>
      </c>
    </row>
    <row r="9" spans="1:18" s="30" customFormat="1" ht="20.100000000000001" customHeight="1" x14ac:dyDescent="0.25">
      <c r="A9" s="101" t="s">
        <v>124</v>
      </c>
      <c r="B9" s="102">
        <v>131</v>
      </c>
      <c r="C9" s="102">
        <v>166927.21</v>
      </c>
      <c r="D9" s="103">
        <v>2470.915703742</v>
      </c>
      <c r="E9" s="104">
        <v>0</v>
      </c>
      <c r="F9" s="105">
        <v>0</v>
      </c>
      <c r="G9" s="103">
        <v>564.63952346600013</v>
      </c>
      <c r="H9" s="104">
        <v>3035.5552272079999</v>
      </c>
      <c r="I9" s="105">
        <v>2712.5671625</v>
      </c>
      <c r="J9" s="106">
        <v>1.6250000000000001E-2</v>
      </c>
      <c r="K9" s="102">
        <v>2202.1337333333299</v>
      </c>
      <c r="L9" s="102">
        <v>4914.7008958333299</v>
      </c>
      <c r="M9" s="105">
        <v>130.12959816483001</v>
      </c>
      <c r="N9" s="102">
        <v>7227.3222633443102</v>
      </c>
      <c r="O9" s="102">
        <v>585.24328959978607</v>
      </c>
      <c r="P9" s="102">
        <v>811.61764606029283</v>
      </c>
      <c r="Q9" s="102">
        <v>8624.1831990043884</v>
      </c>
      <c r="R9" s="102">
        <v>22993.59362843055</v>
      </c>
    </row>
    <row r="10" spans="1:18" s="30" customFormat="1" ht="20.100000000000001" customHeight="1" x14ac:dyDescent="0.25">
      <c r="A10" s="101" t="s">
        <v>125</v>
      </c>
      <c r="B10" s="102">
        <v>52</v>
      </c>
      <c r="C10" s="102">
        <v>55100.97</v>
      </c>
      <c r="D10" s="103">
        <v>105.410475984</v>
      </c>
      <c r="E10" s="104">
        <v>0</v>
      </c>
      <c r="F10" s="105">
        <v>40.136144399999999</v>
      </c>
      <c r="G10" s="103">
        <v>201.90618789999999</v>
      </c>
      <c r="H10" s="104">
        <v>347.45280828400001</v>
      </c>
      <c r="I10" s="105">
        <v>895.39076250000005</v>
      </c>
      <c r="J10" s="106">
        <v>1.6250000000000001E-2</v>
      </c>
      <c r="K10" s="102">
        <v>806.25683333333632</v>
      </c>
      <c r="L10" s="102">
        <v>1701.647595833336</v>
      </c>
      <c r="M10" s="105">
        <v>45.648394052135004</v>
      </c>
      <c r="N10" s="102">
        <v>2411.8376611658</v>
      </c>
      <c r="O10" s="102">
        <v>339.95152663009611</v>
      </c>
      <c r="P10" s="102">
        <v>391.30879085233852</v>
      </c>
      <c r="Q10" s="102">
        <v>3143.0979786482339</v>
      </c>
      <c r="R10" s="102">
        <v>7285.297171567704</v>
      </c>
    </row>
    <row r="11" spans="1:18" s="30" customFormat="1" ht="20.100000000000001" customHeight="1" x14ac:dyDescent="0.25">
      <c r="A11" s="101" t="s">
        <v>126</v>
      </c>
      <c r="B11" s="102">
        <v>41</v>
      </c>
      <c r="C11" s="102">
        <v>51539.8</v>
      </c>
      <c r="D11" s="103">
        <v>192.72627140399999</v>
      </c>
      <c r="E11" s="104">
        <v>0</v>
      </c>
      <c r="F11" s="105">
        <v>67.147272192000003</v>
      </c>
      <c r="G11" s="103">
        <v>177.68744565700001</v>
      </c>
      <c r="H11" s="104">
        <v>437.560989253</v>
      </c>
      <c r="I11" s="105">
        <v>837.52175</v>
      </c>
      <c r="J11" s="106">
        <v>1.6250000000000001E-2</v>
      </c>
      <c r="K11" s="102">
        <v>750.13859999999625</v>
      </c>
      <c r="L11" s="102">
        <v>1587.660349999996</v>
      </c>
      <c r="M11" s="105">
        <v>50.098674517725009</v>
      </c>
      <c r="N11" s="102">
        <v>3179.5218982869701</v>
      </c>
      <c r="O11" s="102">
        <v>261.84082416297002</v>
      </c>
      <c r="P11" s="102">
        <v>469.80096963185252</v>
      </c>
      <c r="Q11" s="102">
        <v>3911.1636920817941</v>
      </c>
      <c r="R11" s="102">
        <v>7934.4517470625151</v>
      </c>
    </row>
    <row r="12" spans="1:18" s="30" customFormat="1" ht="20.100000000000001" customHeight="1" x14ac:dyDescent="0.25">
      <c r="A12" s="101" t="s">
        <v>127</v>
      </c>
      <c r="B12" s="102">
        <v>13</v>
      </c>
      <c r="C12" s="102">
        <v>13685</v>
      </c>
      <c r="D12" s="103">
        <v>0</v>
      </c>
      <c r="E12" s="104">
        <v>0</v>
      </c>
      <c r="F12" s="105">
        <v>0</v>
      </c>
      <c r="G12" s="103">
        <v>183.92951326299999</v>
      </c>
      <c r="H12" s="104">
        <v>183.92951326299999</v>
      </c>
      <c r="I12" s="105">
        <v>222.38124999999999</v>
      </c>
      <c r="J12" s="106">
        <v>1.6250000000000001E-2</v>
      </c>
      <c r="K12" s="102">
        <v>232.25139999999669</v>
      </c>
      <c r="L12" s="102">
        <v>454.63264999999672</v>
      </c>
      <c r="M12" s="105">
        <v>5.7760190602499986</v>
      </c>
      <c r="N12" s="102">
        <v>709.37608268769986</v>
      </c>
      <c r="O12" s="102">
        <v>39.339592753000012</v>
      </c>
      <c r="P12" s="102">
        <v>0</v>
      </c>
      <c r="Q12" s="102">
        <v>748.7156754406999</v>
      </c>
      <c r="R12" s="102">
        <v>3125.9588222939469</v>
      </c>
    </row>
    <row r="13" spans="1:18" s="30" customFormat="1" ht="20.100000000000001" customHeight="1" x14ac:dyDescent="0.25">
      <c r="A13" s="101" t="s">
        <v>128</v>
      </c>
      <c r="B13" s="102">
        <v>42</v>
      </c>
      <c r="C13" s="102">
        <v>48368.86</v>
      </c>
      <c r="D13" s="103">
        <v>18.341837172000002</v>
      </c>
      <c r="E13" s="104">
        <v>0</v>
      </c>
      <c r="F13" s="105">
        <v>0</v>
      </c>
      <c r="G13" s="103">
        <v>195.13262162399991</v>
      </c>
      <c r="H13" s="104">
        <v>213.47445879599999</v>
      </c>
      <c r="I13" s="105">
        <v>785.99397499999998</v>
      </c>
      <c r="J13" s="106">
        <v>1.6250000000000001E-2</v>
      </c>
      <c r="K13" s="102">
        <v>652.66763333332699</v>
      </c>
      <c r="L13" s="102">
        <v>1438.661608333327</v>
      </c>
      <c r="M13" s="105">
        <v>43.113010508975002</v>
      </c>
      <c r="N13" s="102">
        <v>2251.6240004969982</v>
      </c>
      <c r="O13" s="102">
        <v>247.59265890237501</v>
      </c>
      <c r="P13" s="102">
        <v>444.28528999963271</v>
      </c>
      <c r="Q13" s="102">
        <v>2943.5019493990071</v>
      </c>
      <c r="R13" s="102">
        <v>6601.2289327973094</v>
      </c>
    </row>
    <row r="14" spans="1:18" s="30" customFormat="1" ht="20.100000000000001" customHeight="1" x14ac:dyDescent="0.25">
      <c r="A14" s="101" t="s">
        <v>20</v>
      </c>
      <c r="B14" s="102">
        <v>8</v>
      </c>
      <c r="C14" s="102">
        <v>7224</v>
      </c>
      <c r="D14" s="103">
        <v>0</v>
      </c>
      <c r="E14" s="104">
        <v>0</v>
      </c>
      <c r="F14" s="105">
        <v>0</v>
      </c>
      <c r="G14" s="103">
        <v>191.27916410500001</v>
      </c>
      <c r="H14" s="104">
        <v>191.27916410500001</v>
      </c>
      <c r="I14" s="105">
        <v>117.39</v>
      </c>
      <c r="J14" s="106">
        <v>1.6250000000000001E-2</v>
      </c>
      <c r="K14" s="102">
        <v>108.42886666666701</v>
      </c>
      <c r="L14" s="102">
        <v>225.81886666666699</v>
      </c>
      <c r="M14" s="105">
        <v>6.2116364499219996</v>
      </c>
      <c r="N14" s="102">
        <v>337.03237223955381</v>
      </c>
      <c r="O14" s="102">
        <v>54.456529357275002</v>
      </c>
      <c r="P14" s="102">
        <v>36.258137242470013</v>
      </c>
      <c r="Q14" s="102">
        <v>427.7470388392988</v>
      </c>
      <c r="R14" s="102">
        <v>1165.467299410888</v>
      </c>
    </row>
    <row r="15" spans="1:18" s="30" customFormat="1" ht="20.100000000000001" customHeight="1" x14ac:dyDescent="0.25">
      <c r="A15" s="101" t="s">
        <v>129</v>
      </c>
      <c r="B15" s="102">
        <v>14</v>
      </c>
      <c r="C15" s="102">
        <v>60819.5</v>
      </c>
      <c r="D15" s="103">
        <v>42.738590982899993</v>
      </c>
      <c r="E15" s="104">
        <v>32.523496110000004</v>
      </c>
      <c r="F15" s="105">
        <v>14.3682</v>
      </c>
      <c r="G15" s="103">
        <v>1269.424046591</v>
      </c>
      <c r="H15" s="104">
        <v>1359.0543336839</v>
      </c>
      <c r="I15" s="105">
        <v>988.31687499999998</v>
      </c>
      <c r="J15" s="106">
        <v>1.6250000000000001E-2</v>
      </c>
      <c r="K15" s="102">
        <v>959.24206666666373</v>
      </c>
      <c r="L15" s="102">
        <v>1947.5589416666639</v>
      </c>
      <c r="M15" s="105">
        <v>38.001051578133001</v>
      </c>
      <c r="N15" s="102">
        <v>1283.382297282435</v>
      </c>
      <c r="O15" s="102">
        <v>326.52851496779289</v>
      </c>
      <c r="P15" s="102">
        <v>0</v>
      </c>
      <c r="Q15" s="102">
        <v>1609.910812250228</v>
      </c>
      <c r="R15" s="102">
        <v>29128.29506333893</v>
      </c>
    </row>
    <row r="16" spans="1:18" s="30" customFormat="1" ht="20.100000000000001" customHeight="1" x14ac:dyDescent="0.25">
      <c r="A16" s="101" t="s">
        <v>130</v>
      </c>
      <c r="B16" s="102">
        <v>5</v>
      </c>
      <c r="C16" s="102">
        <v>28498</v>
      </c>
      <c r="D16" s="103">
        <v>0</v>
      </c>
      <c r="E16" s="104">
        <v>0</v>
      </c>
      <c r="F16" s="105">
        <v>0</v>
      </c>
      <c r="G16" s="103">
        <v>210.02082532599999</v>
      </c>
      <c r="H16" s="104">
        <v>210.02082532599999</v>
      </c>
      <c r="I16" s="105">
        <v>463.09249999999997</v>
      </c>
      <c r="J16" s="106">
        <v>1.6250000000000001E-2</v>
      </c>
      <c r="K16" s="102">
        <v>369.7838666666637</v>
      </c>
      <c r="L16" s="102">
        <v>832.87636666666367</v>
      </c>
      <c r="M16" s="105">
        <v>18.716325592234998</v>
      </c>
      <c r="N16" s="102">
        <v>976.29208815386903</v>
      </c>
      <c r="O16" s="102">
        <v>195.66169930752301</v>
      </c>
      <c r="P16" s="102">
        <v>0</v>
      </c>
      <c r="Q16" s="102">
        <v>1171.953787461392</v>
      </c>
      <c r="R16" s="102">
        <v>12894.669653386291</v>
      </c>
    </row>
    <row r="17" spans="1:18" s="30" customFormat="1" ht="20.100000000000001" customHeight="1" x14ac:dyDescent="0.25">
      <c r="A17" s="101" t="s">
        <v>131</v>
      </c>
      <c r="B17" s="102">
        <v>97</v>
      </c>
      <c r="C17" s="102">
        <v>114327.77</v>
      </c>
      <c r="D17" s="103">
        <v>280.55523481799997</v>
      </c>
      <c r="E17" s="104">
        <v>0</v>
      </c>
      <c r="F17" s="105">
        <v>0</v>
      </c>
      <c r="G17" s="103">
        <v>388.68954978800002</v>
      </c>
      <c r="H17" s="104">
        <v>669.24478460600005</v>
      </c>
      <c r="I17" s="105">
        <v>1857.8262625</v>
      </c>
      <c r="J17" s="106">
        <v>1.6250000000000001E-2</v>
      </c>
      <c r="K17" s="102">
        <v>1544.3361333333301</v>
      </c>
      <c r="L17" s="102">
        <v>3402.1623958333312</v>
      </c>
      <c r="M17" s="105">
        <v>65.383576966950002</v>
      </c>
      <c r="N17" s="102">
        <v>4953.9023234354581</v>
      </c>
      <c r="O17" s="102">
        <v>396.63194050538999</v>
      </c>
      <c r="P17" s="102">
        <v>760.56920573271282</v>
      </c>
      <c r="Q17" s="102">
        <v>6111.1034696735614</v>
      </c>
      <c r="R17" s="102">
        <v>14366.07413218984</v>
      </c>
    </row>
    <row r="18" spans="1:18" s="30" customFormat="1" ht="20.100000000000001" customHeight="1" x14ac:dyDescent="0.25">
      <c r="A18" s="101" t="s">
        <v>15</v>
      </c>
      <c r="B18" s="102">
        <v>20</v>
      </c>
      <c r="C18" s="102">
        <v>14393.96</v>
      </c>
      <c r="D18" s="103">
        <v>0</v>
      </c>
      <c r="E18" s="104">
        <v>0</v>
      </c>
      <c r="F18" s="105">
        <v>0</v>
      </c>
      <c r="G18" s="103">
        <v>660.21924368400005</v>
      </c>
      <c r="H18" s="104">
        <v>660.21924368399982</v>
      </c>
      <c r="I18" s="105">
        <v>233.90185</v>
      </c>
      <c r="J18" s="106">
        <v>1.6250000000000001E-2</v>
      </c>
      <c r="K18" s="102">
        <v>170.07259999999971</v>
      </c>
      <c r="L18" s="102">
        <v>403.97444999999971</v>
      </c>
      <c r="M18" s="105">
        <v>14.842880611449999</v>
      </c>
      <c r="N18" s="102">
        <v>772.12191480315005</v>
      </c>
      <c r="O18" s="102">
        <v>173.781634237123</v>
      </c>
      <c r="P18" s="102">
        <v>54.927668565291363</v>
      </c>
      <c r="Q18" s="102">
        <v>1000.831217605565</v>
      </c>
      <c r="R18" s="102">
        <v>3224.6824786810139</v>
      </c>
    </row>
    <row r="19" spans="1:18" s="30" customFormat="1" ht="20.100000000000001" customHeight="1" x14ac:dyDescent="0.25">
      <c r="A19" s="101" t="s">
        <v>17</v>
      </c>
      <c r="B19" s="102">
        <v>11</v>
      </c>
      <c r="C19" s="102">
        <v>7758.5</v>
      </c>
      <c r="D19" s="103">
        <v>0</v>
      </c>
      <c r="E19" s="104">
        <v>0</v>
      </c>
      <c r="F19" s="105">
        <v>0</v>
      </c>
      <c r="G19" s="103">
        <v>178.4210732</v>
      </c>
      <c r="H19" s="104">
        <v>178.4210732</v>
      </c>
      <c r="I19" s="105">
        <v>126.075625</v>
      </c>
      <c r="J19" s="106">
        <v>1.6250000000000001E-2</v>
      </c>
      <c r="K19" s="102">
        <v>89.287633333333304</v>
      </c>
      <c r="L19" s="102">
        <v>215.36325833333331</v>
      </c>
      <c r="M19" s="105">
        <v>6.2438084742499997</v>
      </c>
      <c r="N19" s="102">
        <v>336.74444661055111</v>
      </c>
      <c r="O19" s="102">
        <v>82.198781708500007</v>
      </c>
      <c r="P19" s="102">
        <v>35.124959831519021</v>
      </c>
      <c r="Q19" s="102">
        <v>454.06818815057011</v>
      </c>
      <c r="R19" s="102">
        <v>1121.4230257281531</v>
      </c>
    </row>
    <row r="20" spans="1:18" s="30" customFormat="1" ht="20.100000000000001" customHeight="1" x14ac:dyDescent="0.25">
      <c r="A20" s="101" t="s">
        <v>132</v>
      </c>
      <c r="B20" s="102">
        <v>102</v>
      </c>
      <c r="C20" s="102">
        <v>118498</v>
      </c>
      <c r="D20" s="103">
        <v>652.22584357199992</v>
      </c>
      <c r="E20" s="104">
        <v>0</v>
      </c>
      <c r="F20" s="105">
        <v>0</v>
      </c>
      <c r="G20" s="103">
        <v>507.7584631000002</v>
      </c>
      <c r="H20" s="104">
        <v>1159.984306672</v>
      </c>
      <c r="I20" s="105">
        <v>1925.5925</v>
      </c>
      <c r="J20" s="106">
        <v>1.6250000000000001E-2</v>
      </c>
      <c r="K20" s="102">
        <v>1822.2453666666729</v>
      </c>
      <c r="L20" s="102">
        <v>3747.8378666666731</v>
      </c>
      <c r="M20" s="105">
        <v>119.55132269318</v>
      </c>
      <c r="N20" s="102">
        <v>5498.8161517030048</v>
      </c>
      <c r="O20" s="102">
        <v>514.55642118146113</v>
      </c>
      <c r="P20" s="102">
        <v>650.03304524099269</v>
      </c>
      <c r="Q20" s="102">
        <v>6663.4056181254591</v>
      </c>
      <c r="R20" s="102">
        <v>16236.024556347311</v>
      </c>
    </row>
    <row r="21" spans="1:18" s="30" customFormat="1" ht="20.100000000000001" customHeight="1" x14ac:dyDescent="0.25">
      <c r="A21" s="101" t="s">
        <v>133</v>
      </c>
      <c r="B21" s="102">
        <v>140</v>
      </c>
      <c r="C21" s="102">
        <v>210767</v>
      </c>
      <c r="D21" s="103">
        <v>220.88622309600001</v>
      </c>
      <c r="E21" s="104">
        <v>0</v>
      </c>
      <c r="F21" s="105">
        <v>0</v>
      </c>
      <c r="G21" s="103">
        <v>945.14435402599952</v>
      </c>
      <c r="H21" s="104">
        <v>1166.0305771220001</v>
      </c>
      <c r="I21" s="105">
        <v>3424.9637499999999</v>
      </c>
      <c r="J21" s="106">
        <v>1.6250000000000001E-2</v>
      </c>
      <c r="K21" s="102">
        <v>3177.8700999999669</v>
      </c>
      <c r="L21" s="102">
        <v>6602.8338499999663</v>
      </c>
      <c r="M21" s="105">
        <v>207.82173960918001</v>
      </c>
      <c r="N21" s="102">
        <v>5300.7449463744824</v>
      </c>
      <c r="O21" s="102">
        <v>265.68650846177002</v>
      </c>
      <c r="P21" s="102">
        <v>361.75725184144483</v>
      </c>
      <c r="Q21" s="102">
        <v>5928.1887066776962</v>
      </c>
      <c r="R21" s="102">
        <v>25063.26268280884</v>
      </c>
    </row>
    <row r="22" spans="1:18" s="30" customFormat="1" ht="20.100000000000001" customHeight="1" x14ac:dyDescent="0.25">
      <c r="A22" s="101" t="s">
        <v>134</v>
      </c>
      <c r="B22" s="102">
        <v>20</v>
      </c>
      <c r="C22" s="102">
        <v>26962</v>
      </c>
      <c r="D22" s="103">
        <v>0</v>
      </c>
      <c r="E22" s="104">
        <v>0</v>
      </c>
      <c r="F22" s="105">
        <v>0</v>
      </c>
      <c r="G22" s="103">
        <v>1188.772441648</v>
      </c>
      <c r="H22" s="104">
        <v>1188.772441648</v>
      </c>
      <c r="I22" s="105">
        <v>438.13249999999999</v>
      </c>
      <c r="J22" s="106">
        <v>1.6250000000000001E-2</v>
      </c>
      <c r="K22" s="102">
        <v>366.51699999999698</v>
      </c>
      <c r="L22" s="102">
        <v>804.64949999999703</v>
      </c>
      <c r="M22" s="105">
        <v>31.344573016750001</v>
      </c>
      <c r="N22" s="102">
        <v>1401.986393612445</v>
      </c>
      <c r="O22" s="102">
        <v>288.576804459806</v>
      </c>
      <c r="P22" s="102">
        <v>166.51735670364789</v>
      </c>
      <c r="Q22" s="102">
        <v>1857.0805547758989</v>
      </c>
      <c r="R22" s="102">
        <v>5156.2517135806456</v>
      </c>
    </row>
    <row r="23" spans="1:18" s="30" customFormat="1" ht="20.100000000000001" customHeight="1" x14ac:dyDescent="0.25">
      <c r="A23" s="101" t="s">
        <v>16</v>
      </c>
      <c r="B23" s="102">
        <v>12</v>
      </c>
      <c r="C23" s="102">
        <v>13509</v>
      </c>
      <c r="D23" s="103">
        <v>0</v>
      </c>
      <c r="E23" s="104">
        <v>0</v>
      </c>
      <c r="F23" s="105">
        <v>0</v>
      </c>
      <c r="G23" s="103">
        <v>809.37897120599996</v>
      </c>
      <c r="H23" s="104">
        <v>809.37897120600007</v>
      </c>
      <c r="I23" s="105">
        <v>219.52125000000001</v>
      </c>
      <c r="J23" s="106">
        <v>1.6250000000000001E-2</v>
      </c>
      <c r="K23" s="102">
        <v>164.67316666666699</v>
      </c>
      <c r="L23" s="102">
        <v>384.194416666667</v>
      </c>
      <c r="M23" s="105">
        <v>12.553974224599999</v>
      </c>
      <c r="N23" s="102">
        <v>596.63775556862197</v>
      </c>
      <c r="O23" s="102">
        <v>247.37823250125001</v>
      </c>
      <c r="P23" s="102">
        <v>49.418060474179519</v>
      </c>
      <c r="Q23" s="102">
        <v>893.43404854405151</v>
      </c>
      <c r="R23" s="102">
        <v>2998.342408361319</v>
      </c>
    </row>
    <row r="24" spans="1:18" s="30" customFormat="1" ht="20.100000000000001" customHeight="1" x14ac:dyDescent="0.25">
      <c r="A24" s="101" t="s">
        <v>19</v>
      </c>
      <c r="B24" s="102">
        <v>4</v>
      </c>
      <c r="C24" s="102">
        <v>1603</v>
      </c>
      <c r="D24" s="103">
        <v>0</v>
      </c>
      <c r="E24" s="104">
        <v>0</v>
      </c>
      <c r="F24" s="105">
        <v>0</v>
      </c>
      <c r="G24" s="103">
        <v>124.42541840299999</v>
      </c>
      <c r="H24" s="104">
        <v>124.42541840299999</v>
      </c>
      <c r="I24" s="105">
        <v>26.048749999999998</v>
      </c>
      <c r="J24" s="106">
        <v>1.6250000000000001E-2</v>
      </c>
      <c r="K24" s="102">
        <v>33.642333333333703</v>
      </c>
      <c r="L24" s="102">
        <v>59.691083333333687</v>
      </c>
      <c r="M24" s="105">
        <v>2.6433857081249998</v>
      </c>
      <c r="N24" s="102">
        <v>152.71418302361431</v>
      </c>
      <c r="O24" s="102">
        <v>56.443223895000003</v>
      </c>
      <c r="P24" s="102">
        <v>13.953001473600001</v>
      </c>
      <c r="Q24" s="102">
        <v>223.11040839221431</v>
      </c>
      <c r="R24" s="102">
        <v>509.05214873667302</v>
      </c>
    </row>
    <row r="25" spans="1:18" s="30" customFormat="1" ht="20.100000000000001" customHeight="1" x14ac:dyDescent="0.25">
      <c r="A25" s="101" t="s">
        <v>135</v>
      </c>
      <c r="B25" s="102">
        <v>59</v>
      </c>
      <c r="C25" s="102">
        <v>68514</v>
      </c>
      <c r="D25" s="103">
        <v>174.25154212199999</v>
      </c>
      <c r="E25" s="104">
        <v>0</v>
      </c>
      <c r="F25" s="105">
        <v>0</v>
      </c>
      <c r="G25" s="103">
        <v>207.04421103199999</v>
      </c>
      <c r="H25" s="104">
        <v>381.29575315400012</v>
      </c>
      <c r="I25" s="105">
        <v>1113.3525</v>
      </c>
      <c r="J25" s="106">
        <v>1.6250000000000001E-2</v>
      </c>
      <c r="K25" s="102">
        <v>909.36606666666376</v>
      </c>
      <c r="L25" s="102">
        <v>2022.7185666666639</v>
      </c>
      <c r="M25" s="105">
        <v>55.955224953684997</v>
      </c>
      <c r="N25" s="102">
        <v>3394.4560435039648</v>
      </c>
      <c r="O25" s="102">
        <v>340.074069634186</v>
      </c>
      <c r="P25" s="102">
        <v>417.14177814897482</v>
      </c>
      <c r="Q25" s="102">
        <v>4151.6718912871274</v>
      </c>
      <c r="R25" s="102">
        <v>9052.2556143414731</v>
      </c>
    </row>
    <row r="26" spans="1:18" s="30" customFormat="1" ht="20.100000000000001" customHeight="1" x14ac:dyDescent="0.25">
      <c r="A26" s="101" t="s">
        <v>136</v>
      </c>
      <c r="B26" s="102">
        <v>107</v>
      </c>
      <c r="C26" s="102">
        <v>111609.07</v>
      </c>
      <c r="D26" s="103">
        <v>113.54324595</v>
      </c>
      <c r="E26" s="104">
        <v>0</v>
      </c>
      <c r="F26" s="105">
        <v>0</v>
      </c>
      <c r="G26" s="103">
        <v>431.54633390909981</v>
      </c>
      <c r="H26" s="104">
        <v>545.08957985910001</v>
      </c>
      <c r="I26" s="105">
        <v>1813.6473874999999</v>
      </c>
      <c r="J26" s="106">
        <v>1.624999999999999E-2</v>
      </c>
      <c r="K26" s="102">
        <v>1613.8484333333299</v>
      </c>
      <c r="L26" s="102">
        <v>3427.4958208333301</v>
      </c>
      <c r="M26" s="105">
        <v>94.118579974815006</v>
      </c>
      <c r="N26" s="102">
        <v>7233.6677515025603</v>
      </c>
      <c r="O26" s="102">
        <v>628.3239274387729</v>
      </c>
      <c r="P26" s="102">
        <v>924.17811591132022</v>
      </c>
      <c r="Q26" s="102">
        <v>8786.1697948526544</v>
      </c>
      <c r="R26" s="102">
        <v>16964.855121309902</v>
      </c>
    </row>
    <row r="27" spans="1:18" s="30" customFormat="1" ht="20.100000000000001" customHeight="1" x14ac:dyDescent="0.25">
      <c r="A27" s="101" t="s">
        <v>137</v>
      </c>
      <c r="B27" s="102">
        <v>94</v>
      </c>
      <c r="C27" s="102">
        <v>111757</v>
      </c>
      <c r="D27" s="103">
        <v>48.346831115999997</v>
      </c>
      <c r="E27" s="104">
        <v>0</v>
      </c>
      <c r="F27" s="105">
        <v>0</v>
      </c>
      <c r="G27" s="103">
        <v>450.07607741033411</v>
      </c>
      <c r="H27" s="104">
        <v>498.42290852633391</v>
      </c>
      <c r="I27" s="105">
        <v>1816.05125</v>
      </c>
      <c r="J27" s="106">
        <v>1.6250000000000001E-2</v>
      </c>
      <c r="K27" s="102">
        <v>1807.929866666663</v>
      </c>
      <c r="L27" s="102">
        <v>3623.9811166666632</v>
      </c>
      <c r="M27" s="105">
        <v>107.76636748522</v>
      </c>
      <c r="N27" s="102">
        <v>7291.7712805672918</v>
      </c>
      <c r="O27" s="102">
        <v>633.76251312708507</v>
      </c>
      <c r="P27" s="102">
        <v>718.052828206556</v>
      </c>
      <c r="Q27" s="102">
        <v>8643.5866219009349</v>
      </c>
      <c r="R27" s="102">
        <v>16999.098215159149</v>
      </c>
    </row>
    <row r="28" spans="1:18" s="30" customFormat="1" ht="20.100000000000001" customHeight="1" x14ac:dyDescent="0.25">
      <c r="A28" s="101" t="s">
        <v>138</v>
      </c>
      <c r="B28" s="102">
        <v>52</v>
      </c>
      <c r="C28" s="102">
        <v>60571.199999999997</v>
      </c>
      <c r="D28" s="103">
        <v>164.21421241199999</v>
      </c>
      <c r="E28" s="104">
        <v>0</v>
      </c>
      <c r="F28" s="105">
        <v>15.248464</v>
      </c>
      <c r="G28" s="103">
        <v>200.93967504400001</v>
      </c>
      <c r="H28" s="104">
        <v>380.40235145600002</v>
      </c>
      <c r="I28" s="105">
        <v>984.28200000000004</v>
      </c>
      <c r="J28" s="106">
        <v>1.6250000000000001E-2</v>
      </c>
      <c r="K28" s="102">
        <v>960.81523333332325</v>
      </c>
      <c r="L28" s="102">
        <v>1945.0972333333229</v>
      </c>
      <c r="M28" s="105">
        <v>48.744776254758001</v>
      </c>
      <c r="N28" s="102">
        <v>3432.696211021771</v>
      </c>
      <c r="O28" s="102">
        <v>223.1975603672</v>
      </c>
      <c r="P28" s="102">
        <v>370.49725652395358</v>
      </c>
      <c r="Q28" s="102">
        <v>4026.391027912925</v>
      </c>
      <c r="R28" s="102">
        <v>8822.4376777370071</v>
      </c>
    </row>
    <row r="29" spans="1:18" s="30" customFormat="1" ht="20.100000000000001" customHeight="1" x14ac:dyDescent="0.25">
      <c r="A29" s="101" t="s">
        <v>139</v>
      </c>
      <c r="B29" s="102">
        <v>3</v>
      </c>
      <c r="C29" s="102">
        <v>10547</v>
      </c>
      <c r="D29" s="103">
        <v>0</v>
      </c>
      <c r="E29" s="104">
        <v>0</v>
      </c>
      <c r="F29" s="105">
        <v>0</v>
      </c>
      <c r="G29" s="103">
        <v>57.575880000000012</v>
      </c>
      <c r="H29" s="104">
        <v>57.575880000000012</v>
      </c>
      <c r="I29" s="105">
        <v>171.38874999999999</v>
      </c>
      <c r="J29" s="106">
        <v>1.6250000000000001E-2</v>
      </c>
      <c r="K29" s="102">
        <v>214.30909999999699</v>
      </c>
      <c r="L29" s="102">
        <v>385.697849999997</v>
      </c>
      <c r="M29" s="105">
        <v>13.789663363775</v>
      </c>
      <c r="N29" s="102">
        <v>338.16132373195529</v>
      </c>
      <c r="O29" s="102">
        <v>4.5847186730000002</v>
      </c>
      <c r="P29" s="102">
        <v>0</v>
      </c>
      <c r="Q29" s="102">
        <v>342.74604240495529</v>
      </c>
      <c r="R29" s="102">
        <v>1537.4218760287281</v>
      </c>
    </row>
    <row r="30" spans="1:18" s="30" customFormat="1" ht="20.100000000000001" customHeight="1" x14ac:dyDescent="0.25">
      <c r="A30" s="101" t="s">
        <v>140</v>
      </c>
      <c r="B30" s="102">
        <v>74</v>
      </c>
      <c r="C30" s="102">
        <v>107805</v>
      </c>
      <c r="D30" s="103">
        <v>0</v>
      </c>
      <c r="E30" s="104">
        <v>0</v>
      </c>
      <c r="F30" s="105">
        <v>0</v>
      </c>
      <c r="G30" s="103">
        <v>358.76212849400008</v>
      </c>
      <c r="H30" s="104">
        <v>358.76212849400008</v>
      </c>
      <c r="I30" s="105">
        <v>1751.83125</v>
      </c>
      <c r="J30" s="106">
        <v>1.6250000000000001E-2</v>
      </c>
      <c r="K30" s="102">
        <v>1407.448499999997</v>
      </c>
      <c r="L30" s="102">
        <v>3159.279749999997</v>
      </c>
      <c r="M30" s="105">
        <v>98.580162167356988</v>
      </c>
      <c r="N30" s="102">
        <v>5424.3699659708927</v>
      </c>
      <c r="O30" s="102">
        <v>445.96296051312498</v>
      </c>
      <c r="P30" s="102">
        <v>611.59339729601413</v>
      </c>
      <c r="Q30" s="102">
        <v>6481.9263237800324</v>
      </c>
      <c r="R30" s="102">
        <v>14930.28928223139</v>
      </c>
    </row>
    <row r="31" spans="1:18" s="16" customForma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7" t="s">
        <v>141</v>
      </c>
      <c r="B32" s="26">
        <f t="shared" ref="B32:H32" si="0">SUM(B9:B31)</f>
        <v>1101</v>
      </c>
      <c r="C32" s="26">
        <f t="shared" si="0"/>
        <v>1410785.8399999999</v>
      </c>
      <c r="D32" s="26">
        <f t="shared" si="0"/>
        <v>4484.1560123708996</v>
      </c>
      <c r="E32" s="26">
        <f t="shared" si="0"/>
        <v>32.523496110000004</v>
      </c>
      <c r="F32" s="26">
        <f t="shared" si="0"/>
        <v>136.90008059200002</v>
      </c>
      <c r="G32" s="26">
        <f t="shared" si="0"/>
        <v>9502.773148876433</v>
      </c>
      <c r="H32" s="26">
        <f t="shared" si="0"/>
        <v>14156.352737949333</v>
      </c>
      <c r="I32" s="26">
        <f t="shared" ref="I32:R32" si="1">SUM(I9:I31)</f>
        <v>22925.269899999999</v>
      </c>
      <c r="J32" s="26">
        <f t="shared" si="1"/>
        <v>0.35749999999999982</v>
      </c>
      <c r="K32" s="26">
        <f t="shared" si="1"/>
        <v>20363.264533333258</v>
      </c>
      <c r="L32" s="26">
        <f t="shared" si="1"/>
        <v>43288.53443333324</v>
      </c>
      <c r="M32" s="26">
        <f t="shared" si="1"/>
        <v>1217.0347454283001</v>
      </c>
      <c r="N32" s="26">
        <f t="shared" si="1"/>
        <v>64505.179355087406</v>
      </c>
      <c r="O32" s="26">
        <f t="shared" si="1"/>
        <v>6351.7739323844862</v>
      </c>
      <c r="P32" s="26">
        <f t="shared" si="1"/>
        <v>7287.0347597367918</v>
      </c>
      <c r="Q32" s="26">
        <f t="shared" si="1"/>
        <v>78143.988047208681</v>
      </c>
      <c r="R32" s="93">
        <f t="shared" si="1"/>
        <v>228110.43325152958</v>
      </c>
    </row>
    <row r="33" spans="2:3" x14ac:dyDescent="0.25">
      <c r="C33" s="27"/>
    </row>
    <row r="34" spans="2:3" x14ac:dyDescent="0.25">
      <c r="B34" s="27"/>
    </row>
  </sheetData>
  <mergeCells count="5">
    <mergeCell ref="N7:Q7"/>
    <mergeCell ref="A1:A3"/>
    <mergeCell ref="A6:R6"/>
    <mergeCell ref="D7:H7"/>
    <mergeCell ref="I7:L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9"/>
  <sheetViews>
    <sheetView topLeftCell="M1" zoomScaleNormal="100" workbookViewId="0">
      <selection activeCell="Q38" sqref="N38:Q38"/>
    </sheetView>
  </sheetViews>
  <sheetFormatPr baseColWidth="10" defaultColWidth="20.7109375" defaultRowHeight="15" x14ac:dyDescent="0.25"/>
  <cols>
    <col min="1" max="1" width="50.7109375" customWidth="1"/>
    <col min="2" max="15" width="20.7109375" customWidth="1"/>
  </cols>
  <sheetData>
    <row r="1" spans="1:48" ht="20.100000000000001" customHeight="1" x14ac:dyDescent="0.25">
      <c r="A1" s="143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48" ht="20.100000000000001" customHeight="1" x14ac:dyDescent="0.25">
      <c r="A2" s="143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48" ht="20.100000000000001" customHeight="1" x14ac:dyDescent="0.25">
      <c r="A3" s="14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48" s="40" customFormat="1" ht="50.1" customHeight="1" x14ac:dyDescent="0.25">
      <c r="A4" s="144" t="s">
        <v>142</v>
      </c>
      <c r="B4" s="144"/>
      <c r="C4" s="144"/>
      <c r="D4" s="144"/>
      <c r="E4" s="144"/>
      <c r="F4" s="144"/>
      <c r="G4" s="144"/>
      <c r="H4" s="144"/>
      <c r="I4" s="144"/>
      <c r="J4" s="144"/>
      <c r="K4" s="145"/>
      <c r="L4" s="145"/>
      <c r="M4" s="145"/>
      <c r="N4" s="145"/>
      <c r="O4" s="145"/>
      <c r="P4" s="145"/>
    </row>
    <row r="5" spans="1:48" s="52" customFormat="1" ht="80.099999999999994" customHeight="1" x14ac:dyDescent="0.25">
      <c r="A5" s="43" t="s">
        <v>108</v>
      </c>
      <c r="B5" s="47" t="s">
        <v>109</v>
      </c>
      <c r="C5" s="47" t="s">
        <v>110</v>
      </c>
      <c r="D5" s="47" t="s">
        <v>143</v>
      </c>
      <c r="E5" s="48" t="s">
        <v>144</v>
      </c>
      <c r="F5" s="46" t="s">
        <v>145</v>
      </c>
      <c r="G5" s="47" t="s">
        <v>146</v>
      </c>
      <c r="H5" s="48" t="s">
        <v>147</v>
      </c>
      <c r="I5" s="46" t="s">
        <v>148</v>
      </c>
      <c r="J5" s="47" t="s">
        <v>149</v>
      </c>
      <c r="K5" s="48" t="s">
        <v>150</v>
      </c>
      <c r="L5" s="46" t="s">
        <v>151</v>
      </c>
      <c r="M5" s="47" t="s">
        <v>152</v>
      </c>
      <c r="N5" s="48" t="s">
        <v>153</v>
      </c>
      <c r="O5" s="46" t="s">
        <v>154</v>
      </c>
      <c r="P5" s="50" t="s">
        <v>155</v>
      </c>
      <c r="Q5" s="51"/>
      <c r="R5" s="51"/>
    </row>
    <row r="6" spans="1:48" s="55" customFormat="1" ht="20.100000000000001" customHeight="1" x14ac:dyDescent="0.25">
      <c r="A6" s="101" t="s">
        <v>124</v>
      </c>
      <c r="B6" s="107">
        <v>131</v>
      </c>
      <c r="C6" s="102">
        <v>166927.21</v>
      </c>
      <c r="D6" s="102">
        <v>9426369.3399999999</v>
      </c>
      <c r="E6" s="101">
        <v>5.7099999999999998E-2</v>
      </c>
      <c r="F6" s="106">
        <v>564.63952346600013</v>
      </c>
      <c r="G6" s="102">
        <v>10877137</v>
      </c>
      <c r="H6" s="101">
        <v>0.24379999999999999</v>
      </c>
      <c r="I6" s="106">
        <v>2470.915703742</v>
      </c>
      <c r="J6" s="102">
        <v>0</v>
      </c>
      <c r="K6" s="106">
        <v>3.2468300000000001</v>
      </c>
      <c r="L6" s="105">
        <v>0</v>
      </c>
      <c r="M6" s="102">
        <v>0</v>
      </c>
      <c r="N6" s="106">
        <v>0</v>
      </c>
      <c r="O6" s="106">
        <v>0</v>
      </c>
      <c r="P6" s="106">
        <v>3035.5552272079999</v>
      </c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</row>
    <row r="7" spans="1:48" s="55" customFormat="1" ht="20.100000000000001" customHeight="1" x14ac:dyDescent="0.25">
      <c r="A7" s="101" t="s">
        <v>125</v>
      </c>
      <c r="B7" s="107">
        <v>52</v>
      </c>
      <c r="C7" s="102">
        <v>55100.97</v>
      </c>
      <c r="D7" s="102">
        <v>3370721</v>
      </c>
      <c r="E7" s="101">
        <v>5.7099999999999998E-2</v>
      </c>
      <c r="F7" s="106">
        <v>201.90618789999999</v>
      </c>
      <c r="G7" s="102">
        <v>464024</v>
      </c>
      <c r="H7" s="101">
        <v>0.24379999999999999</v>
      </c>
      <c r="I7" s="106">
        <v>105.410475984</v>
      </c>
      <c r="J7" s="102">
        <v>0</v>
      </c>
      <c r="K7" s="106">
        <v>3.2468300000000001</v>
      </c>
      <c r="L7" s="105">
        <v>0</v>
      </c>
      <c r="M7" s="102">
        <v>396048</v>
      </c>
      <c r="N7" s="106">
        <v>0.23200000000000001</v>
      </c>
      <c r="O7" s="106">
        <v>40.136144399999999</v>
      </c>
      <c r="P7" s="106">
        <v>347.4528082839999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</row>
    <row r="8" spans="1:48" s="55" customFormat="1" ht="20.100000000000001" customHeight="1" x14ac:dyDescent="0.25">
      <c r="A8" s="101" t="s">
        <v>126</v>
      </c>
      <c r="B8" s="107">
        <v>41</v>
      </c>
      <c r="C8" s="102">
        <v>51539.8</v>
      </c>
      <c r="D8" s="102">
        <v>2966401.4299999988</v>
      </c>
      <c r="E8" s="101">
        <v>5.7099999999999998E-2</v>
      </c>
      <c r="F8" s="106">
        <v>177.68744565700001</v>
      </c>
      <c r="G8" s="102">
        <v>848394</v>
      </c>
      <c r="H8" s="101">
        <v>0.24379999999999999</v>
      </c>
      <c r="I8" s="106">
        <v>192.72627140399999</v>
      </c>
      <c r="J8" s="102">
        <v>0</v>
      </c>
      <c r="K8" s="106">
        <v>3.2468300000000001</v>
      </c>
      <c r="L8" s="105">
        <v>0</v>
      </c>
      <c r="M8" s="102">
        <v>296325.12</v>
      </c>
      <c r="N8" s="106">
        <v>0</v>
      </c>
      <c r="O8" s="106">
        <v>67.147272192000003</v>
      </c>
      <c r="P8" s="106">
        <v>437.56098925300012</v>
      </c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</row>
    <row r="9" spans="1:48" s="55" customFormat="1" ht="20.100000000000001" customHeight="1" x14ac:dyDescent="0.25">
      <c r="A9" s="101" t="s">
        <v>127</v>
      </c>
      <c r="B9" s="107">
        <v>13</v>
      </c>
      <c r="C9" s="102">
        <v>13685</v>
      </c>
      <c r="D9" s="102">
        <v>2335163</v>
      </c>
      <c r="E9" s="101">
        <v>5.7099999999999998E-2</v>
      </c>
      <c r="F9" s="106">
        <v>183.92951326299999</v>
      </c>
      <c r="G9" s="102">
        <v>0</v>
      </c>
      <c r="H9" s="101">
        <v>0.24379999999999999</v>
      </c>
      <c r="I9" s="106">
        <v>0</v>
      </c>
      <c r="J9" s="102">
        <v>0</v>
      </c>
      <c r="K9" s="106">
        <v>3.2468300000000001</v>
      </c>
      <c r="L9" s="105">
        <v>0</v>
      </c>
      <c r="M9" s="102">
        <v>0</v>
      </c>
      <c r="N9" s="106">
        <v>0</v>
      </c>
      <c r="O9" s="106">
        <v>0</v>
      </c>
      <c r="P9" s="106">
        <v>183.92951326299999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</row>
    <row r="10" spans="1:48" s="55" customFormat="1" ht="20.100000000000001" customHeight="1" x14ac:dyDescent="0.25">
      <c r="A10" s="101" t="s">
        <v>128</v>
      </c>
      <c r="B10" s="107">
        <v>42</v>
      </c>
      <c r="C10" s="102">
        <v>48368.86</v>
      </c>
      <c r="D10" s="102">
        <v>3257639.76</v>
      </c>
      <c r="E10" s="101">
        <v>5.7099999999999998E-2</v>
      </c>
      <c r="F10" s="106">
        <v>195.13262162399991</v>
      </c>
      <c r="G10" s="102">
        <v>80742</v>
      </c>
      <c r="H10" s="101">
        <v>0.24379999999999999</v>
      </c>
      <c r="I10" s="106">
        <v>18.341837172000002</v>
      </c>
      <c r="J10" s="102">
        <v>0</v>
      </c>
      <c r="K10" s="106">
        <v>3.2468300000000001</v>
      </c>
      <c r="L10" s="105">
        <v>0</v>
      </c>
      <c r="M10" s="102">
        <v>0</v>
      </c>
      <c r="N10" s="106">
        <v>0</v>
      </c>
      <c r="O10" s="106">
        <v>0</v>
      </c>
      <c r="P10" s="106">
        <v>213.47445879599991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</row>
    <row r="11" spans="1:48" s="55" customFormat="1" ht="20.100000000000001" customHeight="1" x14ac:dyDescent="0.25">
      <c r="A11" s="101" t="s">
        <v>20</v>
      </c>
      <c r="B11" s="107">
        <v>8</v>
      </c>
      <c r="C11" s="102">
        <v>7224</v>
      </c>
      <c r="D11" s="102">
        <v>322015</v>
      </c>
      <c r="E11" s="101">
        <v>0.59400699999999973</v>
      </c>
      <c r="F11" s="106">
        <v>191.27916410500001</v>
      </c>
      <c r="G11" s="102">
        <v>0</v>
      </c>
      <c r="H11" s="101">
        <v>0.24379999999999999</v>
      </c>
      <c r="I11" s="106">
        <v>0</v>
      </c>
      <c r="J11" s="102">
        <v>0</v>
      </c>
      <c r="K11" s="106">
        <v>3.2468300000000001</v>
      </c>
      <c r="L11" s="105">
        <v>0</v>
      </c>
      <c r="M11" s="102">
        <v>0</v>
      </c>
      <c r="N11" s="106">
        <v>0</v>
      </c>
      <c r="O11" s="106">
        <v>0</v>
      </c>
      <c r="P11" s="106">
        <v>191.27916410500001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48" s="55" customFormat="1" ht="20.100000000000001" customHeight="1" x14ac:dyDescent="0.25">
      <c r="A12" s="101" t="s">
        <v>129</v>
      </c>
      <c r="B12" s="107">
        <v>14</v>
      </c>
      <c r="C12" s="102">
        <v>60819.5</v>
      </c>
      <c r="D12" s="102">
        <v>21192388.09</v>
      </c>
      <c r="E12" s="101">
        <v>5.7099999999999998E-2</v>
      </c>
      <c r="F12" s="106">
        <v>1269.424046591</v>
      </c>
      <c r="G12" s="102">
        <v>188138.15</v>
      </c>
      <c r="H12" s="101">
        <v>0.24379999999999999</v>
      </c>
      <c r="I12" s="106">
        <v>42.738590982899993</v>
      </c>
      <c r="J12" s="102">
        <v>10017</v>
      </c>
      <c r="K12" s="106">
        <v>3.2468300000000001</v>
      </c>
      <c r="L12" s="105">
        <v>32.523496110000004</v>
      </c>
      <c r="M12" s="102">
        <v>311000</v>
      </c>
      <c r="N12" s="106">
        <v>0</v>
      </c>
      <c r="O12" s="106">
        <v>14.3682</v>
      </c>
      <c r="P12" s="106">
        <v>1359.0543336839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48" s="55" customFormat="1" ht="20.100000000000001" customHeight="1" x14ac:dyDescent="0.25">
      <c r="A13" s="101" t="s">
        <v>130</v>
      </c>
      <c r="B13" s="107">
        <v>5</v>
      </c>
      <c r="C13" s="102">
        <v>28498</v>
      </c>
      <c r="D13" s="102">
        <v>3506190.74</v>
      </c>
      <c r="E13" s="101">
        <v>5.7099999999999998E-2</v>
      </c>
      <c r="F13" s="106">
        <v>210.02082532599999</v>
      </c>
      <c r="G13" s="102">
        <v>0</v>
      </c>
      <c r="H13" s="101">
        <v>0.24379999999999999</v>
      </c>
      <c r="I13" s="106">
        <v>0</v>
      </c>
      <c r="J13" s="102">
        <v>0</v>
      </c>
      <c r="K13" s="106">
        <v>3.2468300000000001</v>
      </c>
      <c r="L13" s="105">
        <v>0</v>
      </c>
      <c r="M13" s="102">
        <v>0</v>
      </c>
      <c r="N13" s="106">
        <v>0</v>
      </c>
      <c r="O13" s="106">
        <v>0</v>
      </c>
      <c r="P13" s="106">
        <v>210.02082532599999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48" s="55" customFormat="1" ht="20.100000000000001" customHeight="1" x14ac:dyDescent="0.25">
      <c r="A14" s="101" t="s">
        <v>131</v>
      </c>
      <c r="B14" s="107">
        <v>97</v>
      </c>
      <c r="C14" s="102">
        <v>114327.77</v>
      </c>
      <c r="D14" s="102">
        <v>6488974.1199999992</v>
      </c>
      <c r="E14" s="101">
        <v>5.7099999999999998E-2</v>
      </c>
      <c r="F14" s="106">
        <v>388.68954978800002</v>
      </c>
      <c r="G14" s="102">
        <v>1235023</v>
      </c>
      <c r="H14" s="101">
        <v>0.24379999999999999</v>
      </c>
      <c r="I14" s="106">
        <v>280.55523481799997</v>
      </c>
      <c r="J14" s="102">
        <v>0</v>
      </c>
      <c r="K14" s="106">
        <v>3.2468300000000001</v>
      </c>
      <c r="L14" s="105">
        <v>0</v>
      </c>
      <c r="M14" s="102">
        <v>0</v>
      </c>
      <c r="N14" s="106">
        <v>0</v>
      </c>
      <c r="O14" s="106">
        <v>0</v>
      </c>
      <c r="P14" s="106">
        <v>669.24478460599983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48" s="55" customFormat="1" ht="20.100000000000001" customHeight="1" x14ac:dyDescent="0.25">
      <c r="A15" s="101" t="s">
        <v>15</v>
      </c>
      <c r="B15" s="107">
        <v>20</v>
      </c>
      <c r="C15" s="102">
        <v>14393.96</v>
      </c>
      <c r="D15" s="102">
        <v>940884</v>
      </c>
      <c r="E15" s="101">
        <v>0.70170100000000002</v>
      </c>
      <c r="F15" s="106">
        <v>660.21924368400005</v>
      </c>
      <c r="G15" s="102">
        <v>0</v>
      </c>
      <c r="H15" s="101">
        <v>0.24379999999999999</v>
      </c>
      <c r="I15" s="106">
        <v>0</v>
      </c>
      <c r="J15" s="102">
        <v>0</v>
      </c>
      <c r="K15" s="106">
        <v>3.2468300000000001</v>
      </c>
      <c r="L15" s="105">
        <v>0</v>
      </c>
      <c r="M15" s="102">
        <v>0</v>
      </c>
      <c r="N15" s="106">
        <v>0</v>
      </c>
      <c r="O15" s="106">
        <v>0</v>
      </c>
      <c r="P15" s="106">
        <v>660.21924368400005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48" s="55" customFormat="1" ht="20.100000000000001" customHeight="1" x14ac:dyDescent="0.25">
      <c r="A16" s="101" t="s">
        <v>17</v>
      </c>
      <c r="B16" s="107">
        <v>11</v>
      </c>
      <c r="C16" s="102">
        <v>7758.5</v>
      </c>
      <c r="D16" s="102">
        <v>561355</v>
      </c>
      <c r="E16" s="101">
        <v>2.5568399999999989</v>
      </c>
      <c r="F16" s="106">
        <v>178.4210732</v>
      </c>
      <c r="G16" s="102">
        <v>0</v>
      </c>
      <c r="H16" s="101">
        <v>0.24379999999999999</v>
      </c>
      <c r="I16" s="106">
        <v>0</v>
      </c>
      <c r="J16" s="102">
        <v>0</v>
      </c>
      <c r="K16" s="106">
        <v>3.2468300000000001</v>
      </c>
      <c r="L16" s="105">
        <v>0</v>
      </c>
      <c r="M16" s="102">
        <v>0</v>
      </c>
      <c r="N16" s="106">
        <v>0</v>
      </c>
      <c r="O16" s="106">
        <v>0</v>
      </c>
      <c r="P16" s="106">
        <v>178.4210732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s="55" customFormat="1" ht="20.100000000000001" customHeight="1" x14ac:dyDescent="0.25">
      <c r="A17" s="101" t="s">
        <v>132</v>
      </c>
      <c r="B17" s="107">
        <v>102</v>
      </c>
      <c r="C17" s="102">
        <v>118498</v>
      </c>
      <c r="D17" s="102">
        <v>8476769</v>
      </c>
      <c r="E17" s="101">
        <v>5.7099999999999998E-2</v>
      </c>
      <c r="F17" s="106">
        <v>507.7584631000002</v>
      </c>
      <c r="G17" s="102">
        <v>2871142</v>
      </c>
      <c r="H17" s="101">
        <v>0.24379999999999999</v>
      </c>
      <c r="I17" s="106">
        <v>652.22584357199992</v>
      </c>
      <c r="J17" s="102">
        <v>0</v>
      </c>
      <c r="K17" s="106">
        <v>3.2468300000000001</v>
      </c>
      <c r="L17" s="105">
        <v>0</v>
      </c>
      <c r="M17" s="102">
        <v>0</v>
      </c>
      <c r="N17" s="106">
        <v>0.09</v>
      </c>
      <c r="O17" s="106">
        <v>0</v>
      </c>
      <c r="P17" s="106">
        <v>1159.984306672</v>
      </c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s="55" customFormat="1" ht="20.100000000000001" customHeight="1" x14ac:dyDescent="0.25">
      <c r="A18" s="101" t="s">
        <v>133</v>
      </c>
      <c r="B18" s="107">
        <v>140</v>
      </c>
      <c r="C18" s="102">
        <v>210767</v>
      </c>
      <c r="D18" s="102">
        <v>15778703.74</v>
      </c>
      <c r="E18" s="101">
        <v>5.7099999999999998E-2</v>
      </c>
      <c r="F18" s="106">
        <v>945.14435402599952</v>
      </c>
      <c r="G18" s="102">
        <v>972356</v>
      </c>
      <c r="H18" s="101">
        <v>0.24379999999999999</v>
      </c>
      <c r="I18" s="106">
        <v>220.88622309600001</v>
      </c>
      <c r="J18" s="102">
        <v>0</v>
      </c>
      <c r="K18" s="106">
        <v>3.2468300000000001</v>
      </c>
      <c r="L18" s="105">
        <v>0</v>
      </c>
      <c r="M18" s="102">
        <v>0</v>
      </c>
      <c r="N18" s="106">
        <v>0</v>
      </c>
      <c r="O18" s="106">
        <v>0</v>
      </c>
      <c r="P18" s="106">
        <v>1166.0305771220001</v>
      </c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s="55" customFormat="1" ht="20.100000000000001" customHeight="1" x14ac:dyDescent="0.25">
      <c r="A19" s="101" t="s">
        <v>134</v>
      </c>
      <c r="B19" s="107">
        <v>20</v>
      </c>
      <c r="C19" s="102">
        <v>26962</v>
      </c>
      <c r="D19" s="102">
        <v>1525037</v>
      </c>
      <c r="E19" s="101">
        <v>0.77949999999999997</v>
      </c>
      <c r="F19" s="106">
        <v>1188.772441648</v>
      </c>
      <c r="G19" s="102">
        <v>0</v>
      </c>
      <c r="H19" s="101">
        <v>0.24379999999999999</v>
      </c>
      <c r="I19" s="106">
        <v>0</v>
      </c>
      <c r="J19" s="102">
        <v>0</v>
      </c>
      <c r="K19" s="106">
        <v>3.2468300000000001</v>
      </c>
      <c r="L19" s="105">
        <v>0</v>
      </c>
      <c r="M19" s="102">
        <v>0</v>
      </c>
      <c r="N19" s="106">
        <v>0</v>
      </c>
      <c r="O19" s="106">
        <v>0</v>
      </c>
      <c r="P19" s="106">
        <v>1188.772441648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s="55" customFormat="1" ht="20.100000000000001" customHeight="1" x14ac:dyDescent="0.25">
      <c r="A20" s="101" t="s">
        <v>16</v>
      </c>
      <c r="B20" s="107">
        <v>12</v>
      </c>
      <c r="C20" s="102">
        <v>13509</v>
      </c>
      <c r="D20" s="102">
        <v>964002</v>
      </c>
      <c r="E20" s="101">
        <v>0.83960299999999999</v>
      </c>
      <c r="F20" s="106">
        <v>809.37897120599996</v>
      </c>
      <c r="G20" s="102">
        <v>0</v>
      </c>
      <c r="H20" s="101">
        <v>0.24379999999999999</v>
      </c>
      <c r="I20" s="106">
        <v>0</v>
      </c>
      <c r="J20" s="102">
        <v>0</v>
      </c>
      <c r="K20" s="106">
        <v>3.2468300000000001</v>
      </c>
      <c r="L20" s="105">
        <v>0</v>
      </c>
      <c r="M20" s="102">
        <v>0</v>
      </c>
      <c r="N20" s="106">
        <v>0</v>
      </c>
      <c r="O20" s="106">
        <v>0</v>
      </c>
      <c r="P20" s="106">
        <v>809.37897120599996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s="55" customFormat="1" ht="20.100000000000001" customHeight="1" x14ac:dyDescent="0.25">
      <c r="A21" s="101" t="s">
        <v>19</v>
      </c>
      <c r="B21" s="107">
        <v>4</v>
      </c>
      <c r="C21" s="102">
        <v>1603</v>
      </c>
      <c r="D21" s="102">
        <v>159601</v>
      </c>
      <c r="E21" s="101">
        <v>0.77959999999999996</v>
      </c>
      <c r="F21" s="106">
        <v>124.42541840299999</v>
      </c>
      <c r="G21" s="102">
        <v>0</v>
      </c>
      <c r="H21" s="101">
        <v>0.24379999999999999</v>
      </c>
      <c r="I21" s="106">
        <v>0</v>
      </c>
      <c r="J21" s="102">
        <v>0</v>
      </c>
      <c r="K21" s="106">
        <v>3.2468300000000001</v>
      </c>
      <c r="L21" s="105">
        <v>0</v>
      </c>
      <c r="M21" s="102">
        <v>0</v>
      </c>
      <c r="N21" s="106">
        <v>0</v>
      </c>
      <c r="O21" s="106">
        <v>0</v>
      </c>
      <c r="P21" s="106">
        <v>124.42541840299999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s="55" customFormat="1" ht="20.100000000000001" customHeight="1" x14ac:dyDescent="0.25">
      <c r="A22" s="101" t="s">
        <v>135</v>
      </c>
      <c r="B22" s="107">
        <v>59</v>
      </c>
      <c r="C22" s="102">
        <v>68514</v>
      </c>
      <c r="D22" s="102">
        <v>3456497.6800000011</v>
      </c>
      <c r="E22" s="101">
        <v>5.7099999999999998E-2</v>
      </c>
      <c r="F22" s="106">
        <v>207.04421103199999</v>
      </c>
      <c r="G22" s="102">
        <v>767067</v>
      </c>
      <c r="H22" s="101">
        <v>0.24379999999999999</v>
      </c>
      <c r="I22" s="106">
        <v>174.25154212199999</v>
      </c>
      <c r="J22" s="102">
        <v>0</v>
      </c>
      <c r="K22" s="106">
        <v>3.2468300000000001</v>
      </c>
      <c r="L22" s="105">
        <v>0</v>
      </c>
      <c r="M22" s="102">
        <v>0</v>
      </c>
      <c r="N22" s="106">
        <v>0</v>
      </c>
      <c r="O22" s="106">
        <v>0</v>
      </c>
      <c r="P22" s="106">
        <v>381.29575315400012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s="55" customFormat="1" ht="20.100000000000001" customHeight="1" x14ac:dyDescent="0.25">
      <c r="A23" s="101" t="s">
        <v>136</v>
      </c>
      <c r="B23" s="107">
        <v>107</v>
      </c>
      <c r="C23" s="102">
        <v>111609.07000000009</v>
      </c>
      <c r="D23" s="102">
        <v>7204446.3090000013</v>
      </c>
      <c r="E23" s="101">
        <v>5.7099999999999998E-2</v>
      </c>
      <c r="F23" s="106">
        <v>431.54633390909981</v>
      </c>
      <c r="G23" s="102">
        <v>499825</v>
      </c>
      <c r="H23" s="101">
        <v>0.24379999999999999</v>
      </c>
      <c r="I23" s="106">
        <v>113.54324595</v>
      </c>
      <c r="J23" s="102">
        <v>0</v>
      </c>
      <c r="K23" s="106">
        <v>3.2468300000000001</v>
      </c>
      <c r="L23" s="105">
        <v>0</v>
      </c>
      <c r="M23" s="102">
        <v>0</v>
      </c>
      <c r="N23" s="106">
        <v>0</v>
      </c>
      <c r="O23" s="106">
        <v>0</v>
      </c>
      <c r="P23" s="106">
        <v>545.08957985910001</v>
      </c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s="55" customFormat="1" ht="20.100000000000001" customHeight="1" x14ac:dyDescent="0.25">
      <c r="A24" s="101" t="s">
        <v>137</v>
      </c>
      <c r="B24" s="107">
        <v>94</v>
      </c>
      <c r="C24" s="102">
        <v>111757</v>
      </c>
      <c r="D24" s="102">
        <v>7513790.9417418083</v>
      </c>
      <c r="E24" s="101">
        <v>5.7099999999999998E-2</v>
      </c>
      <c r="F24" s="106">
        <v>450.07607741033411</v>
      </c>
      <c r="G24" s="102">
        <v>212826</v>
      </c>
      <c r="H24" s="101">
        <v>0.24379999999999999</v>
      </c>
      <c r="I24" s="106">
        <v>48.346831115999997</v>
      </c>
      <c r="J24" s="102">
        <v>0</v>
      </c>
      <c r="K24" s="106">
        <v>3.2468300000000001</v>
      </c>
      <c r="L24" s="105">
        <v>0</v>
      </c>
      <c r="M24" s="102">
        <v>0</v>
      </c>
      <c r="N24" s="106">
        <v>0</v>
      </c>
      <c r="O24" s="106">
        <v>0</v>
      </c>
      <c r="P24" s="106">
        <v>498.42290852633391</v>
      </c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s="55" customFormat="1" ht="20.100000000000001" customHeight="1" x14ac:dyDescent="0.25">
      <c r="A25" s="101" t="s">
        <v>138</v>
      </c>
      <c r="B25" s="107">
        <v>52</v>
      </c>
      <c r="C25" s="102">
        <v>60571.199999999997</v>
      </c>
      <c r="D25" s="102">
        <v>3354585.56</v>
      </c>
      <c r="E25" s="101">
        <v>5.7099999999999998E-2</v>
      </c>
      <c r="F25" s="106">
        <v>200.93967504400001</v>
      </c>
      <c r="G25" s="102">
        <v>722882</v>
      </c>
      <c r="H25" s="101">
        <v>0.24379999999999999</v>
      </c>
      <c r="I25" s="106">
        <v>164.21421241199999</v>
      </c>
      <c r="J25" s="102">
        <v>0</v>
      </c>
      <c r="K25" s="106">
        <v>3.2468300000000001</v>
      </c>
      <c r="L25" s="105">
        <v>0</v>
      </c>
      <c r="M25" s="102">
        <v>83090</v>
      </c>
      <c r="N25" s="106">
        <v>1.4999999999999999E-2</v>
      </c>
      <c r="O25" s="106">
        <v>15.248464</v>
      </c>
      <c r="P25" s="106">
        <v>380.40235145600002</v>
      </c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s="55" customFormat="1" ht="20.100000000000001" customHeight="1" x14ac:dyDescent="0.25">
      <c r="A26" s="101" t="s">
        <v>139</v>
      </c>
      <c r="B26" s="107">
        <v>3</v>
      </c>
      <c r="C26" s="102">
        <v>10547</v>
      </c>
      <c r="D26" s="102">
        <v>961200</v>
      </c>
      <c r="E26" s="101">
        <v>5.7099999999999998E-2</v>
      </c>
      <c r="F26" s="106">
        <v>57.575880000000012</v>
      </c>
      <c r="G26" s="102">
        <v>0</v>
      </c>
      <c r="H26" s="101">
        <v>0.24379999999999999</v>
      </c>
      <c r="I26" s="106">
        <v>0</v>
      </c>
      <c r="J26" s="102">
        <v>0</v>
      </c>
      <c r="K26" s="106">
        <v>3.2468300000000001</v>
      </c>
      <c r="L26" s="105">
        <v>0</v>
      </c>
      <c r="M26" s="102">
        <v>0</v>
      </c>
      <c r="N26" s="106">
        <v>0</v>
      </c>
      <c r="O26" s="106">
        <v>0</v>
      </c>
      <c r="P26" s="106">
        <v>57.575880000000012</v>
      </c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s="55" customFormat="1" ht="20.100000000000001" customHeight="1" x14ac:dyDescent="0.25">
      <c r="A27" s="101" t="s">
        <v>140</v>
      </c>
      <c r="B27" s="107">
        <v>74</v>
      </c>
      <c r="C27" s="102">
        <v>107805</v>
      </c>
      <c r="D27" s="102">
        <v>5989351.0599999996</v>
      </c>
      <c r="E27" s="101">
        <v>5.7099999999999998E-2</v>
      </c>
      <c r="F27" s="106">
        <v>358.76212849400008</v>
      </c>
      <c r="G27" s="102">
        <v>0</v>
      </c>
      <c r="H27" s="101">
        <v>0.24379999999999999</v>
      </c>
      <c r="I27" s="106">
        <v>0</v>
      </c>
      <c r="J27" s="102">
        <v>0</v>
      </c>
      <c r="K27" s="106">
        <v>3.2468300000000001</v>
      </c>
      <c r="L27" s="105">
        <v>0</v>
      </c>
      <c r="M27" s="102">
        <v>0</v>
      </c>
      <c r="N27" s="106">
        <v>0</v>
      </c>
      <c r="O27" s="106">
        <v>0</v>
      </c>
      <c r="P27" s="106">
        <v>358.76212849400008</v>
      </c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s="21" customForma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48" x14ac:dyDescent="0.25">
      <c r="A29" s="19" t="s">
        <v>141</v>
      </c>
      <c r="B29" s="31">
        <f>SUM(B6:B28)</f>
        <v>1101</v>
      </c>
      <c r="C29" s="31">
        <f>SUM(C6:C28)</f>
        <v>1410785.84</v>
      </c>
      <c r="D29" s="31">
        <f>SUM(D6:D28)</f>
        <v>109752085.77074182</v>
      </c>
      <c r="E29" s="31"/>
      <c r="F29" s="31">
        <f>SUM(F6:F28)</f>
        <v>9502.773148876433</v>
      </c>
      <c r="G29" s="31">
        <f>SUM(G6:G28)</f>
        <v>19739556.149999999</v>
      </c>
      <c r="H29" s="31"/>
      <c r="I29" s="31">
        <f>SUM(I6:I28)</f>
        <v>4484.1560123708996</v>
      </c>
      <c r="J29" s="31">
        <f>SUM(J6:J28)</f>
        <v>10017</v>
      </c>
      <c r="K29" s="31"/>
      <c r="L29" s="31">
        <f>SUM(L6:L28)</f>
        <v>32.523496110000004</v>
      </c>
      <c r="M29" s="31">
        <f>SUM(M6:M28)</f>
        <v>1086463.1200000001</v>
      </c>
      <c r="N29" s="31"/>
      <c r="O29" s="31">
        <f>SUM(O6:O28)</f>
        <v>136.90008059200002</v>
      </c>
      <c r="P29" s="31">
        <f>SUM(P6:P28)</f>
        <v>14156.35273794933</v>
      </c>
    </row>
  </sheetData>
  <mergeCells count="3">
    <mergeCell ref="A1:A3"/>
    <mergeCell ref="A4:J4"/>
    <mergeCell ref="K4:P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29"/>
  <sheetViews>
    <sheetView topLeftCell="AC1" zoomScaleNormal="100" workbookViewId="0">
      <selection activeCell="AG36" sqref="AG36"/>
    </sheetView>
  </sheetViews>
  <sheetFormatPr baseColWidth="10" defaultColWidth="20.7109375" defaultRowHeight="15" x14ac:dyDescent="0.25"/>
  <cols>
    <col min="1" max="1" width="50.7109375" customWidth="1"/>
    <col min="2" max="31" width="20.7109375" customWidth="1"/>
  </cols>
  <sheetData>
    <row r="1" spans="1:254" s="65" customFormat="1" ht="20.100000000000001" customHeight="1" x14ac:dyDescent="0.25">
      <c r="A1" s="139"/>
    </row>
    <row r="2" spans="1:254" s="65" customFormat="1" ht="20.100000000000001" customHeight="1" x14ac:dyDescent="0.25">
      <c r="A2" s="139"/>
    </row>
    <row r="3" spans="1:254" s="65" customFormat="1" ht="20.100000000000001" customHeight="1" x14ac:dyDescent="0.25">
      <c r="A3" s="139"/>
    </row>
    <row r="4" spans="1:254" s="42" customFormat="1" ht="50.1" customHeight="1" x14ac:dyDescent="0.25">
      <c r="A4" s="144" t="s">
        <v>156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</row>
    <row r="5" spans="1:254" s="28" customFormat="1" ht="80.099999999999994" customHeight="1" x14ac:dyDescent="0.25">
      <c r="A5" s="43" t="s">
        <v>108</v>
      </c>
      <c r="B5" s="43" t="s">
        <v>157</v>
      </c>
      <c r="C5" s="43" t="s">
        <v>110</v>
      </c>
      <c r="D5" s="43" t="s">
        <v>158</v>
      </c>
      <c r="E5" s="43" t="s">
        <v>159</v>
      </c>
      <c r="F5" s="44" t="s">
        <v>160</v>
      </c>
      <c r="G5" s="43" t="s">
        <v>161</v>
      </c>
      <c r="H5" s="45" t="s">
        <v>162</v>
      </c>
      <c r="I5" s="44" t="s">
        <v>163</v>
      </c>
      <c r="J5" s="43" t="s">
        <v>164</v>
      </c>
      <c r="K5" s="45" t="s">
        <v>165</v>
      </c>
      <c r="L5" s="44" t="s">
        <v>166</v>
      </c>
      <c r="M5" s="43" t="s">
        <v>167</v>
      </c>
      <c r="N5" s="45" t="s">
        <v>168</v>
      </c>
      <c r="O5" s="44" t="s">
        <v>169</v>
      </c>
      <c r="P5" s="43" t="s">
        <v>170</v>
      </c>
      <c r="Q5" s="45" t="s">
        <v>171</v>
      </c>
      <c r="R5" s="44" t="s">
        <v>172</v>
      </c>
      <c r="S5" s="43" t="s">
        <v>173</v>
      </c>
      <c r="T5" s="45" t="s">
        <v>174</v>
      </c>
      <c r="U5" s="46" t="s">
        <v>175</v>
      </c>
      <c r="V5" s="47" t="s">
        <v>176</v>
      </c>
      <c r="W5" s="48" t="s">
        <v>177</v>
      </c>
      <c r="X5" s="46" t="s">
        <v>178</v>
      </c>
      <c r="Y5" s="47" t="s">
        <v>179</v>
      </c>
      <c r="Z5" s="48" t="s">
        <v>180</v>
      </c>
      <c r="AA5" s="44" t="s">
        <v>181</v>
      </c>
      <c r="AB5" s="43" t="s">
        <v>182</v>
      </c>
      <c r="AC5" s="45" t="s">
        <v>183</v>
      </c>
      <c r="AD5" s="44" t="s">
        <v>184</v>
      </c>
      <c r="AE5" s="44" t="s">
        <v>185</v>
      </c>
      <c r="AF5" s="49" t="s">
        <v>186</v>
      </c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</row>
    <row r="6" spans="1:254" s="62" customFormat="1" ht="20.100000000000001" customHeight="1" x14ac:dyDescent="0.25">
      <c r="A6" s="101" t="s">
        <v>124</v>
      </c>
      <c r="B6" s="107">
        <v>131</v>
      </c>
      <c r="C6" s="102">
        <v>166927.21</v>
      </c>
      <c r="D6" s="108">
        <v>0.97037037037037033</v>
      </c>
      <c r="E6" s="105">
        <v>164860.06</v>
      </c>
      <c r="F6" s="106">
        <v>2712.5671625</v>
      </c>
      <c r="G6" s="102">
        <v>4498</v>
      </c>
      <c r="H6" s="105">
        <v>169</v>
      </c>
      <c r="I6" s="106">
        <v>253.38733333332999</v>
      </c>
      <c r="J6" s="102">
        <v>129</v>
      </c>
      <c r="K6" s="102">
        <v>600</v>
      </c>
      <c r="L6" s="106">
        <v>25.8</v>
      </c>
      <c r="M6" s="102">
        <v>0</v>
      </c>
      <c r="N6" s="102">
        <v>500</v>
      </c>
      <c r="O6" s="106">
        <v>0</v>
      </c>
      <c r="P6" s="102">
        <v>6328</v>
      </c>
      <c r="Q6" s="102">
        <v>156</v>
      </c>
      <c r="R6" s="106">
        <v>329.05599999999998</v>
      </c>
      <c r="S6" s="102">
        <v>5490</v>
      </c>
      <c r="T6" s="105">
        <v>87.9</v>
      </c>
      <c r="U6" s="106">
        <v>160.857</v>
      </c>
      <c r="V6" s="102">
        <v>679</v>
      </c>
      <c r="W6" s="101">
        <v>2940</v>
      </c>
      <c r="X6" s="106">
        <v>664.28833333333</v>
      </c>
      <c r="Y6" s="105">
        <v>936</v>
      </c>
      <c r="Z6" s="105">
        <v>63.2</v>
      </c>
      <c r="AA6" s="106">
        <v>19.718399999999999</v>
      </c>
      <c r="AB6" s="102">
        <v>10214</v>
      </c>
      <c r="AC6" s="105">
        <v>222</v>
      </c>
      <c r="AD6" s="106">
        <v>749.02666666667005</v>
      </c>
      <c r="AE6" s="106">
        <v>2202.1337333333299</v>
      </c>
      <c r="AF6" s="109">
        <v>4914.7008958333299</v>
      </c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</row>
    <row r="7" spans="1:254" s="62" customFormat="1" ht="20.100000000000001" customHeight="1" x14ac:dyDescent="0.25">
      <c r="A7" s="101" t="s">
        <v>125</v>
      </c>
      <c r="B7" s="107">
        <v>52</v>
      </c>
      <c r="C7" s="102">
        <v>55100.97</v>
      </c>
      <c r="D7" s="108">
        <v>1</v>
      </c>
      <c r="E7" s="105">
        <v>55100.97</v>
      </c>
      <c r="F7" s="106">
        <v>895.39076250000005</v>
      </c>
      <c r="G7" s="102">
        <v>1345</v>
      </c>
      <c r="H7" s="105">
        <v>169</v>
      </c>
      <c r="I7" s="106">
        <v>75.76833333333299</v>
      </c>
      <c r="J7" s="102">
        <v>51</v>
      </c>
      <c r="K7" s="102">
        <v>600</v>
      </c>
      <c r="L7" s="106">
        <v>10.199999999999999</v>
      </c>
      <c r="M7" s="102">
        <v>0</v>
      </c>
      <c r="N7" s="102">
        <v>500</v>
      </c>
      <c r="O7" s="106">
        <v>0</v>
      </c>
      <c r="P7" s="102">
        <v>2118</v>
      </c>
      <c r="Q7" s="102">
        <v>156</v>
      </c>
      <c r="R7" s="106">
        <v>110.136</v>
      </c>
      <c r="S7" s="102">
        <v>1915</v>
      </c>
      <c r="T7" s="105">
        <v>87.9</v>
      </c>
      <c r="U7" s="106">
        <v>56.109499999999997</v>
      </c>
      <c r="V7" s="102">
        <v>279</v>
      </c>
      <c r="W7" s="101">
        <v>2940</v>
      </c>
      <c r="X7" s="106">
        <v>272.95499999999998</v>
      </c>
      <c r="Y7" s="105">
        <v>470</v>
      </c>
      <c r="Z7" s="105">
        <v>63.2</v>
      </c>
      <c r="AA7" s="106">
        <v>9.9013333333332998</v>
      </c>
      <c r="AB7" s="102">
        <v>3698</v>
      </c>
      <c r="AC7" s="105">
        <v>222</v>
      </c>
      <c r="AD7" s="106">
        <v>271.18666666667002</v>
      </c>
      <c r="AE7" s="106">
        <v>806.25683333333632</v>
      </c>
      <c r="AF7" s="109">
        <v>1701.647595833336</v>
      </c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</row>
    <row r="8" spans="1:254" s="62" customFormat="1" ht="20.100000000000001" customHeight="1" x14ac:dyDescent="0.25">
      <c r="A8" s="101" t="s">
        <v>126</v>
      </c>
      <c r="B8" s="107">
        <v>41</v>
      </c>
      <c r="C8" s="102">
        <v>51539.8</v>
      </c>
      <c r="D8" s="108">
        <v>1</v>
      </c>
      <c r="E8" s="105">
        <v>51539.8</v>
      </c>
      <c r="F8" s="106">
        <v>837.52175</v>
      </c>
      <c r="G8" s="102">
        <v>1258</v>
      </c>
      <c r="H8" s="105">
        <v>169</v>
      </c>
      <c r="I8" s="106">
        <v>70.867333333332994</v>
      </c>
      <c r="J8" s="102">
        <v>43</v>
      </c>
      <c r="K8" s="102">
        <v>600</v>
      </c>
      <c r="L8" s="106">
        <v>8.6</v>
      </c>
      <c r="M8" s="102">
        <v>0</v>
      </c>
      <c r="N8" s="102">
        <v>500</v>
      </c>
      <c r="O8" s="106">
        <v>0</v>
      </c>
      <c r="P8" s="102">
        <v>2476</v>
      </c>
      <c r="Q8" s="102">
        <v>156</v>
      </c>
      <c r="R8" s="106">
        <v>128.75200000000001</v>
      </c>
      <c r="S8" s="102">
        <v>1812</v>
      </c>
      <c r="T8" s="105">
        <v>87.9</v>
      </c>
      <c r="U8" s="106">
        <v>53.0916</v>
      </c>
      <c r="V8" s="102">
        <v>213</v>
      </c>
      <c r="W8" s="101">
        <v>2940</v>
      </c>
      <c r="X8" s="106">
        <v>208.38499999999999</v>
      </c>
      <c r="Y8" s="105">
        <v>140</v>
      </c>
      <c r="Z8" s="105">
        <v>63.2</v>
      </c>
      <c r="AA8" s="106">
        <v>2.9493333333332998</v>
      </c>
      <c r="AB8" s="102">
        <v>3784</v>
      </c>
      <c r="AC8" s="105">
        <v>222</v>
      </c>
      <c r="AD8" s="106">
        <v>277.49333333332999</v>
      </c>
      <c r="AE8" s="106">
        <v>750.13859999999625</v>
      </c>
      <c r="AF8" s="109">
        <v>1587.660349999996</v>
      </c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</row>
    <row r="9" spans="1:254" s="62" customFormat="1" ht="20.100000000000001" customHeight="1" x14ac:dyDescent="0.25">
      <c r="A9" s="101" t="s">
        <v>127</v>
      </c>
      <c r="B9" s="107">
        <v>13</v>
      </c>
      <c r="C9" s="102">
        <v>13685</v>
      </c>
      <c r="D9" s="108">
        <v>0.7857142857142857</v>
      </c>
      <c r="E9" s="105">
        <v>12407</v>
      </c>
      <c r="F9" s="106">
        <v>222.38124999999999</v>
      </c>
      <c r="G9" s="102">
        <v>1130</v>
      </c>
      <c r="H9" s="105">
        <v>169</v>
      </c>
      <c r="I9" s="106">
        <v>63.656666666666993</v>
      </c>
      <c r="J9" s="102">
        <v>13</v>
      </c>
      <c r="K9" s="102">
        <v>600</v>
      </c>
      <c r="L9" s="106">
        <v>2.6</v>
      </c>
      <c r="M9" s="102">
        <v>0</v>
      </c>
      <c r="N9" s="102">
        <v>500</v>
      </c>
      <c r="O9" s="106">
        <v>0</v>
      </c>
      <c r="P9" s="102">
        <v>181</v>
      </c>
      <c r="Q9" s="102">
        <v>156</v>
      </c>
      <c r="R9" s="106">
        <v>9.4120000000000008</v>
      </c>
      <c r="S9" s="102">
        <v>138</v>
      </c>
      <c r="T9" s="105">
        <v>87.9</v>
      </c>
      <c r="U9" s="106">
        <v>4.0434000000000001</v>
      </c>
      <c r="V9" s="102">
        <v>34</v>
      </c>
      <c r="W9" s="101">
        <v>2940</v>
      </c>
      <c r="X9" s="106">
        <v>33.263333333333001</v>
      </c>
      <c r="Y9" s="105">
        <v>40</v>
      </c>
      <c r="Z9" s="105">
        <v>63.2</v>
      </c>
      <c r="AA9" s="106">
        <v>0.84266666666667001</v>
      </c>
      <c r="AB9" s="102">
        <v>1615</v>
      </c>
      <c r="AC9" s="105">
        <v>222</v>
      </c>
      <c r="AD9" s="106">
        <v>118.43333333333</v>
      </c>
      <c r="AE9" s="106">
        <v>232.25139999999669</v>
      </c>
      <c r="AF9" s="109">
        <v>454.63264999999672</v>
      </c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</row>
    <row r="10" spans="1:254" s="62" customFormat="1" ht="20.100000000000001" customHeight="1" x14ac:dyDescent="0.25">
      <c r="A10" s="101" t="s">
        <v>128</v>
      </c>
      <c r="B10" s="107">
        <v>42</v>
      </c>
      <c r="C10" s="102">
        <v>48368.86</v>
      </c>
      <c r="D10" s="108">
        <v>0.97619047619047616</v>
      </c>
      <c r="E10" s="105">
        <v>47568.86</v>
      </c>
      <c r="F10" s="106">
        <v>785.99397499999998</v>
      </c>
      <c r="G10" s="102">
        <v>1220</v>
      </c>
      <c r="H10" s="105">
        <v>169</v>
      </c>
      <c r="I10" s="106">
        <v>68.726666666667015</v>
      </c>
      <c r="J10" s="102">
        <v>45</v>
      </c>
      <c r="K10" s="102">
        <v>600</v>
      </c>
      <c r="L10" s="106">
        <v>9</v>
      </c>
      <c r="M10" s="102">
        <v>0</v>
      </c>
      <c r="N10" s="102">
        <v>500</v>
      </c>
      <c r="O10" s="106">
        <v>0</v>
      </c>
      <c r="P10" s="102">
        <v>1981</v>
      </c>
      <c r="Q10" s="102">
        <v>156</v>
      </c>
      <c r="R10" s="106">
        <v>103.012</v>
      </c>
      <c r="S10" s="102">
        <v>1751</v>
      </c>
      <c r="T10" s="105">
        <v>87.9</v>
      </c>
      <c r="U10" s="106">
        <v>51.304299999999998</v>
      </c>
      <c r="V10" s="102">
        <v>190</v>
      </c>
      <c r="W10" s="101">
        <v>2940</v>
      </c>
      <c r="X10" s="106">
        <v>185.88333333333</v>
      </c>
      <c r="Y10" s="105">
        <v>195</v>
      </c>
      <c r="Z10" s="105">
        <v>63.2</v>
      </c>
      <c r="AA10" s="106">
        <v>4.1079999999999997</v>
      </c>
      <c r="AB10" s="102">
        <v>3145</v>
      </c>
      <c r="AC10" s="105">
        <v>222</v>
      </c>
      <c r="AD10" s="106">
        <v>230.63333333333</v>
      </c>
      <c r="AE10" s="106">
        <v>652.66763333332699</v>
      </c>
      <c r="AF10" s="109">
        <v>1438.661608333327</v>
      </c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</row>
    <row r="11" spans="1:254" s="62" customFormat="1" ht="20.100000000000001" customHeight="1" x14ac:dyDescent="0.25">
      <c r="A11" s="101" t="s">
        <v>20</v>
      </c>
      <c r="B11" s="107">
        <v>8</v>
      </c>
      <c r="C11" s="102">
        <v>7224</v>
      </c>
      <c r="D11" s="108">
        <v>1</v>
      </c>
      <c r="E11" s="105">
        <v>7224</v>
      </c>
      <c r="F11" s="106">
        <v>117.39</v>
      </c>
      <c r="G11" s="102">
        <v>86</v>
      </c>
      <c r="H11" s="105">
        <v>169</v>
      </c>
      <c r="I11" s="106">
        <v>4.8446666666666998</v>
      </c>
      <c r="J11" s="102">
        <v>9</v>
      </c>
      <c r="K11" s="102">
        <v>600</v>
      </c>
      <c r="L11" s="106">
        <v>1.8</v>
      </c>
      <c r="M11" s="102">
        <v>0</v>
      </c>
      <c r="N11" s="102">
        <v>500</v>
      </c>
      <c r="O11" s="106">
        <v>0</v>
      </c>
      <c r="P11" s="102">
        <v>274</v>
      </c>
      <c r="Q11" s="102">
        <v>156</v>
      </c>
      <c r="R11" s="106">
        <v>14.247999999999999</v>
      </c>
      <c r="S11" s="102">
        <v>266</v>
      </c>
      <c r="T11" s="105">
        <v>87.9</v>
      </c>
      <c r="U11" s="106">
        <v>7.7938000000000001</v>
      </c>
      <c r="V11" s="102">
        <v>44</v>
      </c>
      <c r="W11" s="101">
        <v>2940</v>
      </c>
      <c r="X11" s="106">
        <v>43.046666666667001</v>
      </c>
      <c r="Y11" s="105">
        <v>71</v>
      </c>
      <c r="Z11" s="105">
        <v>63.2</v>
      </c>
      <c r="AA11" s="106">
        <v>1.4957333333333001</v>
      </c>
      <c r="AB11" s="102">
        <v>480</v>
      </c>
      <c r="AC11" s="105">
        <v>222</v>
      </c>
      <c r="AD11" s="106">
        <v>35.200000000000003</v>
      </c>
      <c r="AE11" s="106">
        <v>108.42886666666701</v>
      </c>
      <c r="AF11" s="109">
        <v>225.81886666666699</v>
      </c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</row>
    <row r="12" spans="1:254" s="62" customFormat="1" ht="20.100000000000001" customHeight="1" x14ac:dyDescent="0.25">
      <c r="A12" s="101" t="s">
        <v>129</v>
      </c>
      <c r="B12" s="107">
        <v>14</v>
      </c>
      <c r="C12" s="102">
        <v>60819.5</v>
      </c>
      <c r="D12" s="108">
        <v>0.42857142857142849</v>
      </c>
      <c r="E12" s="105">
        <v>37785.5</v>
      </c>
      <c r="F12" s="106">
        <v>988.31687499999998</v>
      </c>
      <c r="G12" s="102">
        <v>2253</v>
      </c>
      <c r="H12" s="105">
        <v>169</v>
      </c>
      <c r="I12" s="106">
        <v>126.919</v>
      </c>
      <c r="J12" s="102">
        <v>978</v>
      </c>
      <c r="K12" s="102">
        <v>600</v>
      </c>
      <c r="L12" s="106">
        <v>195.6</v>
      </c>
      <c r="M12" s="102">
        <v>12</v>
      </c>
      <c r="N12" s="102">
        <v>500</v>
      </c>
      <c r="O12" s="106">
        <v>2</v>
      </c>
      <c r="P12" s="102">
        <v>2907</v>
      </c>
      <c r="Q12" s="102">
        <v>156</v>
      </c>
      <c r="R12" s="106">
        <v>151.16399999999999</v>
      </c>
      <c r="S12" s="102">
        <v>340</v>
      </c>
      <c r="T12" s="105">
        <v>87.9</v>
      </c>
      <c r="U12" s="106">
        <v>9.9619999999999997</v>
      </c>
      <c r="V12" s="102">
        <v>80</v>
      </c>
      <c r="W12" s="101">
        <v>2940</v>
      </c>
      <c r="X12" s="106">
        <v>78.266666666667007</v>
      </c>
      <c r="Y12" s="105">
        <v>466</v>
      </c>
      <c r="Z12" s="105">
        <v>63.2</v>
      </c>
      <c r="AA12" s="106">
        <v>9.817066666666701</v>
      </c>
      <c r="AB12" s="102">
        <v>5257</v>
      </c>
      <c r="AC12" s="105">
        <v>222</v>
      </c>
      <c r="AD12" s="106">
        <v>385.51333333333002</v>
      </c>
      <c r="AE12" s="106">
        <v>959.24206666666373</v>
      </c>
      <c r="AF12" s="109">
        <v>1947.5589416666639</v>
      </c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</row>
    <row r="13" spans="1:254" s="62" customFormat="1" ht="20.100000000000001" customHeight="1" x14ac:dyDescent="0.25">
      <c r="A13" s="101" t="s">
        <v>130</v>
      </c>
      <c r="B13" s="107">
        <v>5</v>
      </c>
      <c r="C13" s="102">
        <v>28498</v>
      </c>
      <c r="D13" s="108">
        <v>1</v>
      </c>
      <c r="E13" s="105">
        <v>28498</v>
      </c>
      <c r="F13" s="106">
        <v>463.09249999999997</v>
      </c>
      <c r="G13" s="102">
        <v>1032</v>
      </c>
      <c r="H13" s="105">
        <v>169</v>
      </c>
      <c r="I13" s="106">
        <v>58.136000000000003</v>
      </c>
      <c r="J13" s="102">
        <v>30</v>
      </c>
      <c r="K13" s="102">
        <v>600</v>
      </c>
      <c r="L13" s="106">
        <v>6</v>
      </c>
      <c r="M13" s="102">
        <v>0</v>
      </c>
      <c r="N13" s="102">
        <v>500</v>
      </c>
      <c r="O13" s="106">
        <v>0</v>
      </c>
      <c r="P13" s="102">
        <v>1353</v>
      </c>
      <c r="Q13" s="102">
        <v>156</v>
      </c>
      <c r="R13" s="106">
        <v>70.355999999999995</v>
      </c>
      <c r="S13" s="102">
        <v>320</v>
      </c>
      <c r="T13" s="105">
        <v>87.9</v>
      </c>
      <c r="U13" s="106">
        <v>9.3759999999999994</v>
      </c>
      <c r="V13" s="102">
        <v>62</v>
      </c>
      <c r="W13" s="101">
        <v>2940</v>
      </c>
      <c r="X13" s="106">
        <v>60.656666666666993</v>
      </c>
      <c r="Y13" s="105">
        <v>343</v>
      </c>
      <c r="Z13" s="105">
        <v>63.2</v>
      </c>
      <c r="AA13" s="106">
        <v>7.2258666666667004</v>
      </c>
      <c r="AB13" s="102">
        <v>2155</v>
      </c>
      <c r="AC13" s="105">
        <v>222</v>
      </c>
      <c r="AD13" s="106">
        <v>158.03333333333001</v>
      </c>
      <c r="AE13" s="106">
        <v>369.7838666666637</v>
      </c>
      <c r="AF13" s="109">
        <v>832.87636666666367</v>
      </c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</row>
    <row r="14" spans="1:254" s="62" customFormat="1" ht="20.100000000000001" customHeight="1" x14ac:dyDescent="0.25">
      <c r="A14" s="101" t="s">
        <v>131</v>
      </c>
      <c r="B14" s="107">
        <v>97</v>
      </c>
      <c r="C14" s="102">
        <v>114327.77</v>
      </c>
      <c r="D14" s="108">
        <v>0.91836734693877553</v>
      </c>
      <c r="E14" s="105">
        <v>109737.77</v>
      </c>
      <c r="F14" s="106">
        <v>1857.8262625</v>
      </c>
      <c r="G14" s="102">
        <v>2820</v>
      </c>
      <c r="H14" s="105">
        <v>169</v>
      </c>
      <c r="I14" s="106">
        <v>158.86000000000001</v>
      </c>
      <c r="J14" s="102">
        <v>96</v>
      </c>
      <c r="K14" s="102">
        <v>600</v>
      </c>
      <c r="L14" s="106">
        <v>19.2</v>
      </c>
      <c r="M14" s="102">
        <v>0</v>
      </c>
      <c r="N14" s="102">
        <v>500</v>
      </c>
      <c r="O14" s="106">
        <v>0</v>
      </c>
      <c r="P14" s="102">
        <v>4519</v>
      </c>
      <c r="Q14" s="102">
        <v>156</v>
      </c>
      <c r="R14" s="106">
        <v>234.988</v>
      </c>
      <c r="S14" s="102">
        <v>4224</v>
      </c>
      <c r="T14" s="105">
        <v>87.9</v>
      </c>
      <c r="U14" s="106">
        <v>123.7632</v>
      </c>
      <c r="V14" s="102">
        <v>426</v>
      </c>
      <c r="W14" s="101">
        <v>2940</v>
      </c>
      <c r="X14" s="106">
        <v>416.77</v>
      </c>
      <c r="Y14" s="105">
        <v>939</v>
      </c>
      <c r="Z14" s="105">
        <v>63.2</v>
      </c>
      <c r="AA14" s="106">
        <v>19.781600000000001</v>
      </c>
      <c r="AB14" s="102">
        <v>7786</v>
      </c>
      <c r="AC14" s="105">
        <v>222</v>
      </c>
      <c r="AD14" s="106">
        <v>570.97333333333006</v>
      </c>
      <c r="AE14" s="106">
        <v>1544.3361333333301</v>
      </c>
      <c r="AF14" s="109">
        <v>3402.1623958333312</v>
      </c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</row>
    <row r="15" spans="1:254" s="62" customFormat="1" ht="20.100000000000001" customHeight="1" x14ac:dyDescent="0.25">
      <c r="A15" s="101" t="s">
        <v>15</v>
      </c>
      <c r="B15" s="107">
        <v>20</v>
      </c>
      <c r="C15" s="102">
        <v>14393.96</v>
      </c>
      <c r="D15" s="108">
        <v>1</v>
      </c>
      <c r="E15" s="105">
        <v>14393.96</v>
      </c>
      <c r="F15" s="106">
        <v>233.90185</v>
      </c>
      <c r="G15" s="102">
        <v>234</v>
      </c>
      <c r="H15" s="105">
        <v>169</v>
      </c>
      <c r="I15" s="106">
        <v>13.182</v>
      </c>
      <c r="J15" s="102">
        <v>36</v>
      </c>
      <c r="K15" s="102">
        <v>600</v>
      </c>
      <c r="L15" s="106">
        <v>7.2</v>
      </c>
      <c r="M15" s="102">
        <v>0</v>
      </c>
      <c r="N15" s="102">
        <v>500</v>
      </c>
      <c r="O15" s="106">
        <v>0</v>
      </c>
      <c r="P15" s="102">
        <v>773</v>
      </c>
      <c r="Q15" s="102">
        <v>156</v>
      </c>
      <c r="R15" s="106">
        <v>40.195999999999998</v>
      </c>
      <c r="S15" s="102">
        <v>506</v>
      </c>
      <c r="T15" s="105">
        <v>87.9</v>
      </c>
      <c r="U15" s="106">
        <v>14.825799999999999</v>
      </c>
      <c r="V15" s="102">
        <v>16</v>
      </c>
      <c r="W15" s="101">
        <v>2940</v>
      </c>
      <c r="X15" s="106">
        <v>15.653333333333</v>
      </c>
      <c r="Y15" s="105">
        <v>127</v>
      </c>
      <c r="Z15" s="105">
        <v>63.2</v>
      </c>
      <c r="AA15" s="106">
        <v>2.6754666666667002</v>
      </c>
      <c r="AB15" s="102">
        <v>1041</v>
      </c>
      <c r="AC15" s="105">
        <v>222</v>
      </c>
      <c r="AD15" s="106">
        <v>76.34</v>
      </c>
      <c r="AE15" s="106">
        <v>170.07259999999971</v>
      </c>
      <c r="AF15" s="109">
        <v>403.97444999999971</v>
      </c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</row>
    <row r="16" spans="1:254" s="62" customFormat="1" ht="20.100000000000001" customHeight="1" x14ac:dyDescent="0.25">
      <c r="A16" s="101" t="s">
        <v>17</v>
      </c>
      <c r="B16" s="107">
        <v>11</v>
      </c>
      <c r="C16" s="102">
        <v>7758.5</v>
      </c>
      <c r="D16" s="108">
        <v>0.84615384615384615</v>
      </c>
      <c r="E16" s="105">
        <v>6799.5</v>
      </c>
      <c r="F16" s="106">
        <v>126.075625</v>
      </c>
      <c r="G16" s="102">
        <v>97</v>
      </c>
      <c r="H16" s="105">
        <v>169</v>
      </c>
      <c r="I16" s="106">
        <v>5.4643333333333004</v>
      </c>
      <c r="J16" s="102">
        <v>13</v>
      </c>
      <c r="K16" s="102">
        <v>600</v>
      </c>
      <c r="L16" s="106">
        <v>2.6</v>
      </c>
      <c r="M16" s="102">
        <v>0</v>
      </c>
      <c r="N16" s="102">
        <v>500</v>
      </c>
      <c r="O16" s="106">
        <v>0</v>
      </c>
      <c r="P16" s="102">
        <v>309</v>
      </c>
      <c r="Q16" s="102">
        <v>156</v>
      </c>
      <c r="R16" s="106">
        <v>16.068000000000001</v>
      </c>
      <c r="S16" s="102">
        <v>195</v>
      </c>
      <c r="T16" s="105">
        <v>87.9</v>
      </c>
      <c r="U16" s="106">
        <v>5.7134999999999998</v>
      </c>
      <c r="V16" s="102">
        <v>29</v>
      </c>
      <c r="W16" s="101">
        <v>2940</v>
      </c>
      <c r="X16" s="106">
        <v>28.371666666667</v>
      </c>
      <c r="Y16" s="105">
        <v>72</v>
      </c>
      <c r="Z16" s="105">
        <v>63.2</v>
      </c>
      <c r="AA16" s="106">
        <v>1.5167999999999999</v>
      </c>
      <c r="AB16" s="102">
        <v>403</v>
      </c>
      <c r="AC16" s="105">
        <v>222</v>
      </c>
      <c r="AD16" s="106">
        <v>29.553333333333001</v>
      </c>
      <c r="AE16" s="106">
        <v>89.287633333333304</v>
      </c>
      <c r="AF16" s="109">
        <v>215.36325833333331</v>
      </c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</row>
    <row r="17" spans="1:254" s="62" customFormat="1" ht="20.100000000000001" customHeight="1" x14ac:dyDescent="0.25">
      <c r="A17" s="101" t="s">
        <v>132</v>
      </c>
      <c r="B17" s="107">
        <v>102</v>
      </c>
      <c r="C17" s="102">
        <v>118498</v>
      </c>
      <c r="D17" s="108">
        <v>1</v>
      </c>
      <c r="E17" s="105">
        <v>118498</v>
      </c>
      <c r="F17" s="106">
        <v>1925.5925</v>
      </c>
      <c r="G17" s="102">
        <v>3608</v>
      </c>
      <c r="H17" s="105">
        <v>169</v>
      </c>
      <c r="I17" s="106">
        <v>203.25066666667001</v>
      </c>
      <c r="J17" s="102">
        <v>104</v>
      </c>
      <c r="K17" s="102">
        <v>600</v>
      </c>
      <c r="L17" s="106">
        <v>20.8</v>
      </c>
      <c r="M17" s="102">
        <v>0</v>
      </c>
      <c r="N17" s="102">
        <v>500</v>
      </c>
      <c r="O17" s="106">
        <v>0</v>
      </c>
      <c r="P17" s="102">
        <v>5382</v>
      </c>
      <c r="Q17" s="102">
        <v>156</v>
      </c>
      <c r="R17" s="106">
        <v>279.86399999999998</v>
      </c>
      <c r="S17" s="102">
        <v>4003</v>
      </c>
      <c r="T17" s="105">
        <v>87.9</v>
      </c>
      <c r="U17" s="106">
        <v>117.28789999999999</v>
      </c>
      <c r="V17" s="102">
        <v>546</v>
      </c>
      <c r="W17" s="101">
        <v>2940</v>
      </c>
      <c r="X17" s="106">
        <v>534.16999999999996</v>
      </c>
      <c r="Y17" s="105">
        <v>737</v>
      </c>
      <c r="Z17" s="105">
        <v>63.2</v>
      </c>
      <c r="AA17" s="106">
        <v>15.526133333333</v>
      </c>
      <c r="AB17" s="102">
        <v>8882</v>
      </c>
      <c r="AC17" s="105">
        <v>222</v>
      </c>
      <c r="AD17" s="106">
        <v>651.34666666666999</v>
      </c>
      <c r="AE17" s="106">
        <v>1822.2453666666729</v>
      </c>
      <c r="AF17" s="109">
        <v>3747.8378666666731</v>
      </c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</row>
    <row r="18" spans="1:254" s="62" customFormat="1" ht="20.100000000000001" customHeight="1" x14ac:dyDescent="0.25">
      <c r="A18" s="101" t="s">
        <v>133</v>
      </c>
      <c r="B18" s="107">
        <v>140</v>
      </c>
      <c r="C18" s="102">
        <v>210767</v>
      </c>
      <c r="D18" s="108">
        <v>0.97222222222222221</v>
      </c>
      <c r="E18" s="105">
        <v>208159</v>
      </c>
      <c r="F18" s="106">
        <v>3424.9637499999999</v>
      </c>
      <c r="G18" s="102">
        <v>7702</v>
      </c>
      <c r="H18" s="105">
        <v>169</v>
      </c>
      <c r="I18" s="106">
        <v>433.87933333333001</v>
      </c>
      <c r="J18" s="102">
        <v>187</v>
      </c>
      <c r="K18" s="102">
        <v>600</v>
      </c>
      <c r="L18" s="106">
        <v>37.4</v>
      </c>
      <c r="M18" s="102">
        <v>0</v>
      </c>
      <c r="N18" s="102">
        <v>500</v>
      </c>
      <c r="O18" s="106">
        <v>0</v>
      </c>
      <c r="P18" s="102">
        <v>9679</v>
      </c>
      <c r="Q18" s="102">
        <v>156</v>
      </c>
      <c r="R18" s="106">
        <v>503.30799999999999</v>
      </c>
      <c r="S18" s="102">
        <v>8069</v>
      </c>
      <c r="T18" s="105">
        <v>87.9</v>
      </c>
      <c r="U18" s="106">
        <v>236.42169999999999</v>
      </c>
      <c r="V18" s="102">
        <v>860</v>
      </c>
      <c r="W18" s="101">
        <v>2940</v>
      </c>
      <c r="X18" s="106">
        <v>841.36666666666997</v>
      </c>
      <c r="Y18" s="105">
        <v>1426</v>
      </c>
      <c r="Z18" s="105">
        <v>63.2</v>
      </c>
      <c r="AA18" s="106">
        <v>30.041066666667</v>
      </c>
      <c r="AB18" s="102">
        <v>14938</v>
      </c>
      <c r="AC18" s="105">
        <v>222</v>
      </c>
      <c r="AD18" s="106">
        <v>1095.4533333333</v>
      </c>
      <c r="AE18" s="106">
        <v>3177.8700999999669</v>
      </c>
      <c r="AF18" s="109">
        <v>6602.8338499999663</v>
      </c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</row>
    <row r="19" spans="1:254" s="62" customFormat="1" ht="20.100000000000001" customHeight="1" x14ac:dyDescent="0.25">
      <c r="A19" s="101" t="s">
        <v>134</v>
      </c>
      <c r="B19" s="107">
        <v>20</v>
      </c>
      <c r="C19" s="102">
        <v>26962</v>
      </c>
      <c r="D19" s="108">
        <v>0.95</v>
      </c>
      <c r="E19" s="105">
        <v>26402</v>
      </c>
      <c r="F19" s="106">
        <v>438.13249999999999</v>
      </c>
      <c r="G19" s="102">
        <v>204</v>
      </c>
      <c r="H19" s="105">
        <v>169</v>
      </c>
      <c r="I19" s="106">
        <v>11.492000000000001</v>
      </c>
      <c r="J19" s="102">
        <v>32</v>
      </c>
      <c r="K19" s="102">
        <v>600</v>
      </c>
      <c r="L19" s="106">
        <v>6.4</v>
      </c>
      <c r="M19" s="102">
        <v>0</v>
      </c>
      <c r="N19" s="102">
        <v>500</v>
      </c>
      <c r="O19" s="106">
        <v>0</v>
      </c>
      <c r="P19" s="102">
        <v>1547</v>
      </c>
      <c r="Q19" s="102">
        <v>156</v>
      </c>
      <c r="R19" s="106">
        <v>80.444000000000003</v>
      </c>
      <c r="S19" s="102">
        <v>1022</v>
      </c>
      <c r="T19" s="105">
        <v>87.9</v>
      </c>
      <c r="U19" s="106">
        <v>29.944600000000001</v>
      </c>
      <c r="V19" s="102">
        <v>86</v>
      </c>
      <c r="W19" s="101">
        <v>2940</v>
      </c>
      <c r="X19" s="106">
        <v>84.136666666667011</v>
      </c>
      <c r="Y19" s="105">
        <v>231</v>
      </c>
      <c r="Z19" s="105">
        <v>63.2</v>
      </c>
      <c r="AA19" s="106">
        <v>4.8663999999999996</v>
      </c>
      <c r="AB19" s="102">
        <v>2035</v>
      </c>
      <c r="AC19" s="105">
        <v>222</v>
      </c>
      <c r="AD19" s="106">
        <v>149.23333333332999</v>
      </c>
      <c r="AE19" s="106">
        <v>366.51699999999698</v>
      </c>
      <c r="AF19" s="109">
        <v>804.64949999999703</v>
      </c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</row>
    <row r="20" spans="1:254" s="62" customFormat="1" ht="20.100000000000001" customHeight="1" x14ac:dyDescent="0.25">
      <c r="A20" s="101" t="s">
        <v>16</v>
      </c>
      <c r="B20" s="107">
        <v>12</v>
      </c>
      <c r="C20" s="102">
        <v>13509</v>
      </c>
      <c r="D20" s="108">
        <v>1</v>
      </c>
      <c r="E20" s="105">
        <v>13509</v>
      </c>
      <c r="F20" s="106">
        <v>219.52125000000001</v>
      </c>
      <c r="G20" s="102">
        <v>176</v>
      </c>
      <c r="H20" s="105">
        <v>169</v>
      </c>
      <c r="I20" s="106">
        <v>9.9146666666667009</v>
      </c>
      <c r="J20" s="102">
        <v>15</v>
      </c>
      <c r="K20" s="102">
        <v>600</v>
      </c>
      <c r="L20" s="106">
        <v>3</v>
      </c>
      <c r="M20" s="102">
        <v>0</v>
      </c>
      <c r="N20" s="102">
        <v>500</v>
      </c>
      <c r="O20" s="106">
        <v>0</v>
      </c>
      <c r="P20" s="102">
        <v>610</v>
      </c>
      <c r="Q20" s="102">
        <v>156</v>
      </c>
      <c r="R20" s="106">
        <v>31.72</v>
      </c>
      <c r="S20" s="102">
        <v>409</v>
      </c>
      <c r="T20" s="105">
        <v>87.9</v>
      </c>
      <c r="U20" s="106">
        <v>11.983700000000001</v>
      </c>
      <c r="V20" s="102">
        <v>50</v>
      </c>
      <c r="W20" s="101">
        <v>2940</v>
      </c>
      <c r="X20" s="106">
        <v>48.916666666666998</v>
      </c>
      <c r="Y20" s="105">
        <v>92</v>
      </c>
      <c r="Z20" s="105">
        <v>63.2</v>
      </c>
      <c r="AA20" s="106">
        <v>1.9381333333333</v>
      </c>
      <c r="AB20" s="102">
        <v>780</v>
      </c>
      <c r="AC20" s="105">
        <v>222</v>
      </c>
      <c r="AD20" s="106">
        <v>57.2</v>
      </c>
      <c r="AE20" s="106">
        <v>164.67316666666699</v>
      </c>
      <c r="AF20" s="109">
        <v>384.19441666666711</v>
      </c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</row>
    <row r="21" spans="1:254" s="62" customFormat="1" ht="20.100000000000001" customHeight="1" x14ac:dyDescent="0.25">
      <c r="A21" s="101" t="s">
        <v>19</v>
      </c>
      <c r="B21" s="107">
        <v>4</v>
      </c>
      <c r="C21" s="102">
        <v>1603</v>
      </c>
      <c r="D21" s="108">
        <v>1</v>
      </c>
      <c r="E21" s="105">
        <v>1603</v>
      </c>
      <c r="F21" s="106">
        <v>26.048749999999998</v>
      </c>
      <c r="G21" s="102">
        <v>29</v>
      </c>
      <c r="H21" s="105">
        <v>169</v>
      </c>
      <c r="I21" s="106">
        <v>1.6336666666666999</v>
      </c>
      <c r="J21" s="102">
        <v>4</v>
      </c>
      <c r="K21" s="102">
        <v>600</v>
      </c>
      <c r="L21" s="106">
        <v>0.8</v>
      </c>
      <c r="M21" s="102">
        <v>0</v>
      </c>
      <c r="N21" s="102">
        <v>500</v>
      </c>
      <c r="O21" s="106">
        <v>0</v>
      </c>
      <c r="P21" s="102">
        <v>128</v>
      </c>
      <c r="Q21" s="102">
        <v>156</v>
      </c>
      <c r="R21" s="106">
        <v>6.6559999999999997</v>
      </c>
      <c r="S21" s="102">
        <v>78</v>
      </c>
      <c r="T21" s="105">
        <v>87.9</v>
      </c>
      <c r="U21" s="106">
        <v>2.2854000000000001</v>
      </c>
      <c r="V21" s="102">
        <v>11</v>
      </c>
      <c r="W21" s="101">
        <v>2940</v>
      </c>
      <c r="X21" s="106">
        <v>10.761666666667001</v>
      </c>
      <c r="Y21" s="105">
        <v>24</v>
      </c>
      <c r="Z21" s="105">
        <v>63.2</v>
      </c>
      <c r="AA21" s="106">
        <v>0.50560000000000005</v>
      </c>
      <c r="AB21" s="102">
        <v>150</v>
      </c>
      <c r="AC21" s="105">
        <v>222</v>
      </c>
      <c r="AD21" s="106">
        <v>11</v>
      </c>
      <c r="AE21" s="106">
        <v>33.642333333333703</v>
      </c>
      <c r="AF21" s="109">
        <v>59.691083333333708</v>
      </c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</row>
    <row r="22" spans="1:254" s="62" customFormat="1" ht="20.100000000000001" customHeight="1" x14ac:dyDescent="0.25">
      <c r="A22" s="101" t="s">
        <v>135</v>
      </c>
      <c r="B22" s="107">
        <v>59</v>
      </c>
      <c r="C22" s="102">
        <v>68514</v>
      </c>
      <c r="D22" s="108">
        <v>0.98305084745762716</v>
      </c>
      <c r="E22" s="105">
        <v>67989</v>
      </c>
      <c r="F22" s="106">
        <v>1113.3525</v>
      </c>
      <c r="G22" s="102">
        <v>1499</v>
      </c>
      <c r="H22" s="105">
        <v>169</v>
      </c>
      <c r="I22" s="106">
        <v>84.443666666667013</v>
      </c>
      <c r="J22" s="102">
        <v>68</v>
      </c>
      <c r="K22" s="102">
        <v>600</v>
      </c>
      <c r="L22" s="106">
        <v>13.6</v>
      </c>
      <c r="M22" s="102">
        <v>0</v>
      </c>
      <c r="N22" s="102">
        <v>500</v>
      </c>
      <c r="O22" s="106">
        <v>0</v>
      </c>
      <c r="P22" s="102">
        <v>2693</v>
      </c>
      <c r="Q22" s="102">
        <v>156</v>
      </c>
      <c r="R22" s="106">
        <v>140.036</v>
      </c>
      <c r="S22" s="102">
        <v>2606</v>
      </c>
      <c r="T22" s="105">
        <v>87.9</v>
      </c>
      <c r="U22" s="106">
        <v>76.355800000000002</v>
      </c>
      <c r="V22" s="102">
        <v>261</v>
      </c>
      <c r="W22" s="101">
        <v>2940</v>
      </c>
      <c r="X22" s="106">
        <v>255.345</v>
      </c>
      <c r="Y22" s="105">
        <v>274</v>
      </c>
      <c r="Z22" s="105">
        <v>63.2</v>
      </c>
      <c r="AA22" s="106">
        <v>5.7722666666667006</v>
      </c>
      <c r="AB22" s="102">
        <v>4552</v>
      </c>
      <c r="AC22" s="105">
        <v>222</v>
      </c>
      <c r="AD22" s="106">
        <v>333.81333333332998</v>
      </c>
      <c r="AE22" s="106">
        <v>909.36606666666376</v>
      </c>
      <c r="AF22" s="109">
        <v>2022.7185666666639</v>
      </c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</row>
    <row r="23" spans="1:254" s="62" customFormat="1" ht="20.100000000000001" customHeight="1" x14ac:dyDescent="0.25">
      <c r="A23" s="101" t="s">
        <v>136</v>
      </c>
      <c r="B23" s="107">
        <v>107</v>
      </c>
      <c r="C23" s="102">
        <v>111609.07000000009</v>
      </c>
      <c r="D23" s="108">
        <v>0.97345132743362828</v>
      </c>
      <c r="E23" s="105">
        <v>110030.05</v>
      </c>
      <c r="F23" s="106">
        <v>1813.6473874999999</v>
      </c>
      <c r="G23" s="102">
        <v>2292</v>
      </c>
      <c r="H23" s="105">
        <v>169</v>
      </c>
      <c r="I23" s="106">
        <v>129.11600000000001</v>
      </c>
      <c r="J23" s="102">
        <v>112</v>
      </c>
      <c r="K23" s="102">
        <v>600</v>
      </c>
      <c r="L23" s="106">
        <v>22.4</v>
      </c>
      <c r="M23" s="102">
        <v>0</v>
      </c>
      <c r="N23" s="102">
        <v>500</v>
      </c>
      <c r="O23" s="106">
        <v>0</v>
      </c>
      <c r="P23" s="102">
        <v>4664</v>
      </c>
      <c r="Q23" s="102">
        <v>156</v>
      </c>
      <c r="R23" s="106">
        <v>242.52799999999999</v>
      </c>
      <c r="S23" s="102">
        <v>4115</v>
      </c>
      <c r="T23" s="105">
        <v>87.9</v>
      </c>
      <c r="U23" s="106">
        <v>120.56950000000001</v>
      </c>
      <c r="V23" s="102">
        <v>516</v>
      </c>
      <c r="W23" s="101">
        <v>2940</v>
      </c>
      <c r="X23" s="106">
        <v>504.82</v>
      </c>
      <c r="Y23" s="105">
        <v>789</v>
      </c>
      <c r="Z23" s="105">
        <v>63.2</v>
      </c>
      <c r="AA23" s="106">
        <v>16.621600000000001</v>
      </c>
      <c r="AB23" s="102">
        <v>7879</v>
      </c>
      <c r="AC23" s="105">
        <v>222</v>
      </c>
      <c r="AD23" s="106">
        <v>577.79333333333</v>
      </c>
      <c r="AE23" s="106">
        <v>1613.8484333333299</v>
      </c>
      <c r="AF23" s="109">
        <v>3427.4958208333301</v>
      </c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</row>
    <row r="24" spans="1:254" s="62" customFormat="1" ht="20.100000000000001" customHeight="1" x14ac:dyDescent="0.25">
      <c r="A24" s="101" t="s">
        <v>137</v>
      </c>
      <c r="B24" s="107">
        <v>94</v>
      </c>
      <c r="C24" s="102">
        <v>111757</v>
      </c>
      <c r="D24" s="108">
        <v>0.96842105263157896</v>
      </c>
      <c r="E24" s="105">
        <v>108463</v>
      </c>
      <c r="F24" s="106">
        <v>1816.05125</v>
      </c>
      <c r="G24" s="102">
        <v>4120</v>
      </c>
      <c r="H24" s="105">
        <v>169</v>
      </c>
      <c r="I24" s="106">
        <v>232.09333333333001</v>
      </c>
      <c r="J24" s="102">
        <v>111</v>
      </c>
      <c r="K24" s="102">
        <v>600</v>
      </c>
      <c r="L24" s="106">
        <v>22.2</v>
      </c>
      <c r="M24" s="102">
        <v>0</v>
      </c>
      <c r="N24" s="102">
        <v>500</v>
      </c>
      <c r="O24" s="106">
        <v>0</v>
      </c>
      <c r="P24" s="102">
        <v>5201</v>
      </c>
      <c r="Q24" s="102">
        <v>156</v>
      </c>
      <c r="R24" s="106">
        <v>270.452</v>
      </c>
      <c r="S24" s="102">
        <v>4358</v>
      </c>
      <c r="T24" s="105">
        <v>87.9</v>
      </c>
      <c r="U24" s="106">
        <v>127.68940000000001</v>
      </c>
      <c r="V24" s="102">
        <v>533</v>
      </c>
      <c r="W24" s="101">
        <v>2940</v>
      </c>
      <c r="X24" s="106">
        <v>521.45166666667001</v>
      </c>
      <c r="Y24" s="105">
        <v>947</v>
      </c>
      <c r="Z24" s="105">
        <v>63.2</v>
      </c>
      <c r="AA24" s="106">
        <v>19.950133333333</v>
      </c>
      <c r="AB24" s="102">
        <v>8374</v>
      </c>
      <c r="AC24" s="105">
        <v>222</v>
      </c>
      <c r="AD24" s="106">
        <v>614.09333333333007</v>
      </c>
      <c r="AE24" s="106">
        <v>1807.929866666663</v>
      </c>
      <c r="AF24" s="109">
        <v>3623.9811166666632</v>
      </c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</row>
    <row r="25" spans="1:254" s="62" customFormat="1" ht="20.100000000000001" customHeight="1" x14ac:dyDescent="0.25">
      <c r="A25" s="101" t="s">
        <v>138</v>
      </c>
      <c r="B25" s="107">
        <v>52</v>
      </c>
      <c r="C25" s="102">
        <v>60571.199999999997</v>
      </c>
      <c r="D25" s="108">
        <v>0.98113207547169823</v>
      </c>
      <c r="E25" s="105">
        <v>60161.2</v>
      </c>
      <c r="F25" s="106">
        <v>984.28200000000004</v>
      </c>
      <c r="G25" s="102">
        <v>1822</v>
      </c>
      <c r="H25" s="105">
        <v>169</v>
      </c>
      <c r="I25" s="106">
        <v>102.63933333333</v>
      </c>
      <c r="J25" s="102">
        <v>54</v>
      </c>
      <c r="K25" s="102">
        <v>600</v>
      </c>
      <c r="L25" s="106">
        <v>10.8</v>
      </c>
      <c r="M25" s="102">
        <v>0</v>
      </c>
      <c r="N25" s="102">
        <v>500</v>
      </c>
      <c r="O25" s="106">
        <v>0</v>
      </c>
      <c r="P25" s="102">
        <v>2708</v>
      </c>
      <c r="Q25" s="102">
        <v>156</v>
      </c>
      <c r="R25" s="106">
        <v>140.816</v>
      </c>
      <c r="S25" s="102">
        <v>2283</v>
      </c>
      <c r="T25" s="105">
        <v>87.9</v>
      </c>
      <c r="U25" s="106">
        <v>66.891899999999993</v>
      </c>
      <c r="V25" s="102">
        <v>328</v>
      </c>
      <c r="W25" s="101">
        <v>2940</v>
      </c>
      <c r="X25" s="106">
        <v>320.89333333333002</v>
      </c>
      <c r="Y25" s="105">
        <v>320</v>
      </c>
      <c r="Z25" s="105">
        <v>63.2</v>
      </c>
      <c r="AA25" s="106">
        <v>6.7413333333333014</v>
      </c>
      <c r="AB25" s="102">
        <v>4255</v>
      </c>
      <c r="AC25" s="105">
        <v>222</v>
      </c>
      <c r="AD25" s="106">
        <v>312.03333333333001</v>
      </c>
      <c r="AE25" s="106">
        <v>960.81523333332325</v>
      </c>
      <c r="AF25" s="109">
        <v>1945.0972333333241</v>
      </c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</row>
    <row r="26" spans="1:254" s="62" customFormat="1" ht="20.100000000000001" customHeight="1" x14ac:dyDescent="0.25">
      <c r="A26" s="101" t="s">
        <v>139</v>
      </c>
      <c r="B26" s="107">
        <v>3</v>
      </c>
      <c r="C26" s="102">
        <v>10547</v>
      </c>
      <c r="D26" s="108">
        <v>1</v>
      </c>
      <c r="E26" s="105">
        <v>10547</v>
      </c>
      <c r="F26" s="106">
        <v>171.38874999999999</v>
      </c>
      <c r="G26" s="102">
        <v>492</v>
      </c>
      <c r="H26" s="105">
        <v>169</v>
      </c>
      <c r="I26" s="106">
        <v>27.716000000000001</v>
      </c>
      <c r="J26" s="102">
        <v>4</v>
      </c>
      <c r="K26" s="102">
        <v>600</v>
      </c>
      <c r="L26" s="106">
        <v>0.8</v>
      </c>
      <c r="M26" s="102">
        <v>0</v>
      </c>
      <c r="N26" s="102">
        <v>500</v>
      </c>
      <c r="O26" s="106">
        <v>0</v>
      </c>
      <c r="P26" s="102">
        <v>557</v>
      </c>
      <c r="Q26" s="102">
        <v>156</v>
      </c>
      <c r="R26" s="106">
        <v>28.963999999999999</v>
      </c>
      <c r="S26" s="102">
        <v>65</v>
      </c>
      <c r="T26" s="105">
        <v>87.9</v>
      </c>
      <c r="U26" s="106">
        <v>1.9045000000000001</v>
      </c>
      <c r="V26" s="102">
        <v>47</v>
      </c>
      <c r="W26" s="101">
        <v>2940</v>
      </c>
      <c r="X26" s="106">
        <v>45.981666666667003</v>
      </c>
      <c r="Y26" s="105">
        <v>9</v>
      </c>
      <c r="Z26" s="105">
        <v>63.2</v>
      </c>
      <c r="AA26" s="106">
        <v>0.18959999999999999</v>
      </c>
      <c r="AB26" s="102">
        <v>1483</v>
      </c>
      <c r="AC26" s="105">
        <v>222</v>
      </c>
      <c r="AD26" s="106">
        <v>108.75333333333</v>
      </c>
      <c r="AE26" s="106">
        <v>214.30909999999699</v>
      </c>
      <c r="AF26" s="109">
        <v>385.69784999999712</v>
      </c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</row>
    <row r="27" spans="1:254" s="62" customFormat="1" ht="20.100000000000001" customHeight="1" x14ac:dyDescent="0.25">
      <c r="A27" s="101" t="s">
        <v>140</v>
      </c>
      <c r="B27" s="107">
        <v>74</v>
      </c>
      <c r="C27" s="102">
        <v>107805</v>
      </c>
      <c r="D27" s="108">
        <v>0.93506493506493504</v>
      </c>
      <c r="E27" s="105">
        <v>104057</v>
      </c>
      <c r="F27" s="106">
        <v>1751.83125</v>
      </c>
      <c r="G27" s="102">
        <v>2726</v>
      </c>
      <c r="H27" s="105">
        <v>169</v>
      </c>
      <c r="I27" s="106">
        <v>153.56466666667001</v>
      </c>
      <c r="J27" s="102">
        <v>77</v>
      </c>
      <c r="K27" s="102">
        <v>600</v>
      </c>
      <c r="L27" s="106">
        <v>15.4</v>
      </c>
      <c r="M27" s="102">
        <v>0</v>
      </c>
      <c r="N27" s="102">
        <v>500</v>
      </c>
      <c r="O27" s="106">
        <v>0</v>
      </c>
      <c r="P27" s="102">
        <v>4528</v>
      </c>
      <c r="Q27" s="102">
        <v>156</v>
      </c>
      <c r="R27" s="106">
        <v>235.45599999999999</v>
      </c>
      <c r="S27" s="102">
        <v>4195</v>
      </c>
      <c r="T27" s="105">
        <v>87.9</v>
      </c>
      <c r="U27" s="106">
        <v>122.9135</v>
      </c>
      <c r="V27" s="102">
        <v>385</v>
      </c>
      <c r="W27" s="101">
        <v>2940</v>
      </c>
      <c r="X27" s="106">
        <v>376.65833333333001</v>
      </c>
      <c r="Y27" s="105">
        <v>565</v>
      </c>
      <c r="Z27" s="105">
        <v>63.2</v>
      </c>
      <c r="AA27" s="106">
        <v>11.902666666667001</v>
      </c>
      <c r="AB27" s="102">
        <v>6703</v>
      </c>
      <c r="AC27" s="105">
        <v>222</v>
      </c>
      <c r="AD27" s="106">
        <v>491.55333333332999</v>
      </c>
      <c r="AE27" s="106">
        <v>1407.448499999997</v>
      </c>
      <c r="AF27" s="109">
        <v>3159.279749999997</v>
      </c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</row>
    <row r="28" spans="1:254" s="20" customFormat="1" x14ac:dyDescent="0.25">
      <c r="A28" s="1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</row>
    <row r="29" spans="1:254" x14ac:dyDescent="0.25">
      <c r="A29" s="19" t="s">
        <v>141</v>
      </c>
      <c r="B29" s="31">
        <f>SUM(B6:B28)</f>
        <v>1101</v>
      </c>
      <c r="C29" s="31">
        <f>SUM(C6:C28)</f>
        <v>1410785.84</v>
      </c>
      <c r="D29" s="34">
        <f>AVERAGE(D6:D28)</f>
        <v>0.9403959188282216</v>
      </c>
      <c r="E29" s="31">
        <f>SUM(E6:E28)</f>
        <v>1365333.67</v>
      </c>
      <c r="F29" s="31">
        <f>SUM(F6:F28)</f>
        <v>22925.269899999999</v>
      </c>
      <c r="G29" s="31">
        <f>SUM(G6:G28)</f>
        <v>40643</v>
      </c>
      <c r="H29" s="31"/>
      <c r="I29" s="31">
        <f>SUM(I6:I28)</f>
        <v>2289.5556666666603</v>
      </c>
      <c r="J29" s="31">
        <f>SUM(J6:J28)</f>
        <v>2211</v>
      </c>
      <c r="K29" s="31"/>
      <c r="L29" s="31">
        <f>SUM(L6:L28)</f>
        <v>442.2</v>
      </c>
      <c r="M29" s="31">
        <f>SUM(M6:M28)</f>
        <v>12</v>
      </c>
      <c r="N29" s="31"/>
      <c r="O29" s="31">
        <f>SUM(O6:O28)</f>
        <v>2</v>
      </c>
      <c r="P29" s="31">
        <f>SUM(P6:P28)</f>
        <v>60916</v>
      </c>
      <c r="Q29" s="31"/>
      <c r="R29" s="31">
        <f>SUM(R6:R28)</f>
        <v>3167.6319999999996</v>
      </c>
      <c r="S29" s="31">
        <f>SUM(S6:S28)</f>
        <v>48160</v>
      </c>
      <c r="T29" s="31"/>
      <c r="U29" s="31">
        <f>SUM(U6:U28)</f>
        <v>1411.0880000000002</v>
      </c>
      <c r="V29" s="31">
        <f>SUM(V6:V28)</f>
        <v>5675</v>
      </c>
      <c r="W29" s="31"/>
      <c r="X29" s="31">
        <f>SUM(X6:X28)</f>
        <v>5552.0416666666615</v>
      </c>
      <c r="Y29" s="31">
        <f>SUM(Y6:Y28)</f>
        <v>9213</v>
      </c>
      <c r="Z29" s="31"/>
      <c r="AA29" s="31">
        <f>SUM(AA6:AA28)</f>
        <v>194.08719999999997</v>
      </c>
      <c r="AB29" s="31">
        <f>SUM(AB6:AB28)</f>
        <v>99609</v>
      </c>
      <c r="AC29" s="31"/>
      <c r="AD29" s="31">
        <f>SUM(AD6:AD28)</f>
        <v>7304.6599999999335</v>
      </c>
      <c r="AE29" s="31">
        <f>SUM(AE6:AE28)</f>
        <v>20363.264533333258</v>
      </c>
      <c r="AF29" s="31">
        <f>SUM(AF6:AF28)</f>
        <v>43288.534433333247</v>
      </c>
    </row>
  </sheetData>
  <mergeCells count="2">
    <mergeCell ref="A1:A3"/>
    <mergeCell ref="A4:AF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30"/>
  <sheetViews>
    <sheetView topLeftCell="BM1" zoomScaleNormal="100" workbookViewId="0">
      <selection activeCell="J38" sqref="J38:AF39"/>
    </sheetView>
  </sheetViews>
  <sheetFormatPr baseColWidth="10" defaultColWidth="20.7109375" defaultRowHeight="15" x14ac:dyDescent="0.25"/>
  <cols>
    <col min="1" max="1" width="50.7109375" customWidth="1"/>
    <col min="2" max="73" width="20.7109375" customWidth="1"/>
  </cols>
  <sheetData>
    <row r="1" spans="1:74" s="35" customFormat="1" ht="58.5" customHeight="1" x14ac:dyDescent="0.25"/>
    <row r="2" spans="1:74" s="37" customFormat="1" ht="50.1" customHeight="1" x14ac:dyDescent="0.25">
      <c r="A2" s="36"/>
      <c r="B2" s="36"/>
      <c r="C2" s="146" t="s">
        <v>52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7" t="s">
        <v>187</v>
      </c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8" t="s">
        <v>78</v>
      </c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</row>
    <row r="3" spans="1:74" s="52" customFormat="1" ht="80.099999999999994" customHeight="1" x14ac:dyDescent="0.25">
      <c r="A3" s="56" t="s">
        <v>188</v>
      </c>
      <c r="B3" s="56" t="s">
        <v>157</v>
      </c>
      <c r="C3" s="56" t="s">
        <v>189</v>
      </c>
      <c r="D3" s="57" t="s">
        <v>190</v>
      </c>
      <c r="E3" s="58" t="s">
        <v>191</v>
      </c>
      <c r="F3" s="56" t="s">
        <v>192</v>
      </c>
      <c r="G3" s="57" t="s">
        <v>193</v>
      </c>
      <c r="H3" s="58" t="s">
        <v>194</v>
      </c>
      <c r="I3" s="56" t="s">
        <v>195</v>
      </c>
      <c r="J3" s="57" t="s">
        <v>196</v>
      </c>
      <c r="K3" s="58" t="s">
        <v>197</v>
      </c>
      <c r="L3" s="56" t="s">
        <v>198</v>
      </c>
      <c r="M3" s="57" t="s">
        <v>199</v>
      </c>
      <c r="N3" s="58" t="s">
        <v>200</v>
      </c>
      <c r="O3" s="56" t="s">
        <v>201</v>
      </c>
      <c r="P3" s="57" t="s">
        <v>202</v>
      </c>
      <c r="Q3" s="58" t="s">
        <v>203</v>
      </c>
      <c r="R3" s="56" t="s">
        <v>204</v>
      </c>
      <c r="S3" s="57" t="s">
        <v>205</v>
      </c>
      <c r="T3" s="58" t="s">
        <v>206</v>
      </c>
      <c r="U3" s="56" t="s">
        <v>207</v>
      </c>
      <c r="V3" s="57" t="s">
        <v>208</v>
      </c>
      <c r="W3" s="58" t="s">
        <v>209</v>
      </c>
      <c r="X3" s="56" t="s">
        <v>210</v>
      </c>
      <c r="Y3" s="57" t="s">
        <v>211</v>
      </c>
      <c r="Z3" s="58" t="s">
        <v>212</v>
      </c>
      <c r="AA3" s="56" t="s">
        <v>213</v>
      </c>
      <c r="AB3" s="57" t="s">
        <v>214</v>
      </c>
      <c r="AC3" s="58" t="s">
        <v>215</v>
      </c>
      <c r="AD3" s="56" t="s">
        <v>216</v>
      </c>
      <c r="AE3" s="57" t="s">
        <v>190</v>
      </c>
      <c r="AF3" s="58" t="s">
        <v>217</v>
      </c>
      <c r="AG3" s="58" t="s">
        <v>218</v>
      </c>
      <c r="AH3" s="56" t="s">
        <v>219</v>
      </c>
      <c r="AI3" s="57" t="s">
        <v>220</v>
      </c>
      <c r="AJ3" s="58" t="s">
        <v>221</v>
      </c>
      <c r="AK3" s="56" t="s">
        <v>222</v>
      </c>
      <c r="AL3" s="57" t="s">
        <v>223</v>
      </c>
      <c r="AM3" s="58" t="s">
        <v>224</v>
      </c>
      <c r="AN3" s="56" t="s">
        <v>225</v>
      </c>
      <c r="AO3" s="57" t="s">
        <v>226</v>
      </c>
      <c r="AP3" s="58" t="s">
        <v>227</v>
      </c>
      <c r="AQ3" s="58" t="s">
        <v>228</v>
      </c>
      <c r="AR3" s="56" t="s">
        <v>229</v>
      </c>
      <c r="AS3" s="57" t="s">
        <v>230</v>
      </c>
      <c r="AT3" s="58" t="s">
        <v>231</v>
      </c>
      <c r="AU3" s="58" t="s">
        <v>232</v>
      </c>
      <c r="AV3" s="56" t="s">
        <v>233</v>
      </c>
      <c r="AW3" s="57" t="s">
        <v>234</v>
      </c>
      <c r="AX3" s="58" t="s">
        <v>235</v>
      </c>
      <c r="AY3" s="56" t="s">
        <v>236</v>
      </c>
      <c r="AZ3" s="57" t="s">
        <v>237</v>
      </c>
      <c r="BA3" s="58" t="s">
        <v>238</v>
      </c>
      <c r="BB3" s="56" t="s">
        <v>239</v>
      </c>
      <c r="BC3" s="57" t="s">
        <v>240</v>
      </c>
      <c r="BD3" s="58" t="s">
        <v>241</v>
      </c>
      <c r="BE3" s="56" t="s">
        <v>242</v>
      </c>
      <c r="BF3" s="57" t="s">
        <v>243</v>
      </c>
      <c r="BG3" s="58" t="s">
        <v>244</v>
      </c>
      <c r="BH3" s="58" t="s">
        <v>245</v>
      </c>
      <c r="BI3" s="56" t="s">
        <v>246</v>
      </c>
      <c r="BJ3" s="57" t="s">
        <v>247</v>
      </c>
      <c r="BK3" s="58" t="s">
        <v>248</v>
      </c>
      <c r="BL3" s="56" t="s">
        <v>249</v>
      </c>
      <c r="BM3" s="57" t="s">
        <v>250</v>
      </c>
      <c r="BN3" s="58" t="s">
        <v>251</v>
      </c>
      <c r="BO3" s="56" t="s">
        <v>252</v>
      </c>
      <c r="BP3" s="57" t="s">
        <v>240</v>
      </c>
      <c r="BQ3" s="58" t="s">
        <v>253</v>
      </c>
      <c r="BR3" s="56" t="s">
        <v>254</v>
      </c>
      <c r="BS3" s="57" t="s">
        <v>243</v>
      </c>
      <c r="BT3" s="58" t="s">
        <v>255</v>
      </c>
      <c r="BU3" s="58" t="s">
        <v>256</v>
      </c>
      <c r="BV3" s="59" t="s">
        <v>257</v>
      </c>
    </row>
    <row r="4" spans="1:74" s="3" customFormat="1" ht="20.100000000000001" customHeight="1" x14ac:dyDescent="0.25">
      <c r="A4" s="101" t="s">
        <v>124</v>
      </c>
      <c r="B4" s="107">
        <v>131</v>
      </c>
      <c r="C4" s="102">
        <v>82988</v>
      </c>
      <c r="D4" s="106">
        <v>0.21360000000000001</v>
      </c>
      <c r="E4" s="106">
        <v>19.585167999999999</v>
      </c>
      <c r="F4" s="102">
        <v>1429460.48</v>
      </c>
      <c r="G4" s="105">
        <v>0.23358000000000001</v>
      </c>
      <c r="H4" s="101">
        <v>260.41553659520002</v>
      </c>
      <c r="I4" s="102">
        <v>0</v>
      </c>
      <c r="J4" s="101">
        <v>0.27239999999999998</v>
      </c>
      <c r="K4" s="106">
        <v>0</v>
      </c>
      <c r="L4" s="102">
        <v>0</v>
      </c>
      <c r="M4" s="106">
        <v>0.33610000000000001</v>
      </c>
      <c r="N4" s="105">
        <v>0</v>
      </c>
      <c r="O4" s="102">
        <v>237445.42</v>
      </c>
      <c r="P4" s="101">
        <v>0.22950000000000001</v>
      </c>
      <c r="Q4" s="106">
        <v>41.253363613585996</v>
      </c>
      <c r="R4" s="102">
        <v>0</v>
      </c>
      <c r="S4" s="106">
        <v>0.2611</v>
      </c>
      <c r="T4" s="106">
        <v>0</v>
      </c>
      <c r="U4" s="102">
        <v>0</v>
      </c>
      <c r="V4" s="101">
        <v>0.35270000000000001</v>
      </c>
      <c r="W4" s="106">
        <v>0</v>
      </c>
      <c r="X4" s="102">
        <v>0</v>
      </c>
      <c r="Y4" s="106">
        <v>9.530000000000001E-2</v>
      </c>
      <c r="Z4" s="106">
        <v>0</v>
      </c>
      <c r="AA4" s="102">
        <v>0</v>
      </c>
      <c r="AB4" s="106">
        <v>0.18279999999999999</v>
      </c>
      <c r="AC4" s="106">
        <v>0</v>
      </c>
      <c r="AD4" s="102">
        <v>1098363</v>
      </c>
      <c r="AE4" s="106">
        <v>0.21360000000000001</v>
      </c>
      <c r="AF4" s="101">
        <v>259.21366799999998</v>
      </c>
      <c r="AG4" s="106">
        <v>580.46773620878605</v>
      </c>
      <c r="AH4" s="102">
        <v>15451</v>
      </c>
      <c r="AI4" s="106">
        <v>0.45319999999999999</v>
      </c>
      <c r="AJ4" s="106">
        <v>2.8366645410000002</v>
      </c>
      <c r="AK4" s="105">
        <v>0</v>
      </c>
      <c r="AL4" s="106">
        <v>0.22992000000000001</v>
      </c>
      <c r="AM4" s="106">
        <v>0</v>
      </c>
      <c r="AN4" s="105">
        <v>0</v>
      </c>
      <c r="AO4" s="106">
        <v>0.20205999999999999</v>
      </c>
      <c r="AP4" s="106">
        <v>0</v>
      </c>
      <c r="AQ4" s="106">
        <v>2.8366645410000002</v>
      </c>
      <c r="AR4" s="102">
        <v>1120745</v>
      </c>
      <c r="AS4" s="106">
        <v>1.6999999999999999E-3</v>
      </c>
      <c r="AT4" s="106">
        <v>1.9388888500000001</v>
      </c>
      <c r="AU4" s="106">
        <v>585.24328959978607</v>
      </c>
      <c r="AV4" s="102">
        <v>29577191.654284831</v>
      </c>
      <c r="AW4" s="106">
        <v>0.21360000000000001</v>
      </c>
      <c r="AX4" s="106">
        <v>6980.2172304112009</v>
      </c>
      <c r="AY4" s="106">
        <v>1526564.7305437</v>
      </c>
      <c r="AZ4" s="106">
        <v>0.14599999999999999</v>
      </c>
      <c r="BA4" s="106">
        <v>222.87845065938001</v>
      </c>
      <c r="BB4" s="102">
        <v>4579694.1916311998</v>
      </c>
      <c r="BC4" s="106">
        <v>5.5999999999999999E-3</v>
      </c>
      <c r="BD4" s="106">
        <v>24.226582273729001</v>
      </c>
      <c r="BE4" s="102">
        <v>1526564.7305437</v>
      </c>
      <c r="BF4" s="106">
        <v>0</v>
      </c>
      <c r="BG4" s="105">
        <v>0</v>
      </c>
      <c r="BH4" s="106">
        <v>7227.3222633443102</v>
      </c>
      <c r="BI4" s="102">
        <v>3164767.4582369998</v>
      </c>
      <c r="BJ4" s="106">
        <v>0.21360000000000001</v>
      </c>
      <c r="BK4" s="106">
        <v>746.88512014392995</v>
      </c>
      <c r="BL4" s="102">
        <v>434379.84720900003</v>
      </c>
      <c r="BM4" s="106">
        <v>0.14599999999999999</v>
      </c>
      <c r="BN4" s="106">
        <v>63.419457692513987</v>
      </c>
      <c r="BO4" s="102">
        <v>248217.055548</v>
      </c>
      <c r="BP4" s="106">
        <v>5.5999999999999999E-3</v>
      </c>
      <c r="BQ4" s="106">
        <v>1.3130682238489</v>
      </c>
      <c r="BR4" s="102">
        <v>1218923.0406374999</v>
      </c>
      <c r="BS4" s="106">
        <v>0</v>
      </c>
      <c r="BT4" s="106">
        <v>0</v>
      </c>
      <c r="BU4" s="106">
        <v>811.61764606029283</v>
      </c>
      <c r="BV4" s="106">
        <v>8624.1831990043884</v>
      </c>
    </row>
    <row r="5" spans="1:74" s="3" customFormat="1" ht="20.100000000000001" customHeight="1" x14ac:dyDescent="0.25">
      <c r="A5" s="101" t="s">
        <v>125</v>
      </c>
      <c r="B5" s="107">
        <v>52</v>
      </c>
      <c r="C5" s="102">
        <v>100866</v>
      </c>
      <c r="D5" s="106">
        <v>0.21360000000000001</v>
      </c>
      <c r="E5" s="106">
        <v>23.804376000000001</v>
      </c>
      <c r="F5" s="102">
        <v>1394648.25</v>
      </c>
      <c r="G5" s="105">
        <v>0.23358000000000001</v>
      </c>
      <c r="H5" s="101">
        <v>254.07353156438</v>
      </c>
      <c r="I5" s="102">
        <v>0</v>
      </c>
      <c r="J5" s="101">
        <v>0.27239999999999998</v>
      </c>
      <c r="K5" s="106">
        <v>0</v>
      </c>
      <c r="L5" s="102">
        <v>0</v>
      </c>
      <c r="M5" s="106">
        <v>0.33610000000000001</v>
      </c>
      <c r="N5" s="105">
        <v>0</v>
      </c>
      <c r="O5" s="102">
        <v>33706.519999999997</v>
      </c>
      <c r="P5" s="101">
        <v>0.22950000000000001</v>
      </c>
      <c r="Q5" s="106">
        <v>5.8561134837160003</v>
      </c>
      <c r="R5" s="102">
        <v>0</v>
      </c>
      <c r="S5" s="106">
        <v>0.2611</v>
      </c>
      <c r="T5" s="106">
        <v>0</v>
      </c>
      <c r="U5" s="102">
        <v>0</v>
      </c>
      <c r="V5" s="101">
        <v>0.35270000000000001</v>
      </c>
      <c r="W5" s="106">
        <v>0</v>
      </c>
      <c r="X5" s="102">
        <v>4712.46</v>
      </c>
      <c r="Y5" s="106">
        <v>9.530000000000001E-2</v>
      </c>
      <c r="Z5" s="106">
        <v>0.44909743800000002</v>
      </c>
      <c r="AA5" s="102">
        <v>0</v>
      </c>
      <c r="AB5" s="106">
        <v>0.18279999999999999</v>
      </c>
      <c r="AC5" s="106">
        <v>0</v>
      </c>
      <c r="AD5" s="102">
        <v>230587</v>
      </c>
      <c r="AE5" s="106">
        <v>0.21360000000000001</v>
      </c>
      <c r="AF5" s="101">
        <v>54.418531999999999</v>
      </c>
      <c r="AG5" s="106">
        <v>338.60165048609599</v>
      </c>
      <c r="AH5" s="102">
        <v>4044</v>
      </c>
      <c r="AI5" s="106">
        <v>0.45319999999999999</v>
      </c>
      <c r="AJ5" s="106">
        <v>0.74244200400000004</v>
      </c>
      <c r="AK5" s="105">
        <v>0</v>
      </c>
      <c r="AL5" s="106">
        <v>0.22992000000000001</v>
      </c>
      <c r="AM5" s="106">
        <v>0</v>
      </c>
      <c r="AN5" s="105">
        <v>0</v>
      </c>
      <c r="AO5" s="106">
        <v>0.20205999999999999</v>
      </c>
      <c r="AP5" s="106">
        <v>0</v>
      </c>
      <c r="AQ5" s="106">
        <v>0.74244200400000004</v>
      </c>
      <c r="AR5" s="102">
        <v>351118</v>
      </c>
      <c r="AS5" s="106">
        <v>1.6999999999999999E-3</v>
      </c>
      <c r="AT5" s="106">
        <v>0.60743413999999996</v>
      </c>
      <c r="AU5" s="106">
        <v>339.95152663009611</v>
      </c>
      <c r="AV5" s="102">
        <v>9984463.9589037001</v>
      </c>
      <c r="AW5" s="106">
        <v>0.21360000000000001</v>
      </c>
      <c r="AX5" s="106">
        <v>2356.3334943012378</v>
      </c>
      <c r="AY5" s="106">
        <v>354478.01037527999</v>
      </c>
      <c r="AZ5" s="106">
        <v>0.14599999999999999</v>
      </c>
      <c r="BA5" s="106">
        <v>51.753789514791002</v>
      </c>
      <c r="BB5" s="102">
        <v>708956.02075055998</v>
      </c>
      <c r="BC5" s="106">
        <v>5.5999999999999999E-3</v>
      </c>
      <c r="BD5" s="106">
        <v>3.7503773497705</v>
      </c>
      <c r="BE5" s="102">
        <v>472637.34716703999</v>
      </c>
      <c r="BF5" s="106">
        <v>0</v>
      </c>
      <c r="BG5" s="105">
        <v>0</v>
      </c>
      <c r="BH5" s="106">
        <v>2411.8376611658</v>
      </c>
      <c r="BI5" s="102">
        <v>1524872.9524050001</v>
      </c>
      <c r="BJ5" s="106">
        <v>0.21360000000000001</v>
      </c>
      <c r="BK5" s="106">
        <v>359.87001676758001</v>
      </c>
      <c r="BL5" s="102">
        <v>211289.58556199999</v>
      </c>
      <c r="BM5" s="106">
        <v>0.14599999999999999</v>
      </c>
      <c r="BN5" s="106">
        <v>30.848279492052001</v>
      </c>
      <c r="BO5" s="102">
        <v>111624.686712</v>
      </c>
      <c r="BP5" s="106">
        <v>5.5999999999999999E-3</v>
      </c>
      <c r="BQ5" s="106">
        <v>0.59049459270648008</v>
      </c>
      <c r="BR5" s="102">
        <v>354807.03990600002</v>
      </c>
      <c r="BS5" s="106">
        <v>0</v>
      </c>
      <c r="BT5" s="106">
        <v>0</v>
      </c>
      <c r="BU5" s="106">
        <v>391.30879085233852</v>
      </c>
      <c r="BV5" s="106">
        <v>3143.0979786482339</v>
      </c>
    </row>
    <row r="6" spans="1:74" s="3" customFormat="1" ht="20.100000000000001" customHeight="1" x14ac:dyDescent="0.25">
      <c r="A6" s="101" t="s">
        <v>126</v>
      </c>
      <c r="B6" s="107">
        <v>41</v>
      </c>
      <c r="C6" s="102">
        <v>152931</v>
      </c>
      <c r="D6" s="106">
        <v>0.21360000000000001</v>
      </c>
      <c r="E6" s="106">
        <v>36.091715999999998</v>
      </c>
      <c r="F6" s="102">
        <v>530599.05000000005</v>
      </c>
      <c r="G6" s="105">
        <v>0.23358000000000001</v>
      </c>
      <c r="H6" s="101">
        <v>96.663208431374997</v>
      </c>
      <c r="I6" s="102">
        <v>0</v>
      </c>
      <c r="J6" s="101">
        <v>0.27239999999999998</v>
      </c>
      <c r="K6" s="106">
        <v>0</v>
      </c>
      <c r="L6" s="102">
        <v>0</v>
      </c>
      <c r="M6" s="106">
        <v>0.33610000000000001</v>
      </c>
      <c r="N6" s="105">
        <v>0</v>
      </c>
      <c r="O6" s="102">
        <v>261115.1</v>
      </c>
      <c r="P6" s="101">
        <v>0.22950000000000001</v>
      </c>
      <c r="Q6" s="106">
        <v>45.365693578330003</v>
      </c>
      <c r="R6" s="102">
        <v>12010.61</v>
      </c>
      <c r="S6" s="106">
        <v>0.2611</v>
      </c>
      <c r="T6" s="106">
        <v>2.3737349232649998</v>
      </c>
      <c r="U6" s="102">
        <v>0</v>
      </c>
      <c r="V6" s="101">
        <v>0.35270000000000001</v>
      </c>
      <c r="W6" s="106">
        <v>0</v>
      </c>
      <c r="X6" s="102">
        <v>0</v>
      </c>
      <c r="Y6" s="106">
        <v>9.530000000000001E-2</v>
      </c>
      <c r="Z6" s="106">
        <v>0</v>
      </c>
      <c r="AA6" s="102">
        <v>0</v>
      </c>
      <c r="AB6" s="106">
        <v>0.18279999999999999</v>
      </c>
      <c r="AC6" s="106">
        <v>0</v>
      </c>
      <c r="AD6" s="102">
        <v>332308</v>
      </c>
      <c r="AE6" s="106">
        <v>0.21360000000000001</v>
      </c>
      <c r="AF6" s="101">
        <v>78.424688000000003</v>
      </c>
      <c r="AG6" s="106">
        <v>258.91904093297001</v>
      </c>
      <c r="AH6" s="102">
        <v>6330</v>
      </c>
      <c r="AI6" s="106">
        <v>0.45319999999999999</v>
      </c>
      <c r="AJ6" s="106">
        <v>1.1621310300000001</v>
      </c>
      <c r="AK6" s="105">
        <v>0</v>
      </c>
      <c r="AL6" s="106">
        <v>0.22992000000000001</v>
      </c>
      <c r="AM6" s="106">
        <v>0</v>
      </c>
      <c r="AN6" s="105">
        <v>0</v>
      </c>
      <c r="AO6" s="106">
        <v>0.20205999999999999</v>
      </c>
      <c r="AP6" s="106">
        <v>0</v>
      </c>
      <c r="AQ6" s="106">
        <v>1.1621310300000001</v>
      </c>
      <c r="AR6" s="102">
        <v>1017140</v>
      </c>
      <c r="AS6" s="106">
        <v>1.6999999999999999E-3</v>
      </c>
      <c r="AT6" s="106">
        <v>1.7596522000000001</v>
      </c>
      <c r="AU6" s="106">
        <v>261.84082416297002</v>
      </c>
      <c r="AV6" s="102">
        <v>12964869.98829402</v>
      </c>
      <c r="AW6" s="106">
        <v>0.21360000000000001</v>
      </c>
      <c r="AX6" s="106">
        <v>3059.709317237317</v>
      </c>
      <c r="AY6" s="106">
        <v>781016.26435505017</v>
      </c>
      <c r="AZ6" s="106">
        <v>0.14599999999999999</v>
      </c>
      <c r="BA6" s="106">
        <v>114.02837459584001</v>
      </c>
      <c r="BB6" s="102">
        <v>1093422.7700970999</v>
      </c>
      <c r="BC6" s="106">
        <v>5.5999999999999999E-3</v>
      </c>
      <c r="BD6" s="106">
        <v>5.7842064538134998</v>
      </c>
      <c r="BE6" s="102">
        <v>468609.75861303002</v>
      </c>
      <c r="BF6" s="106">
        <v>0</v>
      </c>
      <c r="BG6" s="105">
        <v>0</v>
      </c>
      <c r="BH6" s="106">
        <v>3179.5218982869701</v>
      </c>
      <c r="BI6" s="102">
        <v>1829698.6491940001</v>
      </c>
      <c r="BJ6" s="106">
        <v>0.21360000000000001</v>
      </c>
      <c r="BK6" s="106">
        <v>431.80888120977988</v>
      </c>
      <c r="BL6" s="102">
        <v>258857.003574</v>
      </c>
      <c r="BM6" s="106">
        <v>0.14599999999999999</v>
      </c>
      <c r="BN6" s="106">
        <v>37.793122521804001</v>
      </c>
      <c r="BO6" s="102">
        <v>37611.701373999997</v>
      </c>
      <c r="BP6" s="106">
        <v>5.5999999999999999E-3</v>
      </c>
      <c r="BQ6" s="106">
        <v>0.19896590026846001</v>
      </c>
      <c r="BR6" s="102">
        <v>298681.15797</v>
      </c>
      <c r="BS6" s="106">
        <v>0</v>
      </c>
      <c r="BT6" s="106">
        <v>0</v>
      </c>
      <c r="BU6" s="106">
        <v>469.80096963185252</v>
      </c>
      <c r="BV6" s="106">
        <v>3911.1636920817941</v>
      </c>
    </row>
    <row r="7" spans="1:74" s="3" customFormat="1" ht="20.100000000000001" customHeight="1" x14ac:dyDescent="0.25">
      <c r="A7" s="101" t="s">
        <v>127</v>
      </c>
      <c r="B7" s="107">
        <v>13</v>
      </c>
      <c r="C7" s="102">
        <v>26393</v>
      </c>
      <c r="D7" s="106">
        <v>0.21360000000000001</v>
      </c>
      <c r="E7" s="106">
        <v>6.2287480000000004</v>
      </c>
      <c r="F7" s="102">
        <v>0</v>
      </c>
      <c r="G7" s="105">
        <v>0.23358000000000001</v>
      </c>
      <c r="H7" s="101">
        <v>0</v>
      </c>
      <c r="I7" s="102">
        <v>0</v>
      </c>
      <c r="J7" s="101">
        <v>0.27239999999999998</v>
      </c>
      <c r="K7" s="106">
        <v>0</v>
      </c>
      <c r="L7" s="102">
        <v>0</v>
      </c>
      <c r="M7" s="106">
        <v>0.33610000000000001</v>
      </c>
      <c r="N7" s="105">
        <v>0</v>
      </c>
      <c r="O7" s="102">
        <v>0</v>
      </c>
      <c r="P7" s="101">
        <v>0.22950000000000001</v>
      </c>
      <c r="Q7" s="106">
        <v>0</v>
      </c>
      <c r="R7" s="102">
        <v>0</v>
      </c>
      <c r="S7" s="106">
        <v>0.2611</v>
      </c>
      <c r="T7" s="106">
        <v>0</v>
      </c>
      <c r="U7" s="102">
        <v>0</v>
      </c>
      <c r="V7" s="101">
        <v>0.35270000000000001</v>
      </c>
      <c r="W7" s="106">
        <v>0</v>
      </c>
      <c r="X7" s="102">
        <v>0</v>
      </c>
      <c r="Y7" s="106">
        <v>9.530000000000001E-2</v>
      </c>
      <c r="Z7" s="106">
        <v>0</v>
      </c>
      <c r="AA7" s="102">
        <v>0</v>
      </c>
      <c r="AB7" s="106">
        <v>0.18279999999999999</v>
      </c>
      <c r="AC7" s="106">
        <v>0</v>
      </c>
      <c r="AD7" s="102">
        <v>50258</v>
      </c>
      <c r="AE7" s="106">
        <v>0.21360000000000001</v>
      </c>
      <c r="AF7" s="101">
        <v>11.860887999999999</v>
      </c>
      <c r="AG7" s="106">
        <v>18.089635999999999</v>
      </c>
      <c r="AH7" s="102">
        <v>6533</v>
      </c>
      <c r="AI7" s="106">
        <v>0.45319999999999999</v>
      </c>
      <c r="AJ7" s="106">
        <v>1.199400003</v>
      </c>
      <c r="AK7" s="105">
        <v>0</v>
      </c>
      <c r="AL7" s="106">
        <v>0.22992000000000001</v>
      </c>
      <c r="AM7" s="106">
        <v>0</v>
      </c>
      <c r="AN7" s="105">
        <v>238670</v>
      </c>
      <c r="AO7" s="106">
        <v>0.20205999999999999</v>
      </c>
      <c r="AP7" s="106">
        <v>19.759011959999999</v>
      </c>
      <c r="AQ7" s="106">
        <v>20.958411963</v>
      </c>
      <c r="AR7" s="102">
        <v>168523</v>
      </c>
      <c r="AS7" s="106">
        <v>1.6999999999999999E-3</v>
      </c>
      <c r="AT7" s="106">
        <v>0.29154479</v>
      </c>
      <c r="AU7" s="106">
        <v>39.339592753000012</v>
      </c>
      <c r="AV7" s="102">
        <v>2760106.285536</v>
      </c>
      <c r="AW7" s="106">
        <v>0.21360000000000001</v>
      </c>
      <c r="AX7" s="106">
        <v>651.38508338649604</v>
      </c>
      <c r="AY7" s="106">
        <v>388747.36416</v>
      </c>
      <c r="AZ7" s="106">
        <v>0.14599999999999999</v>
      </c>
      <c r="BA7" s="106">
        <v>56.757115167360013</v>
      </c>
      <c r="BB7" s="102">
        <v>233248.418496</v>
      </c>
      <c r="BC7" s="106">
        <v>5.5999999999999999E-3</v>
      </c>
      <c r="BD7" s="106">
        <v>1.2338841338438</v>
      </c>
      <c r="BE7" s="102">
        <v>155498.945664</v>
      </c>
      <c r="BF7" s="106">
        <v>0</v>
      </c>
      <c r="BG7" s="105">
        <v>0</v>
      </c>
      <c r="BH7" s="106">
        <v>709.37608268769986</v>
      </c>
      <c r="BI7" s="102">
        <v>0</v>
      </c>
      <c r="BJ7" s="106">
        <v>0.21360000000000001</v>
      </c>
      <c r="BK7" s="106">
        <v>0</v>
      </c>
      <c r="BL7" s="102">
        <v>0</v>
      </c>
      <c r="BM7" s="106">
        <v>0.14599999999999999</v>
      </c>
      <c r="BN7" s="106">
        <v>0</v>
      </c>
      <c r="BO7" s="102">
        <v>0</v>
      </c>
      <c r="BP7" s="106">
        <v>5.5999999999999999E-3</v>
      </c>
      <c r="BQ7" s="106">
        <v>0</v>
      </c>
      <c r="BR7" s="102">
        <v>0</v>
      </c>
      <c r="BS7" s="106">
        <v>0</v>
      </c>
      <c r="BT7" s="106">
        <v>0</v>
      </c>
      <c r="BU7" s="106">
        <v>0</v>
      </c>
      <c r="BV7" s="106">
        <v>748.7156754406999</v>
      </c>
    </row>
    <row r="8" spans="1:74" s="3" customFormat="1" ht="20.100000000000001" customHeight="1" x14ac:dyDescent="0.25">
      <c r="A8" s="101" t="s">
        <v>128</v>
      </c>
      <c r="B8" s="107">
        <v>42</v>
      </c>
      <c r="C8" s="102">
        <v>240054</v>
      </c>
      <c r="D8" s="106">
        <v>0.21360000000000001</v>
      </c>
      <c r="E8" s="106">
        <v>56.652743999999998</v>
      </c>
      <c r="F8" s="102">
        <v>438360.89</v>
      </c>
      <c r="G8" s="105">
        <v>0.23358000000000001</v>
      </c>
      <c r="H8" s="101">
        <v>79.859491037975005</v>
      </c>
      <c r="I8" s="102">
        <v>0</v>
      </c>
      <c r="J8" s="101">
        <v>0.27239999999999998</v>
      </c>
      <c r="K8" s="106">
        <v>0</v>
      </c>
      <c r="L8" s="102">
        <v>0</v>
      </c>
      <c r="M8" s="106">
        <v>0.33610000000000001</v>
      </c>
      <c r="N8" s="105">
        <v>0</v>
      </c>
      <c r="O8" s="102">
        <v>1368</v>
      </c>
      <c r="P8" s="101">
        <v>0.22950000000000001</v>
      </c>
      <c r="Q8" s="106">
        <v>0.2376739944</v>
      </c>
      <c r="R8" s="102">
        <v>0</v>
      </c>
      <c r="S8" s="106">
        <v>0.2611</v>
      </c>
      <c r="T8" s="106">
        <v>0</v>
      </c>
      <c r="U8" s="102">
        <v>0</v>
      </c>
      <c r="V8" s="101">
        <v>0.35270000000000001</v>
      </c>
      <c r="W8" s="106">
        <v>0</v>
      </c>
      <c r="X8" s="102">
        <v>0</v>
      </c>
      <c r="Y8" s="106">
        <v>9.530000000000001E-2</v>
      </c>
      <c r="Z8" s="106">
        <v>0</v>
      </c>
      <c r="AA8" s="102">
        <v>0</v>
      </c>
      <c r="AB8" s="106">
        <v>0.18279999999999999</v>
      </c>
      <c r="AC8" s="106">
        <v>0</v>
      </c>
      <c r="AD8" s="102">
        <v>468452</v>
      </c>
      <c r="AE8" s="106">
        <v>0.21360000000000001</v>
      </c>
      <c r="AF8" s="101">
        <v>110.554672</v>
      </c>
      <c r="AG8" s="106">
        <v>247.30458103237501</v>
      </c>
      <c r="AH8" s="102">
        <v>0</v>
      </c>
      <c r="AI8" s="106">
        <v>0.45319999999999999</v>
      </c>
      <c r="AJ8" s="106">
        <v>0</v>
      </c>
      <c r="AK8" s="105">
        <v>0</v>
      </c>
      <c r="AL8" s="106">
        <v>0.22992000000000001</v>
      </c>
      <c r="AM8" s="106">
        <v>0</v>
      </c>
      <c r="AN8" s="105">
        <v>0</v>
      </c>
      <c r="AO8" s="106">
        <v>0.20205999999999999</v>
      </c>
      <c r="AP8" s="106">
        <v>0</v>
      </c>
      <c r="AQ8" s="106">
        <v>0</v>
      </c>
      <c r="AR8" s="102">
        <v>166519</v>
      </c>
      <c r="AS8" s="106">
        <v>1.6999999999999999E-3</v>
      </c>
      <c r="AT8" s="106">
        <v>0.28807787000000001</v>
      </c>
      <c r="AU8" s="106">
        <v>247.59265890237501</v>
      </c>
      <c r="AV8" s="102">
        <v>9382548.5477833599</v>
      </c>
      <c r="AW8" s="106">
        <v>0.21360000000000001</v>
      </c>
      <c r="AX8" s="106">
        <v>2214.2814572768211</v>
      </c>
      <c r="AY8" s="106">
        <v>223394.01304245999</v>
      </c>
      <c r="AZ8" s="106">
        <v>0.14599999999999999</v>
      </c>
      <c r="BA8" s="106">
        <v>32.615525904199004</v>
      </c>
      <c r="BB8" s="102">
        <v>893576.05216983997</v>
      </c>
      <c r="BC8" s="106">
        <v>5.5999999999999999E-3</v>
      </c>
      <c r="BD8" s="106">
        <v>4.7270173159785003</v>
      </c>
      <c r="BE8" s="102">
        <v>446788.02608491998</v>
      </c>
      <c r="BF8" s="106">
        <v>0</v>
      </c>
      <c r="BG8" s="105">
        <v>0</v>
      </c>
      <c r="BH8" s="106">
        <v>2251.6240004969982</v>
      </c>
      <c r="BI8" s="102">
        <v>1721437.5198599999</v>
      </c>
      <c r="BJ8" s="106">
        <v>0.21360000000000001</v>
      </c>
      <c r="BK8" s="106">
        <v>406.25925468695999</v>
      </c>
      <c r="BL8" s="102">
        <v>252666.41237999999</v>
      </c>
      <c r="BM8" s="106">
        <v>0.14599999999999999</v>
      </c>
      <c r="BN8" s="106">
        <v>36.889296207480001</v>
      </c>
      <c r="BO8" s="102">
        <v>214884.51894000001</v>
      </c>
      <c r="BP8" s="106">
        <v>5.5999999999999999E-3</v>
      </c>
      <c r="BQ8" s="106">
        <v>1.1367391051925999</v>
      </c>
      <c r="BR8" s="102">
        <v>467550.93131999997</v>
      </c>
      <c r="BS8" s="106">
        <v>0</v>
      </c>
      <c r="BT8" s="106">
        <v>0</v>
      </c>
      <c r="BU8" s="106">
        <v>444.28528999963271</v>
      </c>
      <c r="BV8" s="106">
        <v>2943.5019493990071</v>
      </c>
    </row>
    <row r="9" spans="1:74" s="3" customFormat="1" ht="20.100000000000001" customHeight="1" x14ac:dyDescent="0.25">
      <c r="A9" s="101" t="s">
        <v>20</v>
      </c>
      <c r="B9" s="107">
        <v>8</v>
      </c>
      <c r="C9" s="102">
        <v>5654</v>
      </c>
      <c r="D9" s="106">
        <v>0.21360000000000001</v>
      </c>
      <c r="E9" s="106">
        <v>1.334344</v>
      </c>
      <c r="F9" s="102">
        <v>87078.47</v>
      </c>
      <c r="G9" s="105">
        <v>0.23358000000000001</v>
      </c>
      <c r="H9" s="101">
        <v>15.863737968424999</v>
      </c>
      <c r="I9" s="102">
        <v>0</v>
      </c>
      <c r="J9" s="101">
        <v>0.27239999999999998</v>
      </c>
      <c r="K9" s="106">
        <v>0</v>
      </c>
      <c r="L9" s="102">
        <v>0</v>
      </c>
      <c r="M9" s="106">
        <v>0.33610000000000001</v>
      </c>
      <c r="N9" s="105">
        <v>0</v>
      </c>
      <c r="O9" s="102">
        <v>48929.5</v>
      </c>
      <c r="P9" s="101">
        <v>0.22950000000000001</v>
      </c>
      <c r="Q9" s="106">
        <v>8.5009281498500009</v>
      </c>
      <c r="R9" s="102">
        <v>0</v>
      </c>
      <c r="S9" s="106">
        <v>0.2611</v>
      </c>
      <c r="T9" s="106">
        <v>0</v>
      </c>
      <c r="U9" s="102">
        <v>0</v>
      </c>
      <c r="V9" s="101">
        <v>0.35270000000000001</v>
      </c>
      <c r="W9" s="106">
        <v>0</v>
      </c>
      <c r="X9" s="102">
        <v>0</v>
      </c>
      <c r="Y9" s="106">
        <v>9.530000000000001E-2</v>
      </c>
      <c r="Z9" s="106">
        <v>0</v>
      </c>
      <c r="AA9" s="102">
        <v>0</v>
      </c>
      <c r="AB9" s="106">
        <v>0.18279999999999999</v>
      </c>
      <c r="AC9" s="106">
        <v>0</v>
      </c>
      <c r="AD9" s="102">
        <v>13074</v>
      </c>
      <c r="AE9" s="106">
        <v>0.21360000000000001</v>
      </c>
      <c r="AF9" s="101">
        <v>3.085464</v>
      </c>
      <c r="AG9" s="106">
        <v>28.784474118275</v>
      </c>
      <c r="AH9" s="102">
        <v>139829</v>
      </c>
      <c r="AI9" s="106">
        <v>0.45319999999999999</v>
      </c>
      <c r="AJ9" s="106">
        <v>25.671345938999998</v>
      </c>
      <c r="AK9" s="105">
        <v>0</v>
      </c>
      <c r="AL9" s="106">
        <v>0.22992000000000001</v>
      </c>
      <c r="AM9" s="106">
        <v>0</v>
      </c>
      <c r="AN9" s="105">
        <v>0</v>
      </c>
      <c r="AO9" s="106">
        <v>0.20205999999999999</v>
      </c>
      <c r="AP9" s="106">
        <v>0</v>
      </c>
      <c r="AQ9" s="106">
        <v>25.671345938999998</v>
      </c>
      <c r="AR9" s="102">
        <v>410</v>
      </c>
      <c r="AS9" s="106">
        <v>1.6999999999999999E-3</v>
      </c>
      <c r="AT9" s="106">
        <v>7.0929999999999995E-4</v>
      </c>
      <c r="AU9" s="106">
        <v>54.456529357275002</v>
      </c>
      <c r="AV9" s="102">
        <v>1360727.6868680981</v>
      </c>
      <c r="AW9" s="106">
        <v>0.21360000000000001</v>
      </c>
      <c r="AX9" s="106">
        <v>321.1317341008708</v>
      </c>
      <c r="AY9" s="106">
        <v>30578.150266698001</v>
      </c>
      <c r="AZ9" s="106">
        <v>0.14599999999999999</v>
      </c>
      <c r="BA9" s="106">
        <v>4.4644099389380001</v>
      </c>
      <c r="BB9" s="102">
        <v>61156.300533397007</v>
      </c>
      <c r="BC9" s="106">
        <v>0.187</v>
      </c>
      <c r="BD9" s="106">
        <v>11.436228199745001</v>
      </c>
      <c r="BE9" s="102">
        <v>45867.225400048002</v>
      </c>
      <c r="BF9" s="106">
        <v>0</v>
      </c>
      <c r="BG9" s="105">
        <v>0</v>
      </c>
      <c r="BH9" s="106">
        <v>337.03237223955381</v>
      </c>
      <c r="BI9" s="102">
        <v>142230.08942999999</v>
      </c>
      <c r="BJ9" s="106">
        <v>0.21360000000000001</v>
      </c>
      <c r="BK9" s="106">
        <v>33.566301105480001</v>
      </c>
      <c r="BL9" s="102">
        <v>18437.233815</v>
      </c>
      <c r="BM9" s="106">
        <v>0.14599999999999999</v>
      </c>
      <c r="BN9" s="106">
        <v>2.6918361369900001</v>
      </c>
      <c r="BO9" s="102">
        <v>0</v>
      </c>
      <c r="BP9" s="106">
        <v>0.187</v>
      </c>
      <c r="BQ9" s="106">
        <v>0</v>
      </c>
      <c r="BR9" s="102">
        <v>41939.641754999997</v>
      </c>
      <c r="BS9" s="106">
        <v>0</v>
      </c>
      <c r="BT9" s="106">
        <v>0</v>
      </c>
      <c r="BU9" s="106">
        <v>36.258137242469999</v>
      </c>
      <c r="BV9" s="106">
        <v>427.7470388392988</v>
      </c>
    </row>
    <row r="10" spans="1:74" s="3" customFormat="1" ht="20.100000000000001" customHeight="1" x14ac:dyDescent="0.25">
      <c r="A10" s="101" t="s">
        <v>129</v>
      </c>
      <c r="B10" s="107">
        <v>14</v>
      </c>
      <c r="C10" s="102">
        <v>69812</v>
      </c>
      <c r="D10" s="106">
        <v>0.21360000000000001</v>
      </c>
      <c r="E10" s="106">
        <v>16.475632000000001</v>
      </c>
      <c r="F10" s="102">
        <v>260521.17</v>
      </c>
      <c r="G10" s="105">
        <v>0.23358000000000001</v>
      </c>
      <c r="H10" s="101">
        <v>47.461095447675</v>
      </c>
      <c r="I10" s="102">
        <v>28156.41</v>
      </c>
      <c r="J10" s="101">
        <v>0.27239999999999998</v>
      </c>
      <c r="K10" s="106">
        <v>5.9811760757880004</v>
      </c>
      <c r="L10" s="102">
        <v>0</v>
      </c>
      <c r="M10" s="106">
        <v>0.33610000000000001</v>
      </c>
      <c r="N10" s="105">
        <v>0</v>
      </c>
      <c r="O10" s="102">
        <v>86035.1</v>
      </c>
      <c r="P10" s="101">
        <v>0.22950000000000001</v>
      </c>
      <c r="Q10" s="106">
        <v>14.947592014330001</v>
      </c>
      <c r="R10" s="102">
        <v>0</v>
      </c>
      <c r="S10" s="106">
        <v>0.2611</v>
      </c>
      <c r="T10" s="106">
        <v>0</v>
      </c>
      <c r="U10" s="102">
        <v>0</v>
      </c>
      <c r="V10" s="101">
        <v>0.35270000000000001</v>
      </c>
      <c r="W10" s="106">
        <v>0</v>
      </c>
      <c r="X10" s="102">
        <v>0</v>
      </c>
      <c r="Y10" s="106">
        <v>9.530000000000001E-2</v>
      </c>
      <c r="Z10" s="106">
        <v>0</v>
      </c>
      <c r="AA10" s="102">
        <v>34981.85</v>
      </c>
      <c r="AB10" s="106">
        <v>0.18279999999999999</v>
      </c>
      <c r="AC10" s="106">
        <v>6.3946821800000002</v>
      </c>
      <c r="AD10" s="102">
        <v>122578</v>
      </c>
      <c r="AE10" s="106">
        <v>0.21360000000000001</v>
      </c>
      <c r="AF10" s="101">
        <v>28.928408000000001</v>
      </c>
      <c r="AG10" s="106">
        <v>120.188585717793</v>
      </c>
      <c r="AH10" s="102">
        <v>1103249</v>
      </c>
      <c r="AI10" s="106">
        <v>0.45319999999999999</v>
      </c>
      <c r="AJ10" s="106">
        <v>202.54658715900001</v>
      </c>
      <c r="AK10" s="105">
        <v>15689</v>
      </c>
      <c r="AL10" s="106">
        <v>0.22992000000000001</v>
      </c>
      <c r="AM10" s="106">
        <v>1.5941436010000001</v>
      </c>
      <c r="AN10" s="105">
        <v>0</v>
      </c>
      <c r="AO10" s="106">
        <v>0.20205999999999999</v>
      </c>
      <c r="AP10" s="106">
        <v>0</v>
      </c>
      <c r="AQ10" s="106">
        <v>204.14073076</v>
      </c>
      <c r="AR10" s="102">
        <v>1271213</v>
      </c>
      <c r="AS10" s="106">
        <v>1.6999999999999999E-3</v>
      </c>
      <c r="AT10" s="106">
        <v>2.1991984900000001</v>
      </c>
      <c r="AU10" s="106">
        <v>326.52851496779289</v>
      </c>
      <c r="AV10" s="102">
        <v>5221820.7868718803</v>
      </c>
      <c r="AW10" s="106">
        <v>0.21360000000000001</v>
      </c>
      <c r="AX10" s="106">
        <v>1232.349705701728</v>
      </c>
      <c r="AY10" s="106">
        <v>300536.44816529</v>
      </c>
      <c r="AZ10" s="106">
        <v>0.14599999999999999</v>
      </c>
      <c r="BA10" s="106">
        <v>43.878321432131997</v>
      </c>
      <c r="BB10" s="102">
        <v>1352414.0167437999</v>
      </c>
      <c r="BC10" s="106">
        <v>5.5999999999999999E-3</v>
      </c>
      <c r="BD10" s="106">
        <v>7.1542701485746996</v>
      </c>
      <c r="BE10" s="102">
        <v>525938.78428925003</v>
      </c>
      <c r="BF10" s="106">
        <v>0</v>
      </c>
      <c r="BG10" s="105">
        <v>0</v>
      </c>
      <c r="BH10" s="106">
        <v>1283.382297282435</v>
      </c>
      <c r="BI10" s="102">
        <v>0</v>
      </c>
      <c r="BJ10" s="106">
        <v>0.21360000000000001</v>
      </c>
      <c r="BK10" s="106">
        <v>0</v>
      </c>
      <c r="BL10" s="102">
        <v>0</v>
      </c>
      <c r="BM10" s="106">
        <v>0.14599999999999999</v>
      </c>
      <c r="BN10" s="106">
        <v>0</v>
      </c>
      <c r="BO10" s="102">
        <v>0</v>
      </c>
      <c r="BP10" s="106">
        <v>5.5999999999999999E-3</v>
      </c>
      <c r="BQ10" s="106">
        <v>0</v>
      </c>
      <c r="BR10" s="102">
        <v>0</v>
      </c>
      <c r="BS10" s="106">
        <v>0</v>
      </c>
      <c r="BT10" s="106">
        <v>0</v>
      </c>
      <c r="BU10" s="106">
        <v>0</v>
      </c>
      <c r="BV10" s="106">
        <v>1609.910812250228</v>
      </c>
    </row>
    <row r="11" spans="1:74" s="3" customFormat="1" ht="20.100000000000001" customHeight="1" x14ac:dyDescent="0.25">
      <c r="A11" s="101" t="s">
        <v>130</v>
      </c>
      <c r="B11" s="107">
        <v>5</v>
      </c>
      <c r="C11" s="102">
        <v>26788</v>
      </c>
      <c r="D11" s="106">
        <v>0.21360000000000001</v>
      </c>
      <c r="E11" s="106">
        <v>6.321968</v>
      </c>
      <c r="F11" s="102">
        <v>15676.34</v>
      </c>
      <c r="G11" s="105">
        <v>0.23358000000000001</v>
      </c>
      <c r="H11" s="101">
        <v>2.8558764303499999</v>
      </c>
      <c r="I11" s="102">
        <v>0</v>
      </c>
      <c r="J11" s="101">
        <v>0.27239999999999998</v>
      </c>
      <c r="K11" s="106">
        <v>0</v>
      </c>
      <c r="L11" s="102">
        <v>0</v>
      </c>
      <c r="M11" s="106">
        <v>0.33610000000000001</v>
      </c>
      <c r="N11" s="105">
        <v>0</v>
      </c>
      <c r="O11" s="102">
        <v>3321.31</v>
      </c>
      <c r="P11" s="101">
        <v>0.22950000000000001</v>
      </c>
      <c r="Q11" s="106">
        <v>0.57703875317300002</v>
      </c>
      <c r="R11" s="102">
        <v>0</v>
      </c>
      <c r="S11" s="106">
        <v>0.2611</v>
      </c>
      <c r="T11" s="106">
        <v>0</v>
      </c>
      <c r="U11" s="102">
        <v>0</v>
      </c>
      <c r="V11" s="101">
        <v>0.35270000000000001</v>
      </c>
      <c r="W11" s="106">
        <v>0</v>
      </c>
      <c r="X11" s="102">
        <v>18319.669999999998</v>
      </c>
      <c r="Y11" s="106">
        <v>9.530000000000001E-2</v>
      </c>
      <c r="Z11" s="106">
        <v>1.7458645509999999</v>
      </c>
      <c r="AA11" s="102">
        <v>0</v>
      </c>
      <c r="AB11" s="106">
        <v>0.18279999999999999</v>
      </c>
      <c r="AC11" s="106">
        <v>0</v>
      </c>
      <c r="AD11" s="102">
        <v>72825</v>
      </c>
      <c r="AE11" s="106">
        <v>0.21360000000000001</v>
      </c>
      <c r="AF11" s="101">
        <v>17.186699999999998</v>
      </c>
      <c r="AG11" s="106">
        <v>28.687447734523001</v>
      </c>
      <c r="AH11" s="102">
        <v>369388</v>
      </c>
      <c r="AI11" s="106">
        <v>0.45319999999999999</v>
      </c>
      <c r="AJ11" s="106">
        <v>67.816312307999993</v>
      </c>
      <c r="AK11" s="105">
        <v>67987</v>
      </c>
      <c r="AL11" s="106">
        <v>0.22992000000000001</v>
      </c>
      <c r="AM11" s="106">
        <v>6.9080910830000004</v>
      </c>
      <c r="AN11" s="105">
        <v>1066664</v>
      </c>
      <c r="AO11" s="106">
        <v>0.20205999999999999</v>
      </c>
      <c r="AP11" s="106">
        <v>88.306979232000003</v>
      </c>
      <c r="AQ11" s="106">
        <v>163.03138262300001</v>
      </c>
      <c r="AR11" s="102">
        <v>2279115</v>
      </c>
      <c r="AS11" s="106">
        <v>1.6999999999999999E-3</v>
      </c>
      <c r="AT11" s="106">
        <v>3.9428689499999998</v>
      </c>
      <c r="AU11" s="106">
        <v>195.66169930752301</v>
      </c>
      <c r="AV11" s="102">
        <v>3640261.3349013301</v>
      </c>
      <c r="AW11" s="106">
        <v>0.21360000000000001</v>
      </c>
      <c r="AX11" s="106">
        <v>859.10167503672312</v>
      </c>
      <c r="AY11" s="106">
        <v>520037.33355734003</v>
      </c>
      <c r="AZ11" s="106">
        <v>0.14599999999999999</v>
      </c>
      <c r="BA11" s="106">
        <v>75.925450699370998</v>
      </c>
      <c r="BB11" s="102">
        <v>7800560.0033600004</v>
      </c>
      <c r="BC11" s="106">
        <v>5.5999999999999999E-3</v>
      </c>
      <c r="BD11" s="106">
        <v>41.264962417775003</v>
      </c>
      <c r="BE11" s="102">
        <v>780056.000336</v>
      </c>
      <c r="BF11" s="106">
        <v>0</v>
      </c>
      <c r="BG11" s="105">
        <v>0</v>
      </c>
      <c r="BH11" s="106">
        <v>976.29208815386903</v>
      </c>
      <c r="BI11" s="102">
        <v>0</v>
      </c>
      <c r="BJ11" s="106">
        <v>0.21360000000000001</v>
      </c>
      <c r="BK11" s="106">
        <v>0</v>
      </c>
      <c r="BL11" s="102">
        <v>0</v>
      </c>
      <c r="BM11" s="106">
        <v>0.14599999999999999</v>
      </c>
      <c r="BN11" s="106">
        <v>0</v>
      </c>
      <c r="BO11" s="102">
        <v>0</v>
      </c>
      <c r="BP11" s="106">
        <v>5.5999999999999999E-3</v>
      </c>
      <c r="BQ11" s="106">
        <v>0</v>
      </c>
      <c r="BR11" s="102">
        <v>0</v>
      </c>
      <c r="BS11" s="106">
        <v>0</v>
      </c>
      <c r="BT11" s="106">
        <v>0</v>
      </c>
      <c r="BU11" s="106">
        <v>0</v>
      </c>
      <c r="BV11" s="106">
        <v>1171.953787461392</v>
      </c>
    </row>
    <row r="12" spans="1:74" s="3" customFormat="1" ht="20.100000000000001" customHeight="1" x14ac:dyDescent="0.25">
      <c r="A12" s="101" t="s">
        <v>131</v>
      </c>
      <c r="B12" s="107">
        <v>97</v>
      </c>
      <c r="C12" s="102">
        <v>44663</v>
      </c>
      <c r="D12" s="106">
        <v>0.21360000000000001</v>
      </c>
      <c r="E12" s="106">
        <v>10.540468000000001</v>
      </c>
      <c r="F12" s="102">
        <v>1179280.7</v>
      </c>
      <c r="G12" s="105">
        <v>0.23358000000000001</v>
      </c>
      <c r="H12" s="101">
        <v>214.83840972425</v>
      </c>
      <c r="I12" s="102">
        <v>84338.9</v>
      </c>
      <c r="J12" s="101">
        <v>0.27239999999999998</v>
      </c>
      <c r="K12" s="106">
        <v>17.915842642520001</v>
      </c>
      <c r="L12" s="102">
        <v>11532.1</v>
      </c>
      <c r="M12" s="106">
        <v>0.33610000000000001</v>
      </c>
      <c r="N12" s="105">
        <v>3.0230396857300001</v>
      </c>
      <c r="O12" s="102">
        <v>15518.3</v>
      </c>
      <c r="P12" s="101">
        <v>0.22950000000000001</v>
      </c>
      <c r="Q12" s="106">
        <v>2.6961230608900002</v>
      </c>
      <c r="R12" s="102">
        <v>0</v>
      </c>
      <c r="S12" s="106">
        <v>0.2611</v>
      </c>
      <c r="T12" s="106">
        <v>0</v>
      </c>
      <c r="U12" s="102">
        <v>0</v>
      </c>
      <c r="V12" s="101">
        <v>0.35270000000000001</v>
      </c>
      <c r="W12" s="106">
        <v>0</v>
      </c>
      <c r="X12" s="102">
        <v>0</v>
      </c>
      <c r="Y12" s="106">
        <v>9.530000000000001E-2</v>
      </c>
      <c r="Z12" s="106">
        <v>0</v>
      </c>
      <c r="AA12" s="102">
        <v>0</v>
      </c>
      <c r="AB12" s="106">
        <v>0.18279999999999999</v>
      </c>
      <c r="AC12" s="106">
        <v>0</v>
      </c>
      <c r="AD12" s="102">
        <v>610464</v>
      </c>
      <c r="AE12" s="106">
        <v>0.21360000000000001</v>
      </c>
      <c r="AF12" s="101">
        <v>144.06950399999999</v>
      </c>
      <c r="AG12" s="106">
        <v>393.08338711339002</v>
      </c>
      <c r="AH12" s="102">
        <v>9002</v>
      </c>
      <c r="AI12" s="106">
        <v>0.45319999999999999</v>
      </c>
      <c r="AJ12" s="106">
        <v>1.6526861820000001</v>
      </c>
      <c r="AK12" s="105">
        <v>0</v>
      </c>
      <c r="AL12" s="106">
        <v>0.22992000000000001</v>
      </c>
      <c r="AM12" s="106">
        <v>0</v>
      </c>
      <c r="AN12" s="105">
        <v>0</v>
      </c>
      <c r="AO12" s="106">
        <v>0.20205999999999999</v>
      </c>
      <c r="AP12" s="106">
        <v>0</v>
      </c>
      <c r="AQ12" s="106">
        <v>1.6526861820000001</v>
      </c>
      <c r="AR12" s="102">
        <v>1095877</v>
      </c>
      <c r="AS12" s="106">
        <v>1.6999999999999999E-3</v>
      </c>
      <c r="AT12" s="106">
        <v>1.89586721</v>
      </c>
      <c r="AU12" s="106">
        <v>396.63194050538999</v>
      </c>
      <c r="AV12" s="102">
        <v>20603186.708875891</v>
      </c>
      <c r="AW12" s="106">
        <v>0.21360000000000001</v>
      </c>
      <c r="AX12" s="106">
        <v>4862.3520632945701</v>
      </c>
      <c r="AY12" s="106">
        <v>515079.66772188997</v>
      </c>
      <c r="AZ12" s="106">
        <v>0.14599999999999999</v>
      </c>
      <c r="BA12" s="106">
        <v>75.201631487395005</v>
      </c>
      <c r="BB12" s="102">
        <v>3090478.0063312999</v>
      </c>
      <c r="BC12" s="106">
        <v>5.5999999999999999E-3</v>
      </c>
      <c r="BD12" s="106">
        <v>16.348628653493002</v>
      </c>
      <c r="BE12" s="102">
        <v>1030159.3354438</v>
      </c>
      <c r="BF12" s="106">
        <v>0</v>
      </c>
      <c r="BG12" s="105">
        <v>0</v>
      </c>
      <c r="BH12" s="106">
        <v>4953.9023234354581</v>
      </c>
      <c r="BI12" s="102">
        <v>2956236.6293279999</v>
      </c>
      <c r="BJ12" s="106">
        <v>0.21360000000000001</v>
      </c>
      <c r="BK12" s="106">
        <v>697.67184452140987</v>
      </c>
      <c r="BL12" s="102">
        <v>425268.67712399998</v>
      </c>
      <c r="BM12" s="106">
        <v>0.14599999999999999</v>
      </c>
      <c r="BN12" s="106">
        <v>62.089226860103999</v>
      </c>
      <c r="BO12" s="102">
        <v>152766.417996</v>
      </c>
      <c r="BP12" s="106">
        <v>5.5999999999999999E-3</v>
      </c>
      <c r="BQ12" s="106">
        <v>0.80813435119884003</v>
      </c>
      <c r="BR12" s="102">
        <v>1197358.41132</v>
      </c>
      <c r="BS12" s="106">
        <v>0</v>
      </c>
      <c r="BT12" s="106">
        <v>0</v>
      </c>
      <c r="BU12" s="106">
        <v>760.56920573271282</v>
      </c>
      <c r="BV12" s="106">
        <v>6111.1034696735614</v>
      </c>
    </row>
    <row r="13" spans="1:74" s="3" customFormat="1" ht="20.100000000000001" customHeight="1" x14ac:dyDescent="0.25">
      <c r="A13" s="101" t="s">
        <v>15</v>
      </c>
      <c r="B13" s="107">
        <v>20</v>
      </c>
      <c r="C13" s="102">
        <v>0</v>
      </c>
      <c r="D13" s="106">
        <v>0.21360000000000001</v>
      </c>
      <c r="E13" s="106">
        <v>0</v>
      </c>
      <c r="F13" s="102">
        <v>63087.38</v>
      </c>
      <c r="G13" s="105">
        <v>0.23358000000000001</v>
      </c>
      <c r="H13" s="101">
        <v>11.49310116995</v>
      </c>
      <c r="I13" s="102">
        <v>0</v>
      </c>
      <c r="J13" s="101">
        <v>0.27239999999999998</v>
      </c>
      <c r="K13" s="106">
        <v>0</v>
      </c>
      <c r="L13" s="102">
        <v>0</v>
      </c>
      <c r="M13" s="106">
        <v>0.33610000000000001</v>
      </c>
      <c r="N13" s="105">
        <v>0</v>
      </c>
      <c r="O13" s="102">
        <v>33641.31</v>
      </c>
      <c r="P13" s="101">
        <v>0.22950000000000001</v>
      </c>
      <c r="Q13" s="106">
        <v>5.8447840091730008</v>
      </c>
      <c r="R13" s="102">
        <v>0</v>
      </c>
      <c r="S13" s="106">
        <v>0.2611</v>
      </c>
      <c r="T13" s="106">
        <v>0</v>
      </c>
      <c r="U13" s="102">
        <v>0</v>
      </c>
      <c r="V13" s="101">
        <v>0.35270000000000001</v>
      </c>
      <c r="W13" s="106">
        <v>0</v>
      </c>
      <c r="X13" s="102">
        <v>0</v>
      </c>
      <c r="Y13" s="106">
        <v>9.530000000000001E-2</v>
      </c>
      <c r="Z13" s="106">
        <v>0</v>
      </c>
      <c r="AA13" s="102">
        <v>0</v>
      </c>
      <c r="AB13" s="106">
        <v>0.18279999999999999</v>
      </c>
      <c r="AC13" s="106">
        <v>0</v>
      </c>
      <c r="AD13" s="102">
        <v>137085</v>
      </c>
      <c r="AE13" s="106">
        <v>0.21360000000000001</v>
      </c>
      <c r="AF13" s="101">
        <v>32.352060000000002</v>
      </c>
      <c r="AG13" s="106">
        <v>49.689945179123008</v>
      </c>
      <c r="AH13" s="102">
        <v>9828</v>
      </c>
      <c r="AI13" s="106">
        <v>0.45319999999999999</v>
      </c>
      <c r="AJ13" s="106">
        <v>1.804332348</v>
      </c>
      <c r="AK13" s="105">
        <v>14518</v>
      </c>
      <c r="AL13" s="106">
        <v>0.22992000000000001</v>
      </c>
      <c r="AM13" s="106">
        <v>1.4751594619999999</v>
      </c>
      <c r="AN13" s="105">
        <v>1459296</v>
      </c>
      <c r="AO13" s="106">
        <v>0.20205999999999999</v>
      </c>
      <c r="AP13" s="106">
        <v>120.812197248</v>
      </c>
      <c r="AQ13" s="106">
        <v>124.091689058</v>
      </c>
      <c r="AR13" s="102">
        <v>0</v>
      </c>
      <c r="AS13" s="106">
        <v>1.6999999999999999E-3</v>
      </c>
      <c r="AT13" s="106">
        <v>0</v>
      </c>
      <c r="AU13" s="106">
        <v>173.781634237123</v>
      </c>
      <c r="AV13" s="102">
        <v>3271703.0288269101</v>
      </c>
      <c r="AW13" s="106">
        <v>0.21360000000000001</v>
      </c>
      <c r="AX13" s="106">
        <v>772.12191480315005</v>
      </c>
      <c r="AY13" s="106">
        <v>0</v>
      </c>
      <c r="AZ13" s="106">
        <v>0.14599999999999999</v>
      </c>
      <c r="BA13" s="106">
        <v>0</v>
      </c>
      <c r="BB13" s="102">
        <v>0</v>
      </c>
      <c r="BC13" s="106">
        <v>5.5999999999999999E-3</v>
      </c>
      <c r="BD13" s="106">
        <v>0</v>
      </c>
      <c r="BE13" s="102">
        <v>0</v>
      </c>
      <c r="BF13" s="106">
        <v>0</v>
      </c>
      <c r="BG13" s="105">
        <v>0</v>
      </c>
      <c r="BH13" s="106">
        <v>772.12191480315005</v>
      </c>
      <c r="BI13" s="102">
        <v>192462.18360600001</v>
      </c>
      <c r="BJ13" s="106">
        <v>0.21360000000000001</v>
      </c>
      <c r="BK13" s="106">
        <v>45.421075331015999</v>
      </c>
      <c r="BL13" s="102">
        <v>64868.017368000001</v>
      </c>
      <c r="BM13" s="106">
        <v>0.14599999999999999</v>
      </c>
      <c r="BN13" s="106">
        <v>9.4707305357280003</v>
      </c>
      <c r="BO13" s="102">
        <v>6779.338099689</v>
      </c>
      <c r="BP13" s="106">
        <v>5.5999999999999999E-3</v>
      </c>
      <c r="BQ13" s="106">
        <v>3.5862698547355E-2</v>
      </c>
      <c r="BR13" s="102">
        <v>59666.336730000003</v>
      </c>
      <c r="BS13" s="106">
        <v>0</v>
      </c>
      <c r="BT13" s="106">
        <v>0</v>
      </c>
      <c r="BU13" s="106">
        <v>54.927668565291363</v>
      </c>
      <c r="BV13" s="106">
        <v>1000.831217605565</v>
      </c>
    </row>
    <row r="14" spans="1:74" s="3" customFormat="1" ht="20.100000000000001" customHeight="1" x14ac:dyDescent="0.25">
      <c r="A14" s="101" t="s">
        <v>17</v>
      </c>
      <c r="B14" s="107">
        <v>11</v>
      </c>
      <c r="C14" s="102">
        <v>165</v>
      </c>
      <c r="D14" s="106">
        <v>0.21360000000000001</v>
      </c>
      <c r="E14" s="106">
        <v>3.8940000000000002E-2</v>
      </c>
      <c r="F14" s="102">
        <v>49269</v>
      </c>
      <c r="G14" s="105">
        <v>0.23358000000000001</v>
      </c>
      <c r="H14" s="101">
        <v>8.9757032475000003</v>
      </c>
      <c r="I14" s="102">
        <v>0</v>
      </c>
      <c r="J14" s="101">
        <v>0.27239999999999998</v>
      </c>
      <c r="K14" s="106">
        <v>0</v>
      </c>
      <c r="L14" s="102">
        <v>0</v>
      </c>
      <c r="M14" s="106">
        <v>0.33610000000000001</v>
      </c>
      <c r="N14" s="105">
        <v>0</v>
      </c>
      <c r="O14" s="102">
        <v>0</v>
      </c>
      <c r="P14" s="101">
        <v>0.22950000000000001</v>
      </c>
      <c r="Q14" s="106">
        <v>0</v>
      </c>
      <c r="R14" s="102">
        <v>0</v>
      </c>
      <c r="S14" s="106">
        <v>0.2611</v>
      </c>
      <c r="T14" s="106">
        <v>0</v>
      </c>
      <c r="U14" s="102">
        <v>0</v>
      </c>
      <c r="V14" s="101">
        <v>0.35270000000000001</v>
      </c>
      <c r="W14" s="106">
        <v>0</v>
      </c>
      <c r="X14" s="102">
        <v>0</v>
      </c>
      <c r="Y14" s="106">
        <v>9.530000000000001E-2</v>
      </c>
      <c r="Z14" s="106">
        <v>0</v>
      </c>
      <c r="AA14" s="102">
        <v>0</v>
      </c>
      <c r="AB14" s="106">
        <v>0.18279999999999999</v>
      </c>
      <c r="AC14" s="106">
        <v>0</v>
      </c>
      <c r="AD14" s="102">
        <v>7543</v>
      </c>
      <c r="AE14" s="106">
        <v>0.21360000000000001</v>
      </c>
      <c r="AF14" s="101">
        <v>1.7801480000000001</v>
      </c>
      <c r="AG14" s="106">
        <v>10.794791247499999</v>
      </c>
      <c r="AH14" s="102">
        <v>33401</v>
      </c>
      <c r="AI14" s="106">
        <v>0.45319999999999999</v>
      </c>
      <c r="AJ14" s="106">
        <v>6.1321229910000001</v>
      </c>
      <c r="AK14" s="105">
        <v>100130</v>
      </c>
      <c r="AL14" s="106">
        <v>0.22992000000000001</v>
      </c>
      <c r="AM14" s="106">
        <v>10.174109169999999</v>
      </c>
      <c r="AN14" s="105">
        <v>665520</v>
      </c>
      <c r="AO14" s="106">
        <v>0.20205999999999999</v>
      </c>
      <c r="AP14" s="106">
        <v>55.097069759999997</v>
      </c>
      <c r="AQ14" s="106">
        <v>71.403301921000008</v>
      </c>
      <c r="AR14" s="102">
        <v>398</v>
      </c>
      <c r="AS14" s="106">
        <v>1.6999999999999999E-3</v>
      </c>
      <c r="AT14" s="106">
        <v>6.8854000000000018E-4</v>
      </c>
      <c r="AU14" s="106">
        <v>82.198781708500007</v>
      </c>
      <c r="AV14" s="102">
        <v>1426883.24834979</v>
      </c>
      <c r="AW14" s="106">
        <v>0.21360000000000001</v>
      </c>
      <c r="AX14" s="106">
        <v>336.74444661055111</v>
      </c>
      <c r="AY14" s="106">
        <v>0</v>
      </c>
      <c r="AZ14" s="106">
        <v>0.14599999999999999</v>
      </c>
      <c r="BA14" s="106">
        <v>0</v>
      </c>
      <c r="BB14" s="102">
        <v>0</v>
      </c>
      <c r="BC14" s="106">
        <v>5.5999999999999999E-3</v>
      </c>
      <c r="BD14" s="106">
        <v>0</v>
      </c>
      <c r="BE14" s="102">
        <v>99549.994070914996</v>
      </c>
      <c r="BF14" s="106">
        <v>0</v>
      </c>
      <c r="BG14" s="105">
        <v>0</v>
      </c>
      <c r="BH14" s="106">
        <v>336.74444661055111</v>
      </c>
      <c r="BI14" s="102">
        <v>113669.87715144</v>
      </c>
      <c r="BJ14" s="106">
        <v>0.21360000000000001</v>
      </c>
      <c r="BK14" s="106">
        <v>26.826091007738999</v>
      </c>
      <c r="BL14" s="102">
        <v>56378.433044990001</v>
      </c>
      <c r="BM14" s="106">
        <v>0.14599999999999999</v>
      </c>
      <c r="BN14" s="106">
        <v>8.2312512245684992</v>
      </c>
      <c r="BO14" s="102">
        <v>12782.154860402001</v>
      </c>
      <c r="BP14" s="106">
        <v>5.5999999999999999E-3</v>
      </c>
      <c r="BQ14" s="106">
        <v>6.7617599211529003E-2</v>
      </c>
      <c r="BR14" s="102">
        <v>122115.22946992</v>
      </c>
      <c r="BS14" s="106">
        <v>0</v>
      </c>
      <c r="BT14" s="106">
        <v>0</v>
      </c>
      <c r="BU14" s="106">
        <v>35.124959831519028</v>
      </c>
      <c r="BV14" s="106">
        <v>454.06818815057011</v>
      </c>
    </row>
    <row r="15" spans="1:74" s="3" customFormat="1" ht="20.100000000000001" customHeight="1" x14ac:dyDescent="0.25">
      <c r="A15" s="101" t="s">
        <v>132</v>
      </c>
      <c r="B15" s="107">
        <v>102</v>
      </c>
      <c r="C15" s="102">
        <v>19571</v>
      </c>
      <c r="D15" s="106">
        <v>0.21360000000000001</v>
      </c>
      <c r="E15" s="106">
        <v>4.6187560000000003</v>
      </c>
      <c r="F15" s="102">
        <v>816282.06</v>
      </c>
      <c r="G15" s="105">
        <v>0.23358000000000001</v>
      </c>
      <c r="H15" s="101">
        <v>148.70822498564999</v>
      </c>
      <c r="I15" s="102">
        <v>0</v>
      </c>
      <c r="J15" s="101">
        <v>0.27239999999999998</v>
      </c>
      <c r="K15" s="106">
        <v>0</v>
      </c>
      <c r="L15" s="102">
        <v>0</v>
      </c>
      <c r="M15" s="106">
        <v>0.33610000000000001</v>
      </c>
      <c r="N15" s="105">
        <v>0</v>
      </c>
      <c r="O15" s="102">
        <v>6261.17</v>
      </c>
      <c r="P15" s="101">
        <v>0.22950000000000001</v>
      </c>
      <c r="Q15" s="106">
        <v>1.087805031811</v>
      </c>
      <c r="R15" s="102">
        <v>0</v>
      </c>
      <c r="S15" s="106">
        <v>0.2611</v>
      </c>
      <c r="T15" s="106">
        <v>0</v>
      </c>
      <c r="U15" s="102">
        <v>0</v>
      </c>
      <c r="V15" s="101">
        <v>0.35270000000000001</v>
      </c>
      <c r="W15" s="106">
        <v>0</v>
      </c>
      <c r="X15" s="102">
        <v>0</v>
      </c>
      <c r="Y15" s="106">
        <v>9.530000000000001E-2</v>
      </c>
      <c r="Z15" s="106">
        <v>0</v>
      </c>
      <c r="AA15" s="102">
        <v>0</v>
      </c>
      <c r="AB15" s="106">
        <v>0.18279999999999999</v>
      </c>
      <c r="AC15" s="106">
        <v>0</v>
      </c>
      <c r="AD15" s="102">
        <v>1511518</v>
      </c>
      <c r="AE15" s="106">
        <v>0.21360000000000001</v>
      </c>
      <c r="AF15" s="101">
        <v>356.71824800000002</v>
      </c>
      <c r="AG15" s="106">
        <v>511.13303401746111</v>
      </c>
      <c r="AH15" s="102">
        <v>13754</v>
      </c>
      <c r="AI15" s="106">
        <v>0.45319999999999999</v>
      </c>
      <c r="AJ15" s="106">
        <v>2.5251106139999999</v>
      </c>
      <c r="AK15" s="105">
        <v>0</v>
      </c>
      <c r="AL15" s="106">
        <v>0.22992000000000001</v>
      </c>
      <c r="AM15" s="106">
        <v>0</v>
      </c>
      <c r="AN15" s="105">
        <v>0</v>
      </c>
      <c r="AO15" s="106">
        <v>0.20205999999999999</v>
      </c>
      <c r="AP15" s="106">
        <v>0</v>
      </c>
      <c r="AQ15" s="106">
        <v>2.5251106139999999</v>
      </c>
      <c r="AR15" s="102">
        <v>519235</v>
      </c>
      <c r="AS15" s="106">
        <v>1.6999999999999999E-3</v>
      </c>
      <c r="AT15" s="106">
        <v>0.89827654999999995</v>
      </c>
      <c r="AU15" s="106">
        <v>514.55642118146113</v>
      </c>
      <c r="AV15" s="102">
        <v>22907631.95395346</v>
      </c>
      <c r="AW15" s="106">
        <v>0.21360000000000001</v>
      </c>
      <c r="AX15" s="106">
        <v>5406.2011411329804</v>
      </c>
      <c r="AY15" s="106">
        <v>545419.80842746003</v>
      </c>
      <c r="AZ15" s="106">
        <v>0.14599999999999999</v>
      </c>
      <c r="BA15" s="106">
        <v>79.631292030409</v>
      </c>
      <c r="BB15" s="102">
        <v>2454389.1379236002</v>
      </c>
      <c r="BC15" s="106">
        <v>5.5999999999999999E-3</v>
      </c>
      <c r="BD15" s="106">
        <v>12.983718539616</v>
      </c>
      <c r="BE15" s="102">
        <v>818129.71264119004</v>
      </c>
      <c r="BF15" s="106">
        <v>0</v>
      </c>
      <c r="BG15" s="105">
        <v>0</v>
      </c>
      <c r="BH15" s="106">
        <v>5498.8161517030048</v>
      </c>
      <c r="BI15" s="102">
        <v>2500652.48642</v>
      </c>
      <c r="BJ15" s="106">
        <v>0.21360000000000001</v>
      </c>
      <c r="BK15" s="106">
        <v>590.15398679512009</v>
      </c>
      <c r="BL15" s="102">
        <v>402079.52532000002</v>
      </c>
      <c r="BM15" s="106">
        <v>0.14599999999999999</v>
      </c>
      <c r="BN15" s="106">
        <v>58.703610696719998</v>
      </c>
      <c r="BO15" s="102">
        <v>222201.84294</v>
      </c>
      <c r="BP15" s="106">
        <v>5.5999999999999999E-3</v>
      </c>
      <c r="BQ15" s="106">
        <v>1.1754477491526001</v>
      </c>
      <c r="BR15" s="102">
        <v>966401.66611999995</v>
      </c>
      <c r="BS15" s="106">
        <v>0</v>
      </c>
      <c r="BT15" s="106">
        <v>0</v>
      </c>
      <c r="BU15" s="106">
        <v>650.03304524099269</v>
      </c>
      <c r="BV15" s="106">
        <v>6663.4056181254591</v>
      </c>
    </row>
    <row r="16" spans="1:74" s="3" customFormat="1" ht="20.100000000000001" customHeight="1" x14ac:dyDescent="0.25">
      <c r="A16" s="101" t="s">
        <v>133</v>
      </c>
      <c r="B16" s="107">
        <v>140</v>
      </c>
      <c r="C16" s="102">
        <v>2151</v>
      </c>
      <c r="D16" s="106">
        <v>0.21360000000000001</v>
      </c>
      <c r="E16" s="106">
        <v>0.50763600000000009</v>
      </c>
      <c r="F16" s="102">
        <v>618597.61</v>
      </c>
      <c r="G16" s="105">
        <v>0.23358000000000001</v>
      </c>
      <c r="H16" s="101">
        <v>112.69456609577</v>
      </c>
      <c r="I16" s="102">
        <v>0</v>
      </c>
      <c r="J16" s="101">
        <v>0.27239999999999998</v>
      </c>
      <c r="K16" s="106">
        <v>0</v>
      </c>
      <c r="L16" s="102">
        <v>0</v>
      </c>
      <c r="M16" s="106">
        <v>0.33610000000000001</v>
      </c>
      <c r="N16" s="105">
        <v>0</v>
      </c>
      <c r="O16" s="102">
        <v>0</v>
      </c>
      <c r="P16" s="101">
        <v>0.22950000000000001</v>
      </c>
      <c r="Q16" s="106">
        <v>0</v>
      </c>
      <c r="R16" s="102">
        <v>0</v>
      </c>
      <c r="S16" s="106">
        <v>0.2611</v>
      </c>
      <c r="T16" s="106">
        <v>0</v>
      </c>
      <c r="U16" s="102">
        <v>0</v>
      </c>
      <c r="V16" s="101">
        <v>0.35270000000000001</v>
      </c>
      <c r="W16" s="106">
        <v>0</v>
      </c>
      <c r="X16" s="102">
        <v>0</v>
      </c>
      <c r="Y16" s="106">
        <v>9.530000000000001E-2</v>
      </c>
      <c r="Z16" s="106">
        <v>0</v>
      </c>
      <c r="AA16" s="102">
        <v>0</v>
      </c>
      <c r="AB16" s="106">
        <v>0.18279999999999999</v>
      </c>
      <c r="AC16" s="106">
        <v>0</v>
      </c>
      <c r="AD16" s="102">
        <v>636155</v>
      </c>
      <c r="AE16" s="106">
        <v>0.21360000000000001</v>
      </c>
      <c r="AF16" s="101">
        <v>150.13257999999999</v>
      </c>
      <c r="AG16" s="106">
        <v>263.33478209576998</v>
      </c>
      <c r="AH16" s="102">
        <v>2628</v>
      </c>
      <c r="AI16" s="106">
        <v>0.45319999999999999</v>
      </c>
      <c r="AJ16" s="106">
        <v>0.48247714800000002</v>
      </c>
      <c r="AK16" s="105">
        <v>0</v>
      </c>
      <c r="AL16" s="106">
        <v>0.22992000000000001</v>
      </c>
      <c r="AM16" s="106">
        <v>0</v>
      </c>
      <c r="AN16" s="105">
        <v>21516</v>
      </c>
      <c r="AO16" s="106">
        <v>0.20205999999999999</v>
      </c>
      <c r="AP16" s="106">
        <v>1.7812666079999999</v>
      </c>
      <c r="AQ16" s="106">
        <v>2.2637437560000002</v>
      </c>
      <c r="AR16" s="102">
        <v>50857</v>
      </c>
      <c r="AS16" s="106">
        <v>1.6999999999999999E-3</v>
      </c>
      <c r="AT16" s="106">
        <v>8.7982609999999989E-2</v>
      </c>
      <c r="AU16" s="106">
        <v>265.68650846177002</v>
      </c>
      <c r="AV16" s="102">
        <v>20428809.616279591</v>
      </c>
      <c r="AW16" s="106">
        <v>0.21360000000000001</v>
      </c>
      <c r="AX16" s="106">
        <v>4821.1990694419392</v>
      </c>
      <c r="AY16" s="106">
        <v>2860033.3462791</v>
      </c>
      <c r="AZ16" s="106">
        <v>0.14599999999999999</v>
      </c>
      <c r="BA16" s="106">
        <v>417.56486855675001</v>
      </c>
      <c r="BB16" s="102">
        <v>15117319.116047001</v>
      </c>
      <c r="BC16" s="106">
        <v>5.7000000000000002E-3</v>
      </c>
      <c r="BD16" s="106">
        <v>61.981008375792001</v>
      </c>
      <c r="BE16" s="102">
        <v>2042880.9616278999</v>
      </c>
      <c r="BF16" s="106">
        <v>0</v>
      </c>
      <c r="BG16" s="105">
        <v>0</v>
      </c>
      <c r="BH16" s="106">
        <v>5300.7449463744824</v>
      </c>
      <c r="BI16" s="102">
        <v>1121805.3107809999</v>
      </c>
      <c r="BJ16" s="106">
        <v>0.21360000000000001</v>
      </c>
      <c r="BK16" s="106">
        <v>264.74605334431999</v>
      </c>
      <c r="BL16" s="102">
        <v>654147.34234800003</v>
      </c>
      <c r="BM16" s="106">
        <v>0.14599999999999999</v>
      </c>
      <c r="BN16" s="106">
        <v>95.505511982808002</v>
      </c>
      <c r="BO16" s="102">
        <v>367240.61324799998</v>
      </c>
      <c r="BP16" s="106">
        <v>5.7000000000000002E-3</v>
      </c>
      <c r="BQ16" s="106">
        <v>1.5056865143167999</v>
      </c>
      <c r="BR16" s="102">
        <v>1319770.95386</v>
      </c>
      <c r="BS16" s="106">
        <v>0</v>
      </c>
      <c r="BT16" s="106">
        <v>0</v>
      </c>
      <c r="BU16" s="106">
        <v>361.75725184144483</v>
      </c>
      <c r="BV16" s="106">
        <v>5928.1887066776962</v>
      </c>
    </row>
    <row r="17" spans="1:74" s="3" customFormat="1" ht="20.100000000000001" customHeight="1" x14ac:dyDescent="0.25">
      <c r="A17" s="101" t="s">
        <v>134</v>
      </c>
      <c r="B17" s="107">
        <v>20</v>
      </c>
      <c r="C17" s="102">
        <v>336</v>
      </c>
      <c r="D17" s="106">
        <v>0.21360000000000001</v>
      </c>
      <c r="E17" s="106">
        <v>7.9296000000000005E-2</v>
      </c>
      <c r="F17" s="102">
        <v>79604.94</v>
      </c>
      <c r="G17" s="105">
        <v>0.23358000000000001</v>
      </c>
      <c r="H17" s="101">
        <v>14.502228956850001</v>
      </c>
      <c r="I17" s="102">
        <v>49618.17</v>
      </c>
      <c r="J17" s="101">
        <v>0.27239999999999998</v>
      </c>
      <c r="K17" s="106">
        <v>10.540229074956001</v>
      </c>
      <c r="L17" s="102">
        <v>0</v>
      </c>
      <c r="M17" s="106">
        <v>0.33610000000000001</v>
      </c>
      <c r="N17" s="105">
        <v>0</v>
      </c>
      <c r="O17" s="102">
        <v>0</v>
      </c>
      <c r="P17" s="101">
        <v>0.22950000000000001</v>
      </c>
      <c r="Q17" s="106">
        <v>0</v>
      </c>
      <c r="R17" s="102">
        <v>0</v>
      </c>
      <c r="S17" s="106">
        <v>0.2611</v>
      </c>
      <c r="T17" s="106">
        <v>0</v>
      </c>
      <c r="U17" s="102">
        <v>0</v>
      </c>
      <c r="V17" s="101">
        <v>0.35270000000000001</v>
      </c>
      <c r="W17" s="106">
        <v>0</v>
      </c>
      <c r="X17" s="102">
        <v>0</v>
      </c>
      <c r="Y17" s="106">
        <v>9.530000000000001E-2</v>
      </c>
      <c r="Z17" s="106">
        <v>0</v>
      </c>
      <c r="AA17" s="102">
        <v>0</v>
      </c>
      <c r="AB17" s="106">
        <v>0.18279999999999999</v>
      </c>
      <c r="AC17" s="106">
        <v>0</v>
      </c>
      <c r="AD17" s="102">
        <v>429743</v>
      </c>
      <c r="AE17" s="106">
        <v>0.21360000000000001</v>
      </c>
      <c r="AF17" s="101">
        <v>101.419348</v>
      </c>
      <c r="AG17" s="106">
        <v>126.54110203180601</v>
      </c>
      <c r="AH17" s="102">
        <v>2010</v>
      </c>
      <c r="AI17" s="106">
        <v>0.45319999999999999</v>
      </c>
      <c r="AJ17" s="106">
        <v>0.36901791</v>
      </c>
      <c r="AK17" s="105">
        <v>0</v>
      </c>
      <c r="AL17" s="106">
        <v>0.22992000000000001</v>
      </c>
      <c r="AM17" s="106">
        <v>0</v>
      </c>
      <c r="AN17" s="105">
        <v>1952706</v>
      </c>
      <c r="AO17" s="106">
        <v>0.20205999999999999</v>
      </c>
      <c r="AP17" s="106">
        <v>161.66062432800001</v>
      </c>
      <c r="AQ17" s="106">
        <v>162.02964223800001</v>
      </c>
      <c r="AR17" s="102">
        <v>3503</v>
      </c>
      <c r="AS17" s="106">
        <v>1.6999999999999999E-3</v>
      </c>
      <c r="AT17" s="106">
        <v>6.0601900000000009E-3</v>
      </c>
      <c r="AU17" s="106">
        <v>288.576804459806</v>
      </c>
      <c r="AV17" s="102">
        <v>5776706.8124230793</v>
      </c>
      <c r="AW17" s="106">
        <v>0.21360000000000001</v>
      </c>
      <c r="AX17" s="106">
        <v>1363.3028077318461</v>
      </c>
      <c r="AY17" s="106">
        <v>262577.58238287002</v>
      </c>
      <c r="AZ17" s="106">
        <v>0.14599999999999999</v>
      </c>
      <c r="BA17" s="106">
        <v>38.336327027898001</v>
      </c>
      <c r="BB17" s="102">
        <v>65644.395595716996</v>
      </c>
      <c r="BC17" s="106">
        <v>5.5999999999999999E-3</v>
      </c>
      <c r="BD17" s="106">
        <v>0.34725885270133999</v>
      </c>
      <c r="BE17" s="102">
        <v>196933.18678715001</v>
      </c>
      <c r="BF17" s="106">
        <v>0</v>
      </c>
      <c r="BG17" s="105">
        <v>0</v>
      </c>
      <c r="BH17" s="106">
        <v>1401.986393612445</v>
      </c>
      <c r="BI17" s="102">
        <v>538752.30981000001</v>
      </c>
      <c r="BJ17" s="106">
        <v>0.21360000000000001</v>
      </c>
      <c r="BK17" s="106">
        <v>127.14554511516</v>
      </c>
      <c r="BL17" s="102">
        <v>269376.154905</v>
      </c>
      <c r="BM17" s="106">
        <v>0.14599999999999999</v>
      </c>
      <c r="BN17" s="106">
        <v>39.328918616129997</v>
      </c>
      <c r="BO17" s="102">
        <v>8108.312355</v>
      </c>
      <c r="BP17" s="106">
        <v>5.5999999999999999E-3</v>
      </c>
      <c r="BQ17" s="106">
        <v>4.2892972357949997E-2</v>
      </c>
      <c r="BR17" s="102">
        <v>167571.78867000001</v>
      </c>
      <c r="BS17" s="106">
        <v>0</v>
      </c>
      <c r="BT17" s="106">
        <v>0</v>
      </c>
      <c r="BU17" s="106">
        <v>166.51735670364789</v>
      </c>
      <c r="BV17" s="106">
        <v>1857.0805547758989</v>
      </c>
    </row>
    <row r="18" spans="1:74" s="3" customFormat="1" ht="20.100000000000001" customHeight="1" x14ac:dyDescent="0.25">
      <c r="A18" s="101" t="s">
        <v>16</v>
      </c>
      <c r="B18" s="107">
        <v>12</v>
      </c>
      <c r="C18" s="102">
        <v>9020</v>
      </c>
      <c r="D18" s="106">
        <v>0.21360000000000001</v>
      </c>
      <c r="E18" s="106">
        <v>2.1287199999999999</v>
      </c>
      <c r="F18" s="102">
        <v>9427.98</v>
      </c>
      <c r="G18" s="105">
        <v>0.23358000000000001</v>
      </c>
      <c r="H18" s="101">
        <v>1.71756582645</v>
      </c>
      <c r="I18" s="102">
        <v>6526</v>
      </c>
      <c r="J18" s="101">
        <v>0.27239999999999998</v>
      </c>
      <c r="K18" s="106">
        <v>1.3862972968</v>
      </c>
      <c r="L18" s="102">
        <v>0</v>
      </c>
      <c r="M18" s="106">
        <v>0.33610000000000001</v>
      </c>
      <c r="N18" s="105">
        <v>0</v>
      </c>
      <c r="O18" s="102">
        <v>0</v>
      </c>
      <c r="P18" s="101">
        <v>0.22950000000000001</v>
      </c>
      <c r="Q18" s="106">
        <v>0</v>
      </c>
      <c r="R18" s="102">
        <v>0</v>
      </c>
      <c r="S18" s="106">
        <v>0.2611</v>
      </c>
      <c r="T18" s="106">
        <v>0</v>
      </c>
      <c r="U18" s="102">
        <v>0</v>
      </c>
      <c r="V18" s="101">
        <v>0.35270000000000001</v>
      </c>
      <c r="W18" s="106">
        <v>0</v>
      </c>
      <c r="X18" s="102">
        <v>0</v>
      </c>
      <c r="Y18" s="106">
        <v>9.530000000000001E-2</v>
      </c>
      <c r="Z18" s="106">
        <v>0</v>
      </c>
      <c r="AA18" s="102">
        <v>0</v>
      </c>
      <c r="AB18" s="106">
        <v>0.18279999999999999</v>
      </c>
      <c r="AC18" s="106">
        <v>0</v>
      </c>
      <c r="AD18" s="102">
        <v>38361</v>
      </c>
      <c r="AE18" s="106">
        <v>0.21360000000000001</v>
      </c>
      <c r="AF18" s="101">
        <v>9.0531959999999998</v>
      </c>
      <c r="AG18" s="106">
        <v>14.28577912325</v>
      </c>
      <c r="AH18" s="102">
        <v>24064</v>
      </c>
      <c r="AI18" s="106">
        <v>0.45319999999999999</v>
      </c>
      <c r="AJ18" s="106">
        <v>4.4179338239999986</v>
      </c>
      <c r="AK18" s="105">
        <v>37596</v>
      </c>
      <c r="AL18" s="106">
        <v>0.22992000000000001</v>
      </c>
      <c r="AM18" s="106">
        <v>3.8200919640000008</v>
      </c>
      <c r="AN18" s="105">
        <v>2716000</v>
      </c>
      <c r="AO18" s="106">
        <v>0.20205999999999999</v>
      </c>
      <c r="AP18" s="106">
        <v>224.85220799999999</v>
      </c>
      <c r="AQ18" s="106">
        <v>233.09023378800001</v>
      </c>
      <c r="AR18" s="102">
        <v>1283</v>
      </c>
      <c r="AS18" s="106">
        <v>1.6999999999999999E-3</v>
      </c>
      <c r="AT18" s="106">
        <v>2.21959E-3</v>
      </c>
      <c r="AU18" s="106">
        <v>247.37823250125001</v>
      </c>
      <c r="AV18" s="102">
        <v>2387460.5310482699</v>
      </c>
      <c r="AW18" s="106">
        <v>0.21360000000000001</v>
      </c>
      <c r="AX18" s="106">
        <v>563.44068532737992</v>
      </c>
      <c r="AY18" s="106">
        <v>227377.19343317</v>
      </c>
      <c r="AZ18" s="106">
        <v>0.14599999999999999</v>
      </c>
      <c r="BA18" s="106">
        <v>33.197070241242002</v>
      </c>
      <c r="BB18" s="102">
        <v>0</v>
      </c>
      <c r="BC18" s="106">
        <v>5.5999999999999999E-3</v>
      </c>
      <c r="BD18" s="106">
        <v>0</v>
      </c>
      <c r="BE18" s="102">
        <v>56844.298358291002</v>
      </c>
      <c r="BF18" s="106">
        <v>0</v>
      </c>
      <c r="BG18" s="105">
        <v>0</v>
      </c>
      <c r="BH18" s="106">
        <v>596.63775556862197</v>
      </c>
      <c r="BI18" s="102">
        <v>163598.930586</v>
      </c>
      <c r="BJ18" s="106">
        <v>0.21360000000000001</v>
      </c>
      <c r="BK18" s="106">
        <v>38.609347618295999</v>
      </c>
      <c r="BL18" s="102">
        <v>72908.219065500001</v>
      </c>
      <c r="BM18" s="106">
        <v>0.14599999999999999</v>
      </c>
      <c r="BN18" s="106">
        <v>10.644599983562999</v>
      </c>
      <c r="BO18" s="102">
        <v>31023.227281760999</v>
      </c>
      <c r="BP18" s="106">
        <v>5.5999999999999999E-3</v>
      </c>
      <c r="BQ18" s="106">
        <v>0.16411287232051999</v>
      </c>
      <c r="BR18" s="102">
        <v>48266.765234999999</v>
      </c>
      <c r="BS18" s="106">
        <v>0</v>
      </c>
      <c r="BT18" s="106">
        <v>0</v>
      </c>
      <c r="BU18" s="106">
        <v>49.418060474179519</v>
      </c>
      <c r="BV18" s="106">
        <v>893.43404854405151</v>
      </c>
    </row>
    <row r="19" spans="1:74" s="3" customFormat="1" ht="20.100000000000001" customHeight="1" x14ac:dyDescent="0.25">
      <c r="A19" s="101" t="s">
        <v>19</v>
      </c>
      <c r="B19" s="107">
        <v>4</v>
      </c>
      <c r="C19" s="102">
        <v>974</v>
      </c>
      <c r="D19" s="106">
        <v>0.21360000000000001</v>
      </c>
      <c r="E19" s="106">
        <v>0.22986400000000001</v>
      </c>
      <c r="F19" s="102">
        <v>0</v>
      </c>
      <c r="G19" s="105">
        <v>0.23358000000000001</v>
      </c>
      <c r="H19" s="101">
        <v>0</v>
      </c>
      <c r="I19" s="102">
        <v>0</v>
      </c>
      <c r="J19" s="101">
        <v>0.27239999999999998</v>
      </c>
      <c r="K19" s="106">
        <v>0</v>
      </c>
      <c r="L19" s="102">
        <v>0</v>
      </c>
      <c r="M19" s="106">
        <v>0.33610000000000001</v>
      </c>
      <c r="N19" s="105">
        <v>0</v>
      </c>
      <c r="O19" s="102">
        <v>0</v>
      </c>
      <c r="P19" s="101">
        <v>0.22950000000000001</v>
      </c>
      <c r="Q19" s="106">
        <v>0</v>
      </c>
      <c r="R19" s="102">
        <v>0</v>
      </c>
      <c r="S19" s="106">
        <v>0.2611</v>
      </c>
      <c r="T19" s="106">
        <v>0</v>
      </c>
      <c r="U19" s="102">
        <v>0</v>
      </c>
      <c r="V19" s="101">
        <v>0.35270000000000001</v>
      </c>
      <c r="W19" s="106">
        <v>0</v>
      </c>
      <c r="X19" s="102">
        <v>0</v>
      </c>
      <c r="Y19" s="106">
        <v>9.530000000000001E-2</v>
      </c>
      <c r="Z19" s="106">
        <v>0</v>
      </c>
      <c r="AA19" s="102">
        <v>0</v>
      </c>
      <c r="AB19" s="106">
        <v>0.18279999999999999</v>
      </c>
      <c r="AC19" s="106">
        <v>0</v>
      </c>
      <c r="AD19" s="102">
        <v>1074</v>
      </c>
      <c r="AE19" s="106">
        <v>0.21360000000000001</v>
      </c>
      <c r="AF19" s="101">
        <v>0.25346400000000002</v>
      </c>
      <c r="AG19" s="106">
        <v>0.48332800000000009</v>
      </c>
      <c r="AH19" s="102">
        <v>3023</v>
      </c>
      <c r="AI19" s="106">
        <v>0.45319999999999999</v>
      </c>
      <c r="AJ19" s="106">
        <v>0.55499559300000001</v>
      </c>
      <c r="AK19" s="105">
        <v>0</v>
      </c>
      <c r="AL19" s="106">
        <v>0.22992000000000001</v>
      </c>
      <c r="AM19" s="106">
        <v>0</v>
      </c>
      <c r="AN19" s="105">
        <v>669229</v>
      </c>
      <c r="AO19" s="106">
        <v>0.20205999999999999</v>
      </c>
      <c r="AP19" s="106">
        <v>55.404130451999997</v>
      </c>
      <c r="AQ19" s="106">
        <v>55.959126044999998</v>
      </c>
      <c r="AR19" s="102">
        <v>445</v>
      </c>
      <c r="AS19" s="106">
        <v>1.6999999999999999E-3</v>
      </c>
      <c r="AT19" s="106">
        <v>7.6985000000000009E-4</v>
      </c>
      <c r="AU19" s="106">
        <v>56.443223895000003</v>
      </c>
      <c r="AV19" s="102">
        <v>629239.38880250207</v>
      </c>
      <c r="AW19" s="106">
        <v>0.21360000000000001</v>
      </c>
      <c r="AX19" s="106">
        <v>148.50049575739351</v>
      </c>
      <c r="AY19" s="106">
        <v>28601.790400114001</v>
      </c>
      <c r="AZ19" s="106">
        <v>0.14599999999999999</v>
      </c>
      <c r="BA19" s="106">
        <v>4.1758613984166004</v>
      </c>
      <c r="BB19" s="102">
        <v>7150.4476000284003</v>
      </c>
      <c r="BC19" s="106">
        <v>5.5999999999999999E-3</v>
      </c>
      <c r="BD19" s="106">
        <v>3.7825867804150003E-2</v>
      </c>
      <c r="BE19" s="102">
        <v>21451.342800085</v>
      </c>
      <c r="BF19" s="106">
        <v>0</v>
      </c>
      <c r="BG19" s="105">
        <v>0</v>
      </c>
      <c r="BH19" s="106">
        <v>152.71418302361431</v>
      </c>
      <c r="BI19" s="102">
        <v>59122.887600000002</v>
      </c>
      <c r="BJ19" s="106">
        <v>0.21360000000000001</v>
      </c>
      <c r="BK19" s="106">
        <v>13.953001473600001</v>
      </c>
      <c r="BL19" s="102">
        <v>0</v>
      </c>
      <c r="BM19" s="106">
        <v>0.14599999999999999</v>
      </c>
      <c r="BN19" s="106">
        <v>0</v>
      </c>
      <c r="BO19" s="102">
        <v>0</v>
      </c>
      <c r="BP19" s="106">
        <v>5.5999999999999999E-3</v>
      </c>
      <c r="BQ19" s="106">
        <v>0</v>
      </c>
      <c r="BR19" s="102">
        <v>5912.2887600000004</v>
      </c>
      <c r="BS19" s="106">
        <v>0</v>
      </c>
      <c r="BT19" s="106">
        <v>0</v>
      </c>
      <c r="BU19" s="106">
        <v>13.953001473600001</v>
      </c>
      <c r="BV19" s="106">
        <v>223.11040839221431</v>
      </c>
    </row>
    <row r="20" spans="1:74" s="3" customFormat="1" ht="20.100000000000001" customHeight="1" x14ac:dyDescent="0.25">
      <c r="A20" s="101" t="s">
        <v>135</v>
      </c>
      <c r="B20" s="107">
        <v>59</v>
      </c>
      <c r="C20" s="102">
        <v>148754</v>
      </c>
      <c r="D20" s="106">
        <v>0.21360000000000001</v>
      </c>
      <c r="E20" s="106">
        <v>35.105944000000001</v>
      </c>
      <c r="F20" s="102">
        <v>1088710.1000000001</v>
      </c>
      <c r="G20" s="105">
        <v>0.23358000000000001</v>
      </c>
      <c r="H20" s="101">
        <v>198.33848424275001</v>
      </c>
      <c r="I20" s="102">
        <v>0</v>
      </c>
      <c r="J20" s="101">
        <v>0.27239999999999998</v>
      </c>
      <c r="K20" s="106">
        <v>0</v>
      </c>
      <c r="L20" s="102">
        <v>0</v>
      </c>
      <c r="M20" s="106">
        <v>0.33610000000000001</v>
      </c>
      <c r="N20" s="105">
        <v>0</v>
      </c>
      <c r="O20" s="102">
        <v>74944.92</v>
      </c>
      <c r="P20" s="101">
        <v>0.22950000000000001</v>
      </c>
      <c r="Q20" s="106">
        <v>13.020802994436</v>
      </c>
      <c r="R20" s="102">
        <v>0</v>
      </c>
      <c r="S20" s="106">
        <v>0.2611</v>
      </c>
      <c r="T20" s="106">
        <v>0</v>
      </c>
      <c r="U20" s="102">
        <v>0</v>
      </c>
      <c r="V20" s="101">
        <v>0.35270000000000001</v>
      </c>
      <c r="W20" s="106">
        <v>0</v>
      </c>
      <c r="X20" s="102">
        <v>67.87</v>
      </c>
      <c r="Y20" s="106">
        <v>9.530000000000001E-2</v>
      </c>
      <c r="Z20" s="106">
        <v>6.4680110000000001E-3</v>
      </c>
      <c r="AA20" s="102">
        <v>0</v>
      </c>
      <c r="AB20" s="106">
        <v>0.18279999999999999</v>
      </c>
      <c r="AC20" s="106">
        <v>0</v>
      </c>
      <c r="AD20" s="102">
        <v>387347</v>
      </c>
      <c r="AE20" s="106">
        <v>0.21360000000000001</v>
      </c>
      <c r="AF20" s="101">
        <v>91.413892000000004</v>
      </c>
      <c r="AG20" s="106">
        <v>337.88559124818607</v>
      </c>
      <c r="AH20" s="102">
        <v>2652</v>
      </c>
      <c r="AI20" s="106">
        <v>0.45319999999999999</v>
      </c>
      <c r="AJ20" s="106">
        <v>0.486883332</v>
      </c>
      <c r="AK20" s="105">
        <v>0</v>
      </c>
      <c r="AL20" s="106">
        <v>0.22992000000000001</v>
      </c>
      <c r="AM20" s="106">
        <v>0</v>
      </c>
      <c r="AN20" s="105">
        <v>16298</v>
      </c>
      <c r="AO20" s="106">
        <v>0.20205999999999999</v>
      </c>
      <c r="AP20" s="106">
        <v>1.349278824</v>
      </c>
      <c r="AQ20" s="106">
        <v>1.8361621560000001</v>
      </c>
      <c r="AR20" s="102">
        <v>203651</v>
      </c>
      <c r="AS20" s="106">
        <v>1.6999999999999999E-3</v>
      </c>
      <c r="AT20" s="106">
        <v>0.35231623000000001</v>
      </c>
      <c r="AU20" s="106">
        <v>340.074069634186</v>
      </c>
      <c r="AV20" s="102">
        <v>14057807.33212547</v>
      </c>
      <c r="AW20" s="106">
        <v>0.21360000000000001</v>
      </c>
      <c r="AX20" s="106">
        <v>3317.6425303815481</v>
      </c>
      <c r="AY20" s="106">
        <v>496157.90583970997</v>
      </c>
      <c r="AZ20" s="106">
        <v>0.14599999999999999</v>
      </c>
      <c r="BA20" s="106">
        <v>72.439054252597998</v>
      </c>
      <c r="BB20" s="102">
        <v>826929.84306618001</v>
      </c>
      <c r="BC20" s="106">
        <v>5.5999999999999999E-3</v>
      </c>
      <c r="BD20" s="106">
        <v>4.3744588698201001</v>
      </c>
      <c r="BE20" s="102">
        <v>661543.87445294997</v>
      </c>
      <c r="BF20" s="106">
        <v>0</v>
      </c>
      <c r="BG20" s="105">
        <v>0</v>
      </c>
      <c r="BH20" s="106">
        <v>3394.4560435039648</v>
      </c>
      <c r="BI20" s="102">
        <v>1583384.7494099999</v>
      </c>
      <c r="BJ20" s="106">
        <v>0.21360000000000001</v>
      </c>
      <c r="BK20" s="106">
        <v>373.67880086076002</v>
      </c>
      <c r="BL20" s="102">
        <v>293894.43550199998</v>
      </c>
      <c r="BM20" s="106">
        <v>0.14599999999999999</v>
      </c>
      <c r="BN20" s="106">
        <v>42.908587583291997</v>
      </c>
      <c r="BO20" s="102">
        <v>104799.566148</v>
      </c>
      <c r="BP20" s="106">
        <v>5.5999999999999999E-3</v>
      </c>
      <c r="BQ20" s="106">
        <v>0.55438970492292006</v>
      </c>
      <c r="BR20" s="102">
        <v>508050.07067400002</v>
      </c>
      <c r="BS20" s="106">
        <v>0</v>
      </c>
      <c r="BT20" s="106">
        <v>0</v>
      </c>
      <c r="BU20" s="106">
        <v>417.14177814897482</v>
      </c>
      <c r="BV20" s="106">
        <v>4151.6718912871274</v>
      </c>
    </row>
    <row r="21" spans="1:74" s="3" customFormat="1" ht="20.100000000000001" customHeight="1" x14ac:dyDescent="0.25">
      <c r="A21" s="101" t="s">
        <v>136</v>
      </c>
      <c r="B21" s="107">
        <v>107</v>
      </c>
      <c r="C21" s="102">
        <v>297430</v>
      </c>
      <c r="D21" s="106">
        <v>0.21360000000000001</v>
      </c>
      <c r="E21" s="106">
        <v>70.193479999999994</v>
      </c>
      <c r="F21" s="102">
        <v>1792560.35</v>
      </c>
      <c r="G21" s="105">
        <v>0.23358000000000001</v>
      </c>
      <c r="H21" s="101">
        <v>326.56416316212</v>
      </c>
      <c r="I21" s="102">
        <v>59453.64</v>
      </c>
      <c r="J21" s="101">
        <v>0.27239999999999998</v>
      </c>
      <c r="K21" s="106">
        <v>12.629546493552001</v>
      </c>
      <c r="L21" s="102">
        <v>0</v>
      </c>
      <c r="M21" s="106">
        <v>0.33610000000000001</v>
      </c>
      <c r="N21" s="105">
        <v>0</v>
      </c>
      <c r="O21" s="102">
        <v>31284.27</v>
      </c>
      <c r="P21" s="101">
        <v>0.22950000000000001</v>
      </c>
      <c r="Q21" s="106">
        <v>5.4352758865409996</v>
      </c>
      <c r="R21" s="102">
        <v>63143.44</v>
      </c>
      <c r="S21" s="106">
        <v>0.2611</v>
      </c>
      <c r="T21" s="106">
        <v>12.47944847956</v>
      </c>
      <c r="U21" s="102">
        <v>0</v>
      </c>
      <c r="V21" s="101">
        <v>0.35270000000000001</v>
      </c>
      <c r="W21" s="106">
        <v>0</v>
      </c>
      <c r="X21" s="102">
        <v>0</v>
      </c>
      <c r="Y21" s="106">
        <v>9.530000000000001E-2</v>
      </c>
      <c r="Z21" s="106">
        <v>0</v>
      </c>
      <c r="AA21" s="102">
        <v>0</v>
      </c>
      <c r="AB21" s="106">
        <v>0.18279999999999999</v>
      </c>
      <c r="AC21" s="106">
        <v>0</v>
      </c>
      <c r="AD21" s="102">
        <v>771789</v>
      </c>
      <c r="AE21" s="106">
        <v>0.21360000000000001</v>
      </c>
      <c r="AF21" s="101">
        <v>182.14220399999999</v>
      </c>
      <c r="AG21" s="106">
        <v>609.44411802177297</v>
      </c>
      <c r="AH21" s="102">
        <v>80413</v>
      </c>
      <c r="AI21" s="106">
        <v>0.45319999999999999</v>
      </c>
      <c r="AJ21" s="106">
        <v>14.763103083000001</v>
      </c>
      <c r="AK21" s="105">
        <v>0</v>
      </c>
      <c r="AL21" s="106">
        <v>0.22992000000000001</v>
      </c>
      <c r="AM21" s="106">
        <v>0</v>
      </c>
      <c r="AN21" s="105">
        <v>34078</v>
      </c>
      <c r="AO21" s="106">
        <v>0.20205999999999999</v>
      </c>
      <c r="AP21" s="106">
        <v>2.8212494640000001</v>
      </c>
      <c r="AQ21" s="106">
        <v>17.584352547000002</v>
      </c>
      <c r="AR21" s="102">
        <v>748819</v>
      </c>
      <c r="AS21" s="106">
        <v>1.6999999999999999E-3</v>
      </c>
      <c r="AT21" s="106">
        <v>1.29545687</v>
      </c>
      <c r="AU21" s="106">
        <v>628.3239274387729</v>
      </c>
      <c r="AV21" s="102">
        <v>29949807.395404089</v>
      </c>
      <c r="AW21" s="106">
        <v>0.21360000000000001</v>
      </c>
      <c r="AX21" s="106">
        <v>7068.1545453152994</v>
      </c>
      <c r="AY21" s="106">
        <v>1057052.0257200999</v>
      </c>
      <c r="AZ21" s="106">
        <v>0.14599999999999999</v>
      </c>
      <c r="BA21" s="106">
        <v>154.32959575513999</v>
      </c>
      <c r="BB21" s="102">
        <v>2114104.0514403</v>
      </c>
      <c r="BC21" s="106">
        <v>5.5999999999999999E-3</v>
      </c>
      <c r="BD21" s="106">
        <v>11.183610432119</v>
      </c>
      <c r="BE21" s="102">
        <v>1057052.0257200999</v>
      </c>
      <c r="BF21" s="106">
        <v>0</v>
      </c>
      <c r="BG21" s="105">
        <v>0</v>
      </c>
      <c r="BH21" s="106">
        <v>7233.6677515025603</v>
      </c>
      <c r="BI21" s="102">
        <v>3610834.762010999</v>
      </c>
      <c r="BJ21" s="106">
        <v>0.21360000000000001</v>
      </c>
      <c r="BK21" s="106">
        <v>852.15700383460012</v>
      </c>
      <c r="BL21" s="102">
        <v>486503.076711</v>
      </c>
      <c r="BM21" s="106">
        <v>0.14599999999999999</v>
      </c>
      <c r="BN21" s="106">
        <v>71.029449199805995</v>
      </c>
      <c r="BO21" s="102">
        <v>187459.90111800001</v>
      </c>
      <c r="BP21" s="106">
        <v>5.5999999999999999E-3</v>
      </c>
      <c r="BQ21" s="106">
        <v>0.99166287691421995</v>
      </c>
      <c r="BR21" s="102">
        <v>678426.30880799994</v>
      </c>
      <c r="BS21" s="106">
        <v>0</v>
      </c>
      <c r="BT21" s="106">
        <v>0</v>
      </c>
      <c r="BU21" s="106">
        <v>924.17811591132022</v>
      </c>
      <c r="BV21" s="106">
        <v>8786.1697948526544</v>
      </c>
    </row>
    <row r="22" spans="1:74" s="3" customFormat="1" ht="20.100000000000001" customHeight="1" x14ac:dyDescent="0.25">
      <c r="A22" s="101" t="s">
        <v>137</v>
      </c>
      <c r="B22" s="107">
        <v>94</v>
      </c>
      <c r="C22" s="102">
        <v>132168</v>
      </c>
      <c r="D22" s="106">
        <v>0.21360000000000001</v>
      </c>
      <c r="E22" s="106">
        <v>31.191648000000001</v>
      </c>
      <c r="F22" s="102">
        <v>1770442.38</v>
      </c>
      <c r="G22" s="105">
        <v>0.23358000000000001</v>
      </c>
      <c r="H22" s="101">
        <v>322.53476668245003</v>
      </c>
      <c r="I22" s="102">
        <v>45908.3</v>
      </c>
      <c r="J22" s="101">
        <v>0.27239999999999998</v>
      </c>
      <c r="K22" s="106">
        <v>9.7521532624400002</v>
      </c>
      <c r="L22" s="102">
        <v>0</v>
      </c>
      <c r="M22" s="106">
        <v>0.33610000000000001</v>
      </c>
      <c r="N22" s="105">
        <v>0</v>
      </c>
      <c r="O22" s="102">
        <v>0</v>
      </c>
      <c r="P22" s="101">
        <v>0.22950000000000001</v>
      </c>
      <c r="Q22" s="106">
        <v>0</v>
      </c>
      <c r="R22" s="102">
        <v>10331.43</v>
      </c>
      <c r="S22" s="106">
        <v>0.2611</v>
      </c>
      <c r="T22" s="106">
        <v>2.0418676651949998</v>
      </c>
      <c r="U22" s="102">
        <v>0</v>
      </c>
      <c r="V22" s="101">
        <v>0.35270000000000001</v>
      </c>
      <c r="W22" s="106">
        <v>0</v>
      </c>
      <c r="X22" s="102">
        <v>0</v>
      </c>
      <c r="Y22" s="106">
        <v>9.530000000000001E-2</v>
      </c>
      <c r="Z22" s="106">
        <v>0</v>
      </c>
      <c r="AA22" s="102">
        <v>0</v>
      </c>
      <c r="AB22" s="106">
        <v>0.18279999999999999</v>
      </c>
      <c r="AC22" s="106">
        <v>0</v>
      </c>
      <c r="AD22" s="102">
        <v>777697</v>
      </c>
      <c r="AE22" s="106">
        <v>0.21360000000000001</v>
      </c>
      <c r="AF22" s="101">
        <v>183.53649200000001</v>
      </c>
      <c r="AG22" s="106">
        <v>549.05692761008493</v>
      </c>
      <c r="AH22" s="102">
        <v>434971</v>
      </c>
      <c r="AI22" s="106">
        <v>0.45319999999999999</v>
      </c>
      <c r="AJ22" s="106">
        <v>79.856760860999998</v>
      </c>
      <c r="AK22" s="105">
        <v>0</v>
      </c>
      <c r="AL22" s="106">
        <v>0.22992000000000001</v>
      </c>
      <c r="AM22" s="106">
        <v>0</v>
      </c>
      <c r="AN22" s="105">
        <v>50947</v>
      </c>
      <c r="AO22" s="106">
        <v>0.20205999999999999</v>
      </c>
      <c r="AP22" s="106">
        <v>4.2178002360000004</v>
      </c>
      <c r="AQ22" s="106">
        <v>84.074561097</v>
      </c>
      <c r="AR22" s="102">
        <v>364754</v>
      </c>
      <c r="AS22" s="106">
        <v>1.6999999999999999E-3</v>
      </c>
      <c r="AT22" s="106">
        <v>0.63102442000000003</v>
      </c>
      <c r="AU22" s="106">
        <v>633.76251312708507</v>
      </c>
      <c r="AV22" s="102">
        <v>30157075.71968729</v>
      </c>
      <c r="AW22" s="106">
        <v>0.21360000000000001</v>
      </c>
      <c r="AX22" s="106">
        <v>7117.0698698462793</v>
      </c>
      <c r="AY22" s="106">
        <v>1103307.6482813</v>
      </c>
      <c r="AZ22" s="106">
        <v>0.14599999999999999</v>
      </c>
      <c r="BA22" s="106">
        <v>161.08291664906</v>
      </c>
      <c r="BB22" s="102">
        <v>2574384.5126562999</v>
      </c>
      <c r="BC22" s="106">
        <v>5.5999999999999999E-3</v>
      </c>
      <c r="BD22" s="106">
        <v>13.618494071952</v>
      </c>
      <c r="BE22" s="102">
        <v>1838846.0804687999</v>
      </c>
      <c r="BF22" s="106">
        <v>0</v>
      </c>
      <c r="BG22" s="105">
        <v>0</v>
      </c>
      <c r="BH22" s="106">
        <v>7291.7712805672918</v>
      </c>
      <c r="BI22" s="102">
        <v>2830892.098944</v>
      </c>
      <c r="BJ22" s="106">
        <v>0.21360000000000001</v>
      </c>
      <c r="BK22" s="106">
        <v>668.09053535077999</v>
      </c>
      <c r="BL22" s="102">
        <v>332177.69088000001</v>
      </c>
      <c r="BM22" s="106">
        <v>0.14599999999999999</v>
      </c>
      <c r="BN22" s="106">
        <v>48.497942868480003</v>
      </c>
      <c r="BO22" s="102">
        <v>276814.74239999999</v>
      </c>
      <c r="BP22" s="106">
        <v>5.5999999999999999E-3</v>
      </c>
      <c r="BQ22" s="106">
        <v>1.464349987296</v>
      </c>
      <c r="BR22" s="102">
        <v>690191.42438400001</v>
      </c>
      <c r="BS22" s="106">
        <v>0</v>
      </c>
      <c r="BT22" s="106">
        <v>0</v>
      </c>
      <c r="BU22" s="106">
        <v>718.052828206556</v>
      </c>
      <c r="BV22" s="106">
        <v>8643.5866219009349</v>
      </c>
    </row>
    <row r="23" spans="1:74" s="3" customFormat="1" ht="20.100000000000001" customHeight="1" x14ac:dyDescent="0.25">
      <c r="A23" s="101" t="s">
        <v>138</v>
      </c>
      <c r="B23" s="107">
        <v>52</v>
      </c>
      <c r="C23" s="102">
        <v>6708</v>
      </c>
      <c r="D23" s="106">
        <v>0.21360000000000001</v>
      </c>
      <c r="E23" s="106">
        <v>1.5830880000000001</v>
      </c>
      <c r="F23" s="102">
        <v>514717.28</v>
      </c>
      <c r="G23" s="105">
        <v>0.23358000000000001</v>
      </c>
      <c r="H23" s="101">
        <v>93.769907277200005</v>
      </c>
      <c r="I23" s="102">
        <v>0</v>
      </c>
      <c r="J23" s="101">
        <v>0.27239999999999998</v>
      </c>
      <c r="K23" s="106">
        <v>0</v>
      </c>
      <c r="L23" s="102">
        <v>0</v>
      </c>
      <c r="M23" s="106">
        <v>0.33610000000000001</v>
      </c>
      <c r="N23" s="105">
        <v>0</v>
      </c>
      <c r="O23" s="102">
        <v>0</v>
      </c>
      <c r="P23" s="101">
        <v>0.22950000000000001</v>
      </c>
      <c r="Q23" s="106">
        <v>0</v>
      </c>
      <c r="R23" s="102">
        <v>0</v>
      </c>
      <c r="S23" s="106">
        <v>0.2611</v>
      </c>
      <c r="T23" s="106">
        <v>0</v>
      </c>
      <c r="U23" s="102">
        <v>0</v>
      </c>
      <c r="V23" s="101">
        <v>0.35270000000000001</v>
      </c>
      <c r="W23" s="106">
        <v>0</v>
      </c>
      <c r="X23" s="102">
        <v>0</v>
      </c>
      <c r="Y23" s="106">
        <v>9.530000000000001E-2</v>
      </c>
      <c r="Z23" s="106">
        <v>0</v>
      </c>
      <c r="AA23" s="102">
        <v>3717.68</v>
      </c>
      <c r="AB23" s="106">
        <v>0.18279999999999999</v>
      </c>
      <c r="AC23" s="106">
        <v>0.67959190400000002</v>
      </c>
      <c r="AD23" s="102">
        <v>527064</v>
      </c>
      <c r="AE23" s="106">
        <v>0.21360000000000001</v>
      </c>
      <c r="AF23" s="101">
        <v>124.38710399999999</v>
      </c>
      <c r="AG23" s="106">
        <v>220.41969118119999</v>
      </c>
      <c r="AH23" s="102">
        <v>4352</v>
      </c>
      <c r="AI23" s="106">
        <v>0.45319999999999999</v>
      </c>
      <c r="AJ23" s="106">
        <v>0.79898803200000001</v>
      </c>
      <c r="AK23" s="105">
        <v>0</v>
      </c>
      <c r="AL23" s="106">
        <v>0.22992000000000001</v>
      </c>
      <c r="AM23" s="106">
        <v>0</v>
      </c>
      <c r="AN23" s="105">
        <v>10758</v>
      </c>
      <c r="AO23" s="106">
        <v>0.20205999999999999</v>
      </c>
      <c r="AP23" s="106">
        <v>0.89063330399999996</v>
      </c>
      <c r="AQ23" s="106">
        <v>1.6896213360000001</v>
      </c>
      <c r="AR23" s="102">
        <v>629045</v>
      </c>
      <c r="AS23" s="106">
        <v>1.6999999999999999E-3</v>
      </c>
      <c r="AT23" s="106">
        <v>1.0882478499999999</v>
      </c>
      <c r="AU23" s="106">
        <v>223.1975603672</v>
      </c>
      <c r="AV23" s="102">
        <v>14085597.612432851</v>
      </c>
      <c r="AW23" s="106">
        <v>0.21360000000000001</v>
      </c>
      <c r="AX23" s="106">
        <v>3324.201036534108</v>
      </c>
      <c r="AY23" s="106">
        <v>687102.32255768997</v>
      </c>
      <c r="AZ23" s="106">
        <v>0.14599999999999999</v>
      </c>
      <c r="BA23" s="106">
        <v>100.31693909342</v>
      </c>
      <c r="BB23" s="102">
        <v>1545980.2257548</v>
      </c>
      <c r="BC23" s="106">
        <v>5.5999999999999999E-3</v>
      </c>
      <c r="BD23" s="106">
        <v>8.1782353942429005</v>
      </c>
      <c r="BE23" s="102">
        <v>515326.74191827001</v>
      </c>
      <c r="BF23" s="106">
        <v>0</v>
      </c>
      <c r="BG23" s="105">
        <v>0</v>
      </c>
      <c r="BH23" s="106">
        <v>3432.696211021771</v>
      </c>
      <c r="BI23" s="102">
        <v>1409365.5115139999</v>
      </c>
      <c r="BJ23" s="106">
        <v>0.21360000000000001</v>
      </c>
      <c r="BK23" s="106">
        <v>332.61026071729998</v>
      </c>
      <c r="BL23" s="102">
        <v>251743.20669799999</v>
      </c>
      <c r="BM23" s="106">
        <v>0.14599999999999999</v>
      </c>
      <c r="BN23" s="106">
        <v>36.754508177908001</v>
      </c>
      <c r="BO23" s="102">
        <v>214080.83719200001</v>
      </c>
      <c r="BP23" s="106">
        <v>5.5999999999999999E-3</v>
      </c>
      <c r="BQ23" s="106">
        <v>1.1324876287457</v>
      </c>
      <c r="BR23" s="102">
        <v>376623.69506</v>
      </c>
      <c r="BS23" s="106">
        <v>0</v>
      </c>
      <c r="BT23" s="106">
        <v>0</v>
      </c>
      <c r="BU23" s="106">
        <v>370.49725652395358</v>
      </c>
      <c r="BV23" s="106">
        <v>4026.391027912925</v>
      </c>
    </row>
    <row r="24" spans="1:74" s="3" customFormat="1" ht="20.100000000000001" customHeight="1" x14ac:dyDescent="0.25">
      <c r="A24" s="101" t="s">
        <v>139</v>
      </c>
      <c r="B24" s="107">
        <v>3</v>
      </c>
      <c r="C24" s="102">
        <v>3133</v>
      </c>
      <c r="D24" s="106">
        <v>0.21360000000000001</v>
      </c>
      <c r="E24" s="106">
        <v>0.73938800000000005</v>
      </c>
      <c r="F24" s="102">
        <v>0</v>
      </c>
      <c r="G24" s="105">
        <v>0.23358000000000001</v>
      </c>
      <c r="H24" s="101">
        <v>0</v>
      </c>
      <c r="I24" s="102">
        <v>0</v>
      </c>
      <c r="J24" s="101">
        <v>0.27239999999999998</v>
      </c>
      <c r="K24" s="106">
        <v>0</v>
      </c>
      <c r="L24" s="102">
        <v>0</v>
      </c>
      <c r="M24" s="106">
        <v>0.33610000000000001</v>
      </c>
      <c r="N24" s="105">
        <v>0</v>
      </c>
      <c r="O24" s="102">
        <v>0</v>
      </c>
      <c r="P24" s="101">
        <v>0.22950000000000001</v>
      </c>
      <c r="Q24" s="106">
        <v>0</v>
      </c>
      <c r="R24" s="102">
        <v>0</v>
      </c>
      <c r="S24" s="106">
        <v>0.2611</v>
      </c>
      <c r="T24" s="106">
        <v>0</v>
      </c>
      <c r="U24" s="102">
        <v>0</v>
      </c>
      <c r="V24" s="101">
        <v>0.35270000000000001</v>
      </c>
      <c r="W24" s="106">
        <v>0</v>
      </c>
      <c r="X24" s="102">
        <v>0</v>
      </c>
      <c r="Y24" s="106">
        <v>9.530000000000001E-2</v>
      </c>
      <c r="Z24" s="106">
        <v>0</v>
      </c>
      <c r="AA24" s="102">
        <v>0</v>
      </c>
      <c r="AB24" s="106">
        <v>0.18279999999999999</v>
      </c>
      <c r="AC24" s="106">
        <v>0</v>
      </c>
      <c r="AD24" s="102">
        <v>2246</v>
      </c>
      <c r="AE24" s="106">
        <v>0.21360000000000001</v>
      </c>
      <c r="AF24" s="101">
        <v>0.53005600000000008</v>
      </c>
      <c r="AG24" s="106">
        <v>1.269444</v>
      </c>
      <c r="AH24" s="102">
        <v>9463</v>
      </c>
      <c r="AI24" s="106">
        <v>0.45319999999999999</v>
      </c>
      <c r="AJ24" s="106">
        <v>1.7373216330000001</v>
      </c>
      <c r="AK24" s="105">
        <v>0</v>
      </c>
      <c r="AL24" s="106">
        <v>0.22992000000000001</v>
      </c>
      <c r="AM24" s="106">
        <v>0</v>
      </c>
      <c r="AN24" s="105">
        <v>15820</v>
      </c>
      <c r="AO24" s="106">
        <v>0.20205999999999999</v>
      </c>
      <c r="AP24" s="106">
        <v>1.30970616</v>
      </c>
      <c r="AQ24" s="106">
        <v>3.0470277929999998</v>
      </c>
      <c r="AR24" s="102">
        <v>155056</v>
      </c>
      <c r="AS24" s="106">
        <v>1.6999999999999999E-3</v>
      </c>
      <c r="AT24" s="106">
        <v>0.26824688000000002</v>
      </c>
      <c r="AU24" s="106">
        <v>4.5847186730000002</v>
      </c>
      <c r="AV24" s="102">
        <v>1341856.2953200771</v>
      </c>
      <c r="AW24" s="106">
        <v>0.21360000000000001</v>
      </c>
      <c r="AX24" s="106">
        <v>316.67808569553642</v>
      </c>
      <c r="AY24" s="106">
        <v>118748.34471859</v>
      </c>
      <c r="AZ24" s="106">
        <v>0.14599999999999999</v>
      </c>
      <c r="BA24" s="106">
        <v>17.337258328914</v>
      </c>
      <c r="BB24" s="102">
        <v>783739.07514269999</v>
      </c>
      <c r="BC24" s="106">
        <v>5.5999999999999999E-3</v>
      </c>
      <c r="BD24" s="106">
        <v>4.1459797075049014</v>
      </c>
      <c r="BE24" s="102">
        <v>94998.675774873002</v>
      </c>
      <c r="BF24" s="106">
        <v>0</v>
      </c>
      <c r="BG24" s="105">
        <v>0</v>
      </c>
      <c r="BH24" s="106">
        <v>338.16132373195529</v>
      </c>
      <c r="BI24" s="102">
        <v>0</v>
      </c>
      <c r="BJ24" s="106">
        <v>0.21360000000000001</v>
      </c>
      <c r="BK24" s="106">
        <v>0</v>
      </c>
      <c r="BL24" s="102">
        <v>0</v>
      </c>
      <c r="BM24" s="106">
        <v>0.14599999999999999</v>
      </c>
      <c r="BN24" s="106">
        <v>0</v>
      </c>
      <c r="BO24" s="102">
        <v>0</v>
      </c>
      <c r="BP24" s="106">
        <v>5.5999999999999999E-3</v>
      </c>
      <c r="BQ24" s="106">
        <v>0</v>
      </c>
      <c r="BR24" s="102">
        <v>0</v>
      </c>
      <c r="BS24" s="106">
        <v>0</v>
      </c>
      <c r="BT24" s="106">
        <v>0</v>
      </c>
      <c r="BU24" s="106">
        <v>0</v>
      </c>
      <c r="BV24" s="106">
        <v>342.74604240495529</v>
      </c>
    </row>
    <row r="25" spans="1:74" s="3" customFormat="1" ht="20.100000000000001" customHeight="1" x14ac:dyDescent="0.25">
      <c r="A25" s="101" t="s">
        <v>140</v>
      </c>
      <c r="B25" s="107">
        <v>74</v>
      </c>
      <c r="C25" s="102">
        <v>602257</v>
      </c>
      <c r="D25" s="106">
        <v>0.21360000000000001</v>
      </c>
      <c r="E25" s="106">
        <v>142.13265200000001</v>
      </c>
      <c r="F25" s="102">
        <v>438865.95</v>
      </c>
      <c r="G25" s="105">
        <v>0.23358000000000001</v>
      </c>
      <c r="H25" s="101">
        <v>79.951501606125007</v>
      </c>
      <c r="I25" s="102">
        <v>0</v>
      </c>
      <c r="J25" s="101">
        <v>0.27239999999999998</v>
      </c>
      <c r="K25" s="106">
        <v>0</v>
      </c>
      <c r="L25" s="102">
        <v>0</v>
      </c>
      <c r="M25" s="106">
        <v>0.33610000000000001</v>
      </c>
      <c r="N25" s="105">
        <v>0</v>
      </c>
      <c r="O25" s="102">
        <v>0</v>
      </c>
      <c r="P25" s="101">
        <v>0.22950000000000001</v>
      </c>
      <c r="Q25" s="106">
        <v>0</v>
      </c>
      <c r="R25" s="102">
        <v>0</v>
      </c>
      <c r="S25" s="106">
        <v>0.2611</v>
      </c>
      <c r="T25" s="106">
        <v>0</v>
      </c>
      <c r="U25" s="102">
        <v>0</v>
      </c>
      <c r="V25" s="101">
        <v>0.35270000000000001</v>
      </c>
      <c r="W25" s="106">
        <v>0</v>
      </c>
      <c r="X25" s="102">
        <v>28117.38</v>
      </c>
      <c r="Y25" s="106">
        <v>9.530000000000001E-2</v>
      </c>
      <c r="Z25" s="106">
        <v>2.6795863139999998</v>
      </c>
      <c r="AA25" s="102">
        <v>0</v>
      </c>
      <c r="AB25" s="106">
        <v>0.18279999999999999</v>
      </c>
      <c r="AC25" s="106">
        <v>0</v>
      </c>
      <c r="AD25" s="102">
        <v>781518</v>
      </c>
      <c r="AE25" s="106">
        <v>0.21360000000000001</v>
      </c>
      <c r="AF25" s="101">
        <v>184.43824799999999</v>
      </c>
      <c r="AG25" s="106">
        <v>409.20198792012502</v>
      </c>
      <c r="AH25" s="102">
        <v>192815</v>
      </c>
      <c r="AI25" s="106">
        <v>0.45319999999999999</v>
      </c>
      <c r="AJ25" s="106">
        <v>35.399098664999997</v>
      </c>
      <c r="AK25" s="105">
        <v>1192</v>
      </c>
      <c r="AL25" s="106">
        <v>0.22992000000000001</v>
      </c>
      <c r="AM25" s="106">
        <v>0.121117928</v>
      </c>
      <c r="AN25" s="105">
        <v>0</v>
      </c>
      <c r="AO25" s="106">
        <v>0.20205999999999999</v>
      </c>
      <c r="AP25" s="106">
        <v>0</v>
      </c>
      <c r="AQ25" s="106">
        <v>35.520216593000001</v>
      </c>
      <c r="AR25" s="102">
        <v>717200</v>
      </c>
      <c r="AS25" s="106">
        <v>1.6999999999999999E-3</v>
      </c>
      <c r="AT25" s="106">
        <v>1.240756</v>
      </c>
      <c r="AU25" s="106">
        <v>445.96296051312498</v>
      </c>
      <c r="AV25" s="102">
        <v>21930647.598876461</v>
      </c>
      <c r="AW25" s="106">
        <v>0.21360000000000001</v>
      </c>
      <c r="AX25" s="106">
        <v>5175.6328333348401</v>
      </c>
      <c r="AY25" s="106">
        <v>1634582.4297299001</v>
      </c>
      <c r="AZ25" s="106">
        <v>0.14599999999999999</v>
      </c>
      <c r="BA25" s="106">
        <v>238.64903474056999</v>
      </c>
      <c r="BB25" s="102">
        <v>1907012.8346849</v>
      </c>
      <c r="BC25" s="106">
        <v>5.5999999999999999E-3</v>
      </c>
      <c r="BD25" s="106">
        <v>10.088097895482999</v>
      </c>
      <c r="BE25" s="102">
        <v>1089721.6198199</v>
      </c>
      <c r="BF25" s="106">
        <v>0</v>
      </c>
      <c r="BG25" s="105">
        <v>0</v>
      </c>
      <c r="BH25" s="106">
        <v>5424.3699659708927</v>
      </c>
      <c r="BI25" s="102">
        <v>2289404.4663</v>
      </c>
      <c r="BJ25" s="106">
        <v>0.21360000000000001</v>
      </c>
      <c r="BK25" s="106">
        <v>540.29945404680007</v>
      </c>
      <c r="BL25" s="102">
        <v>478785.61739999999</v>
      </c>
      <c r="BM25" s="106">
        <v>0.14599999999999999</v>
      </c>
      <c r="BN25" s="106">
        <v>69.9027001404</v>
      </c>
      <c r="BO25" s="102">
        <v>262994.9166</v>
      </c>
      <c r="BP25" s="106">
        <v>5.5999999999999999E-3</v>
      </c>
      <c r="BQ25" s="106">
        <v>1.391243108814</v>
      </c>
      <c r="BR25" s="102">
        <v>785613.02009999997</v>
      </c>
      <c r="BS25" s="106">
        <v>0</v>
      </c>
      <c r="BT25" s="106">
        <v>0</v>
      </c>
      <c r="BU25" s="106">
        <v>611.59339729601413</v>
      </c>
      <c r="BV25" s="106">
        <v>6481.9263237800324</v>
      </c>
    </row>
    <row r="26" spans="1:74" s="25" customFormat="1" x14ac:dyDescent="0.2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</row>
    <row r="27" spans="1:74" s="25" customFormat="1" x14ac:dyDescent="0.25">
      <c r="A27" s="23" t="s">
        <v>141</v>
      </c>
      <c r="B27" s="31">
        <f>SUM(B4:B26)</f>
        <v>1101</v>
      </c>
      <c r="C27" s="31">
        <f>SUM(C4:C26)</f>
        <v>1972816</v>
      </c>
      <c r="D27" s="31"/>
      <c r="E27" s="31">
        <f>SUM(E4:E26)</f>
        <v>465.58457599999991</v>
      </c>
      <c r="F27" s="31">
        <f>SUM(F4:F26)</f>
        <v>12577190.380000001</v>
      </c>
      <c r="G27" s="31"/>
      <c r="H27" s="31">
        <f>SUM(H4:H26)</f>
        <v>2291.2811004524451</v>
      </c>
      <c r="I27" s="31">
        <f>SUM(I4:I26)</f>
        <v>274001.42</v>
      </c>
      <c r="J27" s="31"/>
      <c r="K27" s="31">
        <f>SUM(K4:K26)</f>
        <v>58.205244846056004</v>
      </c>
      <c r="L27" s="31">
        <f>SUM(L4:L26)</f>
        <v>11532.1</v>
      </c>
      <c r="M27" s="31"/>
      <c r="N27" s="31">
        <f>SUM(N4:N26)</f>
        <v>3.0230396857300001</v>
      </c>
      <c r="O27" s="31">
        <f>SUM(O4:O26)</f>
        <v>833570.92000000016</v>
      </c>
      <c r="P27" s="31"/>
      <c r="Q27" s="31">
        <f>SUM(Q4:Q26)</f>
        <v>144.82319457023601</v>
      </c>
      <c r="R27" s="31">
        <f>SUM(R4:R26)</f>
        <v>85485.48000000001</v>
      </c>
      <c r="S27" s="31"/>
      <c r="T27" s="31">
        <f>SUM(T4:T26)</f>
        <v>16.895051068019999</v>
      </c>
      <c r="U27" s="31">
        <f>SUM(U4:U26)</f>
        <v>0</v>
      </c>
      <c r="V27" s="31"/>
      <c r="W27" s="31">
        <f>SUM(W4:W26)</f>
        <v>0</v>
      </c>
      <c r="X27" s="31">
        <f>SUM(X4:X26)</f>
        <v>51217.38</v>
      </c>
      <c r="Y27" s="31"/>
      <c r="Z27" s="31">
        <f>SUM(Z4:Z26)</f>
        <v>4.881016314</v>
      </c>
      <c r="AA27" s="31">
        <f>SUM(AA4:AA26)</f>
        <v>38699.53</v>
      </c>
      <c r="AB27" s="31"/>
      <c r="AC27" s="31">
        <f>SUM(AC4:AC26)</f>
        <v>7.0742740840000007</v>
      </c>
      <c r="AD27" s="31">
        <f>SUM(AD4:AD26)</f>
        <v>9008049</v>
      </c>
      <c r="AE27" s="31"/>
      <c r="AF27" s="31">
        <f>SUM(AF4:AF26)</f>
        <v>2125.8995639999998</v>
      </c>
      <c r="AG27" s="31">
        <f>SUM(AG4:AG26)</f>
        <v>5117.6670610204865</v>
      </c>
      <c r="AH27" s="31">
        <f>SUM(AH4:AH26)</f>
        <v>2467200</v>
      </c>
      <c r="AI27" s="31"/>
      <c r="AJ27" s="31">
        <f>SUM(AJ4:AJ26)</f>
        <v>452.9557152000001</v>
      </c>
      <c r="AK27" s="31">
        <f>SUM(AK4:AK26)</f>
        <v>237112</v>
      </c>
      <c r="AL27" s="31"/>
      <c r="AM27" s="31">
        <f>SUM(AM4:AM26)</f>
        <v>24.092713208000003</v>
      </c>
      <c r="AN27" s="31">
        <f>SUM(AN4:AN26)</f>
        <v>8917502</v>
      </c>
      <c r="AO27" s="31"/>
      <c r="AP27" s="31">
        <f>SUM(AP4:AP26)</f>
        <v>738.26215557599994</v>
      </c>
      <c r="AQ27" s="31">
        <f>SUM(AQ4:AQ26)</f>
        <v>1215.3105839840002</v>
      </c>
      <c r="AR27" s="31">
        <f>SUM(AR4:AR26)</f>
        <v>10864906</v>
      </c>
      <c r="AS27" s="31"/>
      <c r="AT27" s="31">
        <f>SUM(AT4:AT26)</f>
        <v>18.796287379999995</v>
      </c>
      <c r="AU27" s="31">
        <f>SUM(AU4:AU26)</f>
        <v>6351.7739323844862</v>
      </c>
      <c r="AV27" s="31">
        <f>SUM(AV4:AV26)</f>
        <v>263846403.4858489</v>
      </c>
      <c r="AW27" s="31"/>
      <c r="AX27" s="31">
        <f>SUM(AX4:AX26)</f>
        <v>62267.751222659819</v>
      </c>
      <c r="AY27" s="31">
        <f>SUM(AY4:AY26)</f>
        <v>13661392.379957711</v>
      </c>
      <c r="AZ27" s="31"/>
      <c r="BA27" s="31">
        <f>SUM(BA4:BA26)</f>
        <v>1994.5632874738237</v>
      </c>
      <c r="BB27" s="31">
        <f>SUM(BB4:BB26)</f>
        <v>47210159.420024715</v>
      </c>
      <c r="BC27" s="31"/>
      <c r="BD27" s="31">
        <f>SUM(BD4:BD26)</f>
        <v>242.86484495375842</v>
      </c>
      <c r="BE27" s="31">
        <f>SUM(BE4:BE26)</f>
        <v>13945398.667982211</v>
      </c>
      <c r="BF27" s="31"/>
      <c r="BG27" s="31">
        <f>SUM(BG4:BG26)</f>
        <v>0</v>
      </c>
      <c r="BH27" s="31">
        <f>SUM(BH4:BH26)</f>
        <v>64505.179355087406</v>
      </c>
      <c r="BI27" s="31">
        <f>SUM(BI4:BI26)</f>
        <v>27753188.872587442</v>
      </c>
      <c r="BJ27" s="31"/>
      <c r="BK27" s="31">
        <f>SUM(BK4:BK26)</f>
        <v>6549.7525739306293</v>
      </c>
      <c r="BL27" s="31">
        <f>SUM(BL4:BL26)</f>
        <v>4963760.4789064899</v>
      </c>
      <c r="BM27" s="31"/>
      <c r="BN27" s="31">
        <f>SUM(BN4:BN26)</f>
        <v>724.70902992034746</v>
      </c>
      <c r="BO27" s="31">
        <f>SUM(BO4:BO26)</f>
        <v>2459389.8328128522</v>
      </c>
      <c r="BP27" s="31"/>
      <c r="BQ27" s="31">
        <f>SUM(BQ4:BQ26)</f>
        <v>12.573155885814874</v>
      </c>
      <c r="BR27" s="31">
        <f>SUM(BR4:BR26)</f>
        <v>9307869.7707794197</v>
      </c>
      <c r="BS27" s="31"/>
      <c r="BT27" s="31">
        <f>SUM(BT4:BT26)</f>
        <v>0</v>
      </c>
      <c r="BU27" s="31">
        <f>SUM(BU4:BU26)</f>
        <v>7287.0347597367918</v>
      </c>
      <c r="BV27" s="31">
        <f>SUM(BV4:BV26)</f>
        <v>78143.988047208681</v>
      </c>
    </row>
    <row r="30" spans="1:74" x14ac:dyDescent="0.25">
      <c r="A30" t="s">
        <v>188</v>
      </c>
    </row>
  </sheetData>
  <mergeCells count="3">
    <mergeCell ref="C2:AU2"/>
    <mergeCell ref="AV2:BH2"/>
    <mergeCell ref="BI2:BV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topLeftCell="H1" zoomScaleNormal="100" workbookViewId="0">
      <selection activeCell="C1" sqref="A1:Q65536"/>
    </sheetView>
  </sheetViews>
  <sheetFormatPr baseColWidth="10" defaultColWidth="20.7109375" defaultRowHeight="15" x14ac:dyDescent="0.25"/>
  <cols>
    <col min="1" max="1" width="50.7109375" customWidth="1"/>
    <col min="2" max="17" width="20.7109375" customWidth="1"/>
  </cols>
  <sheetData>
    <row r="1" spans="1:18" s="64" customFormat="1" ht="20.100000000000001" customHeight="1" x14ac:dyDescent="0.25">
      <c r="A1" s="139"/>
    </row>
    <row r="2" spans="1:18" s="64" customFormat="1" ht="20.100000000000001" customHeight="1" x14ac:dyDescent="0.25">
      <c r="A2" s="139"/>
    </row>
    <row r="3" spans="1:18" s="64" customFormat="1" ht="20.100000000000001" customHeight="1" x14ac:dyDescent="0.25">
      <c r="A3" s="139"/>
    </row>
    <row r="4" spans="1:18" s="39" customFormat="1" ht="50.1" customHeight="1" x14ac:dyDescent="0.25">
      <c r="A4" s="144" t="s">
        <v>80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38"/>
    </row>
    <row r="5" spans="1:18" s="53" customFormat="1" ht="80.099999999999994" customHeight="1" x14ac:dyDescent="0.2">
      <c r="A5" s="43" t="s">
        <v>108</v>
      </c>
      <c r="B5" s="43" t="s">
        <v>157</v>
      </c>
      <c r="C5" s="43" t="s">
        <v>258</v>
      </c>
      <c r="D5" s="45" t="s">
        <v>259</v>
      </c>
      <c r="E5" s="44" t="s">
        <v>260</v>
      </c>
      <c r="F5" s="43" t="s">
        <v>261</v>
      </c>
      <c r="G5" s="45" t="s">
        <v>262</v>
      </c>
      <c r="H5" s="44" t="s">
        <v>263</v>
      </c>
      <c r="I5" s="43" t="s">
        <v>264</v>
      </c>
      <c r="J5" s="45" t="s">
        <v>265</v>
      </c>
      <c r="K5" s="44" t="s">
        <v>266</v>
      </c>
      <c r="L5" s="43" t="s">
        <v>267</v>
      </c>
      <c r="M5" s="45" t="s">
        <v>268</v>
      </c>
      <c r="N5" s="44" t="s">
        <v>269</v>
      </c>
      <c r="O5" s="43" t="s">
        <v>270</v>
      </c>
      <c r="P5" s="45" t="s">
        <v>271</v>
      </c>
      <c r="Q5" s="44" t="s">
        <v>272</v>
      </c>
      <c r="R5" s="49" t="s">
        <v>273</v>
      </c>
    </row>
    <row r="6" spans="1:18" s="60" customFormat="1" ht="20.100000000000001" customHeight="1" x14ac:dyDescent="0.25">
      <c r="A6" s="101" t="s">
        <v>124</v>
      </c>
      <c r="B6" s="102">
        <v>131</v>
      </c>
      <c r="C6" s="106">
        <v>0.17199999999999999</v>
      </c>
      <c r="D6" s="106">
        <v>33</v>
      </c>
      <c r="E6" s="106">
        <v>5.6759999999999996E-3</v>
      </c>
      <c r="F6" s="106">
        <v>0.47899999999999998</v>
      </c>
      <c r="G6" s="106">
        <v>2676.6</v>
      </c>
      <c r="H6" s="106">
        <v>1.2820914000000001</v>
      </c>
      <c r="I6" s="106">
        <v>0.89</v>
      </c>
      <c r="J6" s="106">
        <v>33</v>
      </c>
      <c r="K6" s="106">
        <v>2.937E-2</v>
      </c>
      <c r="L6" s="106">
        <v>588.64774999999997</v>
      </c>
      <c r="M6" s="106">
        <v>214.5823</v>
      </c>
      <c r="N6" s="106">
        <v>126.31338808483</v>
      </c>
      <c r="O6" s="106">
        <v>58</v>
      </c>
      <c r="P6" s="106">
        <v>43.1</v>
      </c>
      <c r="Q6" s="106">
        <v>2.4990726799999998</v>
      </c>
      <c r="R6" s="106">
        <v>130.12959816483001</v>
      </c>
    </row>
    <row r="7" spans="1:18" s="60" customFormat="1" ht="20.100000000000001" customHeight="1" x14ac:dyDescent="0.25">
      <c r="A7" s="101" t="s">
        <v>125</v>
      </c>
      <c r="B7" s="102">
        <v>52</v>
      </c>
      <c r="C7" s="106">
        <v>0</v>
      </c>
      <c r="D7" s="106">
        <v>33</v>
      </c>
      <c r="E7" s="106">
        <v>0</v>
      </c>
      <c r="F7" s="106">
        <v>0</v>
      </c>
      <c r="G7" s="106">
        <v>2676.6</v>
      </c>
      <c r="H7" s="106">
        <v>0</v>
      </c>
      <c r="I7" s="106">
        <v>0</v>
      </c>
      <c r="J7" s="106">
        <v>33</v>
      </c>
      <c r="K7" s="106">
        <v>0</v>
      </c>
      <c r="L7" s="106">
        <v>209.21525</v>
      </c>
      <c r="M7" s="106">
        <v>214.5823</v>
      </c>
      <c r="N7" s="106">
        <v>44.893889540075001</v>
      </c>
      <c r="O7" s="106">
        <v>17.510999999999999</v>
      </c>
      <c r="P7" s="106">
        <v>43.1</v>
      </c>
      <c r="Q7" s="106">
        <v>0.75450451206000002</v>
      </c>
      <c r="R7" s="106">
        <v>45.648394052135004</v>
      </c>
    </row>
    <row r="8" spans="1:18" s="60" customFormat="1" ht="20.100000000000001" customHeight="1" x14ac:dyDescent="0.25">
      <c r="A8" s="101" t="s">
        <v>126</v>
      </c>
      <c r="B8" s="102">
        <v>41</v>
      </c>
      <c r="C8" s="106">
        <v>0.187</v>
      </c>
      <c r="D8" s="106">
        <v>33</v>
      </c>
      <c r="E8" s="106">
        <v>6.1710000000000003E-3</v>
      </c>
      <c r="F8" s="106">
        <v>0</v>
      </c>
      <c r="G8" s="106">
        <v>2676.6</v>
      </c>
      <c r="H8" s="106">
        <v>0</v>
      </c>
      <c r="I8" s="106">
        <v>0.317</v>
      </c>
      <c r="J8" s="106">
        <v>33</v>
      </c>
      <c r="K8" s="106">
        <v>1.0461E-2</v>
      </c>
      <c r="L8" s="106">
        <v>227.74475000000001</v>
      </c>
      <c r="M8" s="106">
        <v>214.5823</v>
      </c>
      <c r="N8" s="106">
        <v>48.869992267924999</v>
      </c>
      <c r="O8" s="106">
        <v>28.13</v>
      </c>
      <c r="P8" s="106">
        <v>43.1</v>
      </c>
      <c r="Q8" s="106">
        <v>1.2120502498000001</v>
      </c>
      <c r="R8" s="106">
        <v>50.098674517725009</v>
      </c>
    </row>
    <row r="9" spans="1:18" s="60" customFormat="1" ht="20.100000000000001" customHeight="1" x14ac:dyDescent="0.25">
      <c r="A9" s="101" t="s">
        <v>127</v>
      </c>
      <c r="B9" s="102">
        <v>13</v>
      </c>
      <c r="C9" s="106">
        <v>0</v>
      </c>
      <c r="D9" s="106">
        <v>33</v>
      </c>
      <c r="E9" s="106">
        <v>0</v>
      </c>
      <c r="F9" s="106">
        <v>0</v>
      </c>
      <c r="G9" s="106">
        <v>2676.6</v>
      </c>
      <c r="H9" s="106">
        <v>0</v>
      </c>
      <c r="I9" s="106">
        <v>0</v>
      </c>
      <c r="J9" s="106">
        <v>33</v>
      </c>
      <c r="K9" s="106">
        <v>0</v>
      </c>
      <c r="L9" s="106">
        <v>26.9175</v>
      </c>
      <c r="M9" s="106">
        <v>214.5823</v>
      </c>
      <c r="N9" s="106">
        <v>5.7760190602499986</v>
      </c>
      <c r="O9" s="106">
        <v>0</v>
      </c>
      <c r="P9" s="106">
        <v>43.1</v>
      </c>
      <c r="Q9" s="106">
        <v>0</v>
      </c>
      <c r="R9" s="106">
        <v>5.7760190602499986</v>
      </c>
    </row>
    <row r="10" spans="1:18" s="60" customFormat="1" ht="20.100000000000001" customHeight="1" x14ac:dyDescent="0.25">
      <c r="A10" s="101" t="s">
        <v>128</v>
      </c>
      <c r="B10" s="102">
        <v>42</v>
      </c>
      <c r="C10" s="106">
        <v>0</v>
      </c>
      <c r="D10" s="106">
        <v>33</v>
      </c>
      <c r="E10" s="106">
        <v>0</v>
      </c>
      <c r="F10" s="106">
        <v>0</v>
      </c>
      <c r="G10" s="106">
        <v>2676.6</v>
      </c>
      <c r="H10" s="106">
        <v>0</v>
      </c>
      <c r="I10" s="106">
        <v>0</v>
      </c>
      <c r="J10" s="106">
        <v>33</v>
      </c>
      <c r="K10" s="106">
        <v>0</v>
      </c>
      <c r="L10" s="106">
        <v>198.97125</v>
      </c>
      <c r="M10" s="106">
        <v>214.5823</v>
      </c>
      <c r="N10" s="106">
        <v>42.695708458875004</v>
      </c>
      <c r="O10" s="106">
        <v>9.6850000000000005</v>
      </c>
      <c r="P10" s="106">
        <v>43.1</v>
      </c>
      <c r="Q10" s="106">
        <v>0.41730205009999999</v>
      </c>
      <c r="R10" s="106">
        <v>43.113010508975002</v>
      </c>
    </row>
    <row r="11" spans="1:18" s="60" customFormat="1" ht="20.100000000000001" customHeight="1" x14ac:dyDescent="0.25">
      <c r="A11" s="101" t="s">
        <v>20</v>
      </c>
      <c r="B11" s="102">
        <v>8</v>
      </c>
      <c r="C11" s="106">
        <v>0</v>
      </c>
      <c r="D11" s="106">
        <v>33</v>
      </c>
      <c r="E11" s="106">
        <v>0</v>
      </c>
      <c r="F11" s="106">
        <v>0.12</v>
      </c>
      <c r="G11" s="106">
        <v>2676.6</v>
      </c>
      <c r="H11" s="106">
        <v>0.32119200000000009</v>
      </c>
      <c r="I11" s="106">
        <v>0</v>
      </c>
      <c r="J11" s="106">
        <v>33</v>
      </c>
      <c r="K11" s="106">
        <v>0</v>
      </c>
      <c r="L11" s="106">
        <v>27.0458</v>
      </c>
      <c r="M11" s="106">
        <v>214.5823</v>
      </c>
      <c r="N11" s="106">
        <v>5.8035499693399997</v>
      </c>
      <c r="O11" s="106">
        <v>2.0167000000000002</v>
      </c>
      <c r="P11" s="106">
        <v>43.1</v>
      </c>
      <c r="Q11" s="106">
        <v>8.6894480582E-2</v>
      </c>
      <c r="R11" s="106">
        <v>6.2116364499219996</v>
      </c>
    </row>
    <row r="12" spans="1:18" s="60" customFormat="1" ht="20.100000000000001" customHeight="1" x14ac:dyDescent="0.25">
      <c r="A12" s="101" t="s">
        <v>129</v>
      </c>
      <c r="B12" s="102">
        <v>14</v>
      </c>
      <c r="C12" s="106">
        <v>2.9000000000000001E-2</v>
      </c>
      <c r="D12" s="106">
        <v>33</v>
      </c>
      <c r="E12" s="106">
        <v>9.5699999999999995E-4</v>
      </c>
      <c r="F12" s="106">
        <v>0.219</v>
      </c>
      <c r="G12" s="106">
        <v>2676.6</v>
      </c>
      <c r="H12" s="106">
        <v>0.58617540000000001</v>
      </c>
      <c r="I12" s="106">
        <v>0.13500000000000001</v>
      </c>
      <c r="J12" s="106">
        <v>33</v>
      </c>
      <c r="K12" s="106">
        <v>4.4549999999999998E-3</v>
      </c>
      <c r="L12" s="106">
        <v>170.32187500000001</v>
      </c>
      <c r="M12" s="106">
        <v>214.5823</v>
      </c>
      <c r="N12" s="106">
        <v>36.548059677813001</v>
      </c>
      <c r="O12" s="106">
        <v>19.992000000000001</v>
      </c>
      <c r="P12" s="106">
        <v>43.1</v>
      </c>
      <c r="Q12" s="106">
        <v>0.86140450032000004</v>
      </c>
      <c r="R12" s="106">
        <v>38.001051578133001</v>
      </c>
    </row>
    <row r="13" spans="1:18" s="60" customFormat="1" ht="20.100000000000001" customHeight="1" x14ac:dyDescent="0.25">
      <c r="A13" s="101" t="s">
        <v>130</v>
      </c>
      <c r="B13" s="102">
        <v>5</v>
      </c>
      <c r="C13" s="106">
        <v>0.46</v>
      </c>
      <c r="D13" s="106">
        <v>33</v>
      </c>
      <c r="E13" s="106">
        <v>1.5180000000000001E-2</v>
      </c>
      <c r="F13" s="106">
        <v>0.15579999999999999</v>
      </c>
      <c r="G13" s="106">
        <v>2676.6</v>
      </c>
      <c r="H13" s="106">
        <v>0.41701428000000001</v>
      </c>
      <c r="I13" s="106">
        <v>0.28999999999999998</v>
      </c>
      <c r="J13" s="106">
        <v>33</v>
      </c>
      <c r="K13" s="106">
        <v>9.5700000000000004E-3</v>
      </c>
      <c r="L13" s="106">
        <v>75.34545</v>
      </c>
      <c r="M13" s="106">
        <v>214.5823</v>
      </c>
      <c r="N13" s="106">
        <v>16.167799955534999</v>
      </c>
      <c r="O13" s="106">
        <v>48.895000000000003</v>
      </c>
      <c r="P13" s="106">
        <v>43.1</v>
      </c>
      <c r="Q13" s="106">
        <v>2.1067613566999999</v>
      </c>
      <c r="R13" s="106">
        <v>18.716325592234998</v>
      </c>
    </row>
    <row r="14" spans="1:18" s="60" customFormat="1" ht="20.100000000000001" customHeight="1" x14ac:dyDescent="0.25">
      <c r="A14" s="101" t="s">
        <v>131</v>
      </c>
      <c r="B14" s="102">
        <v>97</v>
      </c>
      <c r="C14" s="106">
        <v>0.111</v>
      </c>
      <c r="D14" s="106">
        <v>33</v>
      </c>
      <c r="E14" s="106">
        <v>3.663E-3</v>
      </c>
      <c r="F14" s="106">
        <v>0.81499999999999995</v>
      </c>
      <c r="G14" s="106">
        <v>2676.6</v>
      </c>
      <c r="H14" s="106">
        <v>2.1814290000000001</v>
      </c>
      <c r="I14" s="106">
        <v>0</v>
      </c>
      <c r="J14" s="106">
        <v>33</v>
      </c>
      <c r="K14" s="106">
        <v>0</v>
      </c>
      <c r="L14" s="106">
        <v>251.1465</v>
      </c>
      <c r="M14" s="106">
        <v>214.5823</v>
      </c>
      <c r="N14" s="106">
        <v>53.891593606950003</v>
      </c>
      <c r="O14" s="106">
        <v>216</v>
      </c>
      <c r="P14" s="106">
        <v>43.1</v>
      </c>
      <c r="Q14" s="106">
        <v>9.3068913599999998</v>
      </c>
      <c r="R14" s="106">
        <v>65.383576966950002</v>
      </c>
    </row>
    <row r="15" spans="1:18" s="60" customFormat="1" ht="20.100000000000001" customHeight="1" x14ac:dyDescent="0.25">
      <c r="A15" s="101" t="s">
        <v>15</v>
      </c>
      <c r="B15" s="102">
        <v>20</v>
      </c>
      <c r="C15" s="106">
        <v>0</v>
      </c>
      <c r="D15" s="106">
        <v>33</v>
      </c>
      <c r="E15" s="106">
        <v>0</v>
      </c>
      <c r="F15" s="106">
        <v>0</v>
      </c>
      <c r="G15" s="106">
        <v>2676.6</v>
      </c>
      <c r="H15" s="106">
        <v>0</v>
      </c>
      <c r="I15" s="106">
        <v>0</v>
      </c>
      <c r="J15" s="106">
        <v>33</v>
      </c>
      <c r="K15" s="106">
        <v>0</v>
      </c>
      <c r="L15" s="106">
        <v>66.767499999999998</v>
      </c>
      <c r="M15" s="106">
        <v>214.5823</v>
      </c>
      <c r="N15" s="106">
        <v>14.32712371525</v>
      </c>
      <c r="O15" s="106">
        <v>11.97</v>
      </c>
      <c r="P15" s="106">
        <v>43.1</v>
      </c>
      <c r="Q15" s="106">
        <v>0.51575689620000009</v>
      </c>
      <c r="R15" s="106">
        <v>14.842880611449999</v>
      </c>
    </row>
    <row r="16" spans="1:18" s="60" customFormat="1" ht="20.100000000000001" customHeight="1" x14ac:dyDescent="0.25">
      <c r="A16" s="101" t="s">
        <v>17</v>
      </c>
      <c r="B16" s="102">
        <v>11</v>
      </c>
      <c r="C16" s="106">
        <v>0</v>
      </c>
      <c r="D16" s="106">
        <v>33</v>
      </c>
      <c r="E16" s="106">
        <v>0</v>
      </c>
      <c r="F16" s="106">
        <v>0</v>
      </c>
      <c r="G16" s="106">
        <v>2676.6</v>
      </c>
      <c r="H16" s="106">
        <v>0</v>
      </c>
      <c r="I16" s="106">
        <v>0</v>
      </c>
      <c r="J16" s="106">
        <v>33</v>
      </c>
      <c r="K16" s="106">
        <v>0</v>
      </c>
      <c r="L16" s="106">
        <v>29.0975</v>
      </c>
      <c r="M16" s="106">
        <v>214.5823</v>
      </c>
      <c r="N16" s="106">
        <v>6.2438084742499997</v>
      </c>
      <c r="O16" s="106">
        <v>0</v>
      </c>
      <c r="P16" s="106">
        <v>43.1</v>
      </c>
      <c r="Q16" s="106">
        <v>0</v>
      </c>
      <c r="R16" s="106">
        <v>6.2438084742499997</v>
      </c>
    </row>
    <row r="17" spans="1:18" s="60" customFormat="1" ht="20.100000000000001" customHeight="1" x14ac:dyDescent="0.25">
      <c r="A17" s="101" t="s">
        <v>132</v>
      </c>
      <c r="B17" s="102">
        <v>102</v>
      </c>
      <c r="C17" s="106">
        <v>1.3196000000000001</v>
      </c>
      <c r="D17" s="106">
        <v>33</v>
      </c>
      <c r="E17" s="106">
        <v>4.3546799999999997E-2</v>
      </c>
      <c r="F17" s="106">
        <v>5.2784000000000004</v>
      </c>
      <c r="G17" s="106">
        <v>2676.6</v>
      </c>
      <c r="H17" s="106">
        <v>14.12816544</v>
      </c>
      <c r="I17" s="106">
        <v>0.04</v>
      </c>
      <c r="J17" s="106">
        <v>33</v>
      </c>
      <c r="K17" s="106">
        <v>1.32E-3</v>
      </c>
      <c r="L17" s="106">
        <v>472.58825000000002</v>
      </c>
      <c r="M17" s="106">
        <v>214.5823</v>
      </c>
      <c r="N17" s="106">
        <v>101.40907363798</v>
      </c>
      <c r="O17" s="106">
        <v>92.12</v>
      </c>
      <c r="P17" s="106">
        <v>43.1</v>
      </c>
      <c r="Q17" s="106">
        <v>3.9692168151999998</v>
      </c>
      <c r="R17" s="106">
        <v>119.55132269318</v>
      </c>
    </row>
    <row r="18" spans="1:18" s="60" customFormat="1" ht="20.100000000000001" customHeight="1" x14ac:dyDescent="0.25">
      <c r="A18" s="101" t="s">
        <v>133</v>
      </c>
      <c r="B18" s="102">
        <v>140</v>
      </c>
      <c r="C18" s="106">
        <v>0.91600000000000004</v>
      </c>
      <c r="D18" s="106">
        <v>33</v>
      </c>
      <c r="E18" s="106">
        <v>3.0228000000000001E-2</v>
      </c>
      <c r="F18" s="106">
        <v>1.3779999999999999</v>
      </c>
      <c r="G18" s="106">
        <v>2676.6</v>
      </c>
      <c r="H18" s="106">
        <v>3.6883547999999999</v>
      </c>
      <c r="I18" s="106">
        <v>0</v>
      </c>
      <c r="J18" s="106">
        <v>33</v>
      </c>
      <c r="K18" s="106">
        <v>0</v>
      </c>
      <c r="L18" s="106">
        <v>942.93224999999995</v>
      </c>
      <c r="M18" s="106">
        <v>214.5823</v>
      </c>
      <c r="N18" s="106">
        <v>202.33657094917999</v>
      </c>
      <c r="O18" s="106">
        <v>41</v>
      </c>
      <c r="P18" s="106">
        <v>43.1</v>
      </c>
      <c r="Q18" s="106">
        <v>1.76658586</v>
      </c>
      <c r="R18" s="106">
        <v>207.82173960918001</v>
      </c>
    </row>
    <row r="19" spans="1:18" s="60" customFormat="1" ht="20.100000000000001" customHeight="1" x14ac:dyDescent="0.25">
      <c r="A19" s="101" t="s">
        <v>134</v>
      </c>
      <c r="B19" s="102">
        <v>20</v>
      </c>
      <c r="C19" s="106">
        <v>0</v>
      </c>
      <c r="D19" s="106">
        <v>33</v>
      </c>
      <c r="E19" s="106">
        <v>0</v>
      </c>
      <c r="F19" s="106">
        <v>0</v>
      </c>
      <c r="G19" s="106">
        <v>2676.6</v>
      </c>
      <c r="H19" s="106">
        <v>0</v>
      </c>
      <c r="I19" s="106">
        <v>0</v>
      </c>
      <c r="J19" s="106">
        <v>33</v>
      </c>
      <c r="K19" s="106">
        <v>0</v>
      </c>
      <c r="L19" s="106">
        <v>146.07249999999999</v>
      </c>
      <c r="M19" s="106">
        <v>214.5823</v>
      </c>
      <c r="N19" s="106">
        <v>31.344573016750001</v>
      </c>
      <c r="O19" s="106">
        <v>0</v>
      </c>
      <c r="P19" s="106">
        <v>43.1</v>
      </c>
      <c r="Q19" s="106">
        <v>0</v>
      </c>
      <c r="R19" s="106">
        <v>31.344573016750001</v>
      </c>
    </row>
    <row r="20" spans="1:18" s="60" customFormat="1" ht="20.100000000000001" customHeight="1" x14ac:dyDescent="0.25">
      <c r="A20" s="101" t="s">
        <v>16</v>
      </c>
      <c r="B20" s="102">
        <v>12</v>
      </c>
      <c r="C20" s="106">
        <v>0</v>
      </c>
      <c r="D20" s="106">
        <v>33</v>
      </c>
      <c r="E20" s="106">
        <v>0</v>
      </c>
      <c r="F20" s="106">
        <v>0</v>
      </c>
      <c r="G20" s="106">
        <v>2676.6</v>
      </c>
      <c r="H20" s="106">
        <v>0</v>
      </c>
      <c r="I20" s="106">
        <v>0</v>
      </c>
      <c r="J20" s="106">
        <v>33</v>
      </c>
      <c r="K20" s="106">
        <v>0</v>
      </c>
      <c r="L20" s="106">
        <v>57.94</v>
      </c>
      <c r="M20" s="106">
        <v>214.5823</v>
      </c>
      <c r="N20" s="106">
        <v>12.432898462000001</v>
      </c>
      <c r="O20" s="106">
        <v>2.81</v>
      </c>
      <c r="P20" s="106">
        <v>43.1</v>
      </c>
      <c r="Q20" s="106">
        <v>0.1210757626</v>
      </c>
      <c r="R20" s="106">
        <v>12.553974224599999</v>
      </c>
    </row>
    <row r="21" spans="1:18" s="60" customFormat="1" ht="20.100000000000001" customHeight="1" x14ac:dyDescent="0.25">
      <c r="A21" s="101" t="s">
        <v>19</v>
      </c>
      <c r="B21" s="102">
        <v>4</v>
      </c>
      <c r="C21" s="106">
        <v>0</v>
      </c>
      <c r="D21" s="106">
        <v>33</v>
      </c>
      <c r="E21" s="106">
        <v>0</v>
      </c>
      <c r="F21" s="106">
        <v>0</v>
      </c>
      <c r="G21" s="106">
        <v>2676.6</v>
      </c>
      <c r="H21" s="106">
        <v>0</v>
      </c>
      <c r="I21" s="106">
        <v>0</v>
      </c>
      <c r="J21" s="106">
        <v>33</v>
      </c>
      <c r="K21" s="106">
        <v>0</v>
      </c>
      <c r="L21" s="106">
        <v>12.31875</v>
      </c>
      <c r="M21" s="106">
        <v>214.5823</v>
      </c>
      <c r="N21" s="106">
        <v>2.6433857081249998</v>
      </c>
      <c r="O21" s="106">
        <v>0</v>
      </c>
      <c r="P21" s="106">
        <v>43.1</v>
      </c>
      <c r="Q21" s="106">
        <v>0</v>
      </c>
      <c r="R21" s="106">
        <v>2.6433857081249998</v>
      </c>
    </row>
    <row r="22" spans="1:18" s="60" customFormat="1" ht="20.100000000000001" customHeight="1" x14ac:dyDescent="0.25">
      <c r="A22" s="101" t="s">
        <v>135</v>
      </c>
      <c r="B22" s="102">
        <v>59</v>
      </c>
      <c r="C22" s="106">
        <v>0.71699999999999997</v>
      </c>
      <c r="D22" s="106">
        <v>33</v>
      </c>
      <c r="E22" s="106">
        <v>2.3661000000000001E-2</v>
      </c>
      <c r="F22" s="106">
        <v>0.71699999999999997</v>
      </c>
      <c r="G22" s="106">
        <v>2676.6</v>
      </c>
      <c r="H22" s="106">
        <v>1.9191221999999999</v>
      </c>
      <c r="I22" s="106">
        <v>0.40600000000000003</v>
      </c>
      <c r="J22" s="106">
        <v>33</v>
      </c>
      <c r="K22" s="106">
        <v>1.3398E-2</v>
      </c>
      <c r="L22" s="106">
        <v>243.76275000000001</v>
      </c>
      <c r="M22" s="106">
        <v>214.5823</v>
      </c>
      <c r="N22" s="106">
        <v>52.307171549325012</v>
      </c>
      <c r="O22" s="106">
        <v>39.265999999999998</v>
      </c>
      <c r="P22" s="106">
        <v>43.1</v>
      </c>
      <c r="Q22" s="106">
        <v>1.6918722043600001</v>
      </c>
      <c r="R22" s="106">
        <v>55.955224953684997</v>
      </c>
    </row>
    <row r="23" spans="1:18" s="60" customFormat="1" ht="20.100000000000001" customHeight="1" x14ac:dyDescent="0.25">
      <c r="A23" s="101" t="s">
        <v>136</v>
      </c>
      <c r="B23" s="102">
        <v>107</v>
      </c>
      <c r="C23" s="106">
        <v>0.25440000000000002</v>
      </c>
      <c r="D23" s="106">
        <v>33</v>
      </c>
      <c r="E23" s="106">
        <v>8.3951999999999985E-3</v>
      </c>
      <c r="F23" s="106">
        <v>1.6759999999999999</v>
      </c>
      <c r="G23" s="106">
        <v>2676.6</v>
      </c>
      <c r="H23" s="106">
        <v>4.4859816000000006</v>
      </c>
      <c r="I23" s="106">
        <v>1.0999999999999999E-2</v>
      </c>
      <c r="J23" s="106">
        <v>33</v>
      </c>
      <c r="K23" s="106">
        <v>3.6299999999999999E-4</v>
      </c>
      <c r="L23" s="106">
        <v>398.14884999999998</v>
      </c>
      <c r="M23" s="106">
        <v>214.5823</v>
      </c>
      <c r="N23" s="106">
        <v>85.435695975355003</v>
      </c>
      <c r="O23" s="106">
        <v>97.200999999999993</v>
      </c>
      <c r="P23" s="106">
        <v>43.1</v>
      </c>
      <c r="Q23" s="106">
        <v>4.1881441994599999</v>
      </c>
      <c r="R23" s="106">
        <v>94.118579974815006</v>
      </c>
    </row>
    <row r="24" spans="1:18" s="60" customFormat="1" ht="20.100000000000001" customHeight="1" x14ac:dyDescent="0.25">
      <c r="A24" s="101" t="s">
        <v>137</v>
      </c>
      <c r="B24" s="102">
        <v>94</v>
      </c>
      <c r="C24" s="106">
        <v>0.36299999999999999</v>
      </c>
      <c r="D24" s="106">
        <v>33</v>
      </c>
      <c r="E24" s="106">
        <v>1.1979E-2</v>
      </c>
      <c r="F24" s="106">
        <v>1.3069999999999999</v>
      </c>
      <c r="G24" s="106">
        <v>2676.6</v>
      </c>
      <c r="H24" s="106">
        <v>3.4983162000000001</v>
      </c>
      <c r="I24" s="106">
        <v>0</v>
      </c>
      <c r="J24" s="106">
        <v>33</v>
      </c>
      <c r="K24" s="106">
        <v>0</v>
      </c>
      <c r="L24" s="106">
        <v>474.64800000000002</v>
      </c>
      <c r="M24" s="106">
        <v>214.5823</v>
      </c>
      <c r="N24" s="106">
        <v>101.85105953039999</v>
      </c>
      <c r="O24" s="106">
        <v>55.817</v>
      </c>
      <c r="P24" s="106">
        <v>43.1</v>
      </c>
      <c r="Q24" s="106">
        <v>2.40501275482</v>
      </c>
      <c r="R24" s="106">
        <v>107.76636748522</v>
      </c>
    </row>
    <row r="25" spans="1:18" s="60" customFormat="1" ht="20.100000000000001" customHeight="1" x14ac:dyDescent="0.25">
      <c r="A25" s="101" t="s">
        <v>138</v>
      </c>
      <c r="B25" s="102">
        <v>52</v>
      </c>
      <c r="C25" s="106">
        <v>0</v>
      </c>
      <c r="D25" s="106">
        <v>33</v>
      </c>
      <c r="E25" s="106">
        <v>0</v>
      </c>
      <c r="F25" s="106">
        <v>0</v>
      </c>
      <c r="G25" s="106">
        <v>2676.6</v>
      </c>
      <c r="H25" s="106">
        <v>0</v>
      </c>
      <c r="I25" s="106">
        <v>0</v>
      </c>
      <c r="J25" s="106">
        <v>33</v>
      </c>
      <c r="K25" s="106">
        <v>0</v>
      </c>
      <c r="L25" s="106">
        <v>212.3562</v>
      </c>
      <c r="M25" s="106">
        <v>214.5823</v>
      </c>
      <c r="N25" s="106">
        <v>45.567881815260002</v>
      </c>
      <c r="O25" s="106">
        <v>73.731300000000005</v>
      </c>
      <c r="P25" s="106">
        <v>43.1</v>
      </c>
      <c r="Q25" s="106">
        <v>3.1768944394980001</v>
      </c>
      <c r="R25" s="106">
        <v>48.744776254758001</v>
      </c>
    </row>
    <row r="26" spans="1:18" s="60" customFormat="1" ht="20.100000000000001" customHeight="1" x14ac:dyDescent="0.25">
      <c r="A26" s="101" t="s">
        <v>139</v>
      </c>
      <c r="B26" s="102">
        <v>3</v>
      </c>
      <c r="C26" s="106">
        <v>0.158</v>
      </c>
      <c r="D26" s="106">
        <v>33</v>
      </c>
      <c r="E26" s="106">
        <v>5.2140000000000008E-3</v>
      </c>
      <c r="F26" s="106">
        <v>0.52900000000000003</v>
      </c>
      <c r="G26" s="106">
        <v>2676.6</v>
      </c>
      <c r="H26" s="106">
        <v>1.4159214</v>
      </c>
      <c r="I26" s="106">
        <v>0</v>
      </c>
      <c r="J26" s="106">
        <v>33</v>
      </c>
      <c r="K26" s="106">
        <v>0</v>
      </c>
      <c r="L26" s="106">
        <v>56.186250000000001</v>
      </c>
      <c r="M26" s="106">
        <v>214.5823</v>
      </c>
      <c r="N26" s="106">
        <v>12.056574753374999</v>
      </c>
      <c r="O26" s="106">
        <v>7.24</v>
      </c>
      <c r="P26" s="106">
        <v>43.1</v>
      </c>
      <c r="Q26" s="106">
        <v>0.31195321040000001</v>
      </c>
      <c r="R26" s="106">
        <v>13.789663363775</v>
      </c>
    </row>
    <row r="27" spans="1:18" s="60" customFormat="1" ht="20.100000000000001" customHeight="1" x14ac:dyDescent="0.25">
      <c r="A27" s="101" t="s">
        <v>140</v>
      </c>
      <c r="B27" s="102">
        <v>74</v>
      </c>
      <c r="C27" s="106">
        <v>1.1419999999999999</v>
      </c>
      <c r="D27" s="106">
        <v>33</v>
      </c>
      <c r="E27" s="106">
        <v>3.7685999999999997E-2</v>
      </c>
      <c r="F27" s="106">
        <v>3.198</v>
      </c>
      <c r="G27" s="106">
        <v>2676.6</v>
      </c>
      <c r="H27" s="106">
        <v>8.5597668000000002</v>
      </c>
      <c r="I27" s="106">
        <v>0</v>
      </c>
      <c r="J27" s="106">
        <v>33</v>
      </c>
      <c r="K27" s="106">
        <v>0</v>
      </c>
      <c r="L27" s="106">
        <v>403.88605000000001</v>
      </c>
      <c r="M27" s="106">
        <v>214.5823</v>
      </c>
      <c r="N27" s="106">
        <v>86.666797546914992</v>
      </c>
      <c r="O27" s="106">
        <v>76.957700000000003</v>
      </c>
      <c r="P27" s="106">
        <v>43.1</v>
      </c>
      <c r="Q27" s="106">
        <v>3.3159118204420008</v>
      </c>
      <c r="R27" s="106">
        <v>98.580162167356988</v>
      </c>
    </row>
    <row r="28" spans="1:18" s="22" customFormat="1" x14ac:dyDescent="0.25">
      <c r="A28" s="1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x14ac:dyDescent="0.25">
      <c r="A29" s="19" t="s">
        <v>141</v>
      </c>
      <c r="B29" s="32">
        <f>SUM(B6:B28)</f>
        <v>1101</v>
      </c>
      <c r="C29" s="32">
        <f>SUM(C6:C28)</f>
        <v>5.8290000000000006</v>
      </c>
      <c r="D29" s="32"/>
      <c r="E29" s="32">
        <f>SUM(E6:E28)</f>
        <v>0.19235699999999997</v>
      </c>
      <c r="F29" s="32">
        <f>SUM(F6:F28)</f>
        <v>15.872200000000001</v>
      </c>
      <c r="G29" s="32"/>
      <c r="H29" s="32">
        <f>SUM(H6:H28)</f>
        <v>42.483530519999995</v>
      </c>
      <c r="I29" s="32">
        <f>SUM(I6:I28)</f>
        <v>2.0890000000000004</v>
      </c>
      <c r="J29" s="32"/>
      <c r="K29" s="32">
        <f>SUM(K6:K28)</f>
        <v>6.8936999999999998E-2</v>
      </c>
      <c r="L29" s="32">
        <f>SUM(L6:L28)</f>
        <v>5292.0609749999994</v>
      </c>
      <c r="M29" s="32"/>
      <c r="N29" s="32">
        <f>SUM(N6:N28)</f>
        <v>1135.5826157557581</v>
      </c>
      <c r="O29" s="32">
        <f>SUM(O6:O28)</f>
        <v>898.34270000000004</v>
      </c>
      <c r="P29" s="32"/>
      <c r="Q29" s="32">
        <f>SUM(Q6:Q28)</f>
        <v>38.707305152541998</v>
      </c>
      <c r="R29" s="32">
        <f>SUM(R6:R28)</f>
        <v>1217.0347454283001</v>
      </c>
    </row>
  </sheetData>
  <mergeCells count="2">
    <mergeCell ref="A1:A3"/>
    <mergeCell ref="A4:Q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11.42578125" customWidth="1"/>
    <col min="2" max="2" width="24.5703125" customWidth="1"/>
    <col min="3" max="256" width="11.42578125" customWidth="1"/>
  </cols>
  <sheetData>
    <row r="1" spans="1:8" x14ac:dyDescent="0.25">
      <c r="A1" s="200" t="s">
        <v>274</v>
      </c>
      <c r="B1" s="200"/>
      <c r="C1" s="200"/>
      <c r="D1" s="200"/>
      <c r="E1" s="200"/>
      <c r="F1" s="200"/>
      <c r="G1" s="200"/>
      <c r="H1" s="200"/>
    </row>
    <row r="3" spans="1:8" ht="65.25" customHeight="1" x14ac:dyDescent="0.25">
      <c r="A3" s="201" t="s">
        <v>275</v>
      </c>
      <c r="B3" s="201"/>
      <c r="C3" s="201"/>
      <c r="D3" s="201"/>
      <c r="E3" s="201"/>
      <c r="F3" s="201"/>
      <c r="G3" s="201"/>
      <c r="H3" s="201"/>
    </row>
    <row r="4" spans="1:8" ht="43.5" customHeight="1" x14ac:dyDescent="0.25">
      <c r="A4" s="201" t="s">
        <v>276</v>
      </c>
      <c r="B4" s="201"/>
      <c r="C4" s="201"/>
      <c r="D4" s="201"/>
      <c r="E4" s="201"/>
      <c r="F4" s="201"/>
      <c r="G4" s="201"/>
      <c r="H4" s="201"/>
    </row>
    <row r="5" spans="1:8" ht="45" customHeight="1" x14ac:dyDescent="0.25">
      <c r="A5" s="201" t="s">
        <v>277</v>
      </c>
      <c r="B5" s="201"/>
      <c r="C5" s="201"/>
      <c r="D5" s="201"/>
      <c r="E5" s="201"/>
      <c r="F5" s="201"/>
      <c r="G5" s="201"/>
      <c r="H5" s="201"/>
    </row>
    <row r="6" spans="1:8" ht="39.75" customHeight="1" x14ac:dyDescent="0.25">
      <c r="A6" s="201" t="s">
        <v>300</v>
      </c>
      <c r="B6" s="201"/>
      <c r="C6" s="201"/>
      <c r="D6" s="201"/>
      <c r="E6" s="201"/>
      <c r="F6" s="201"/>
      <c r="G6" s="201"/>
      <c r="H6" s="201"/>
    </row>
    <row r="7" spans="1:8" ht="42.75" customHeight="1" x14ac:dyDescent="0.25">
      <c r="A7" s="202" t="s">
        <v>278</v>
      </c>
      <c r="B7" s="202"/>
      <c r="C7" s="202"/>
      <c r="D7" s="202"/>
      <c r="E7" s="202"/>
      <c r="F7" s="202"/>
      <c r="G7" s="202"/>
      <c r="H7" s="202"/>
    </row>
    <row r="8" spans="1:8" ht="36" customHeight="1" x14ac:dyDescent="0.25">
      <c r="A8" s="201" t="s">
        <v>279</v>
      </c>
      <c r="B8" s="201"/>
      <c r="C8" s="201"/>
      <c r="D8" s="201"/>
      <c r="E8" s="201"/>
      <c r="F8" s="201"/>
      <c r="G8" s="201"/>
      <c r="H8" s="201"/>
    </row>
    <row r="9" spans="1:8" x14ac:dyDescent="0.25">
      <c r="A9" s="94"/>
      <c r="B9" s="203"/>
      <c r="C9" s="203"/>
      <c r="D9" s="203"/>
      <c r="E9" s="203"/>
      <c r="F9" s="94"/>
      <c r="G9" s="94"/>
      <c r="H9" s="95"/>
    </row>
    <row r="10" spans="1:8" ht="15.75" thickBot="1" x14ac:dyDescent="0.3">
      <c r="A10" s="94"/>
      <c r="B10" s="204"/>
      <c r="C10" s="204"/>
      <c r="D10" s="204"/>
      <c r="E10" s="204"/>
      <c r="F10" s="94"/>
      <c r="G10" s="94"/>
      <c r="H10" s="96"/>
    </row>
    <row r="11" spans="1:8" ht="73.5" customHeight="1" thickBot="1" x14ac:dyDescent="0.3">
      <c r="A11" s="197" t="s">
        <v>280</v>
      </c>
      <c r="B11" s="198"/>
      <c r="C11" s="197" t="s">
        <v>281</v>
      </c>
      <c r="D11" s="198"/>
      <c r="E11" s="197" t="s">
        <v>282</v>
      </c>
      <c r="F11" s="199"/>
      <c r="G11" s="199"/>
      <c r="H11" s="198"/>
    </row>
    <row r="12" spans="1:8" ht="40.5" customHeight="1" x14ac:dyDescent="0.25">
      <c r="A12" s="185" t="s">
        <v>104</v>
      </c>
      <c r="B12" s="186"/>
      <c r="C12" s="153" t="s">
        <v>283</v>
      </c>
      <c r="D12" s="154"/>
      <c r="E12" s="155" t="s">
        <v>284</v>
      </c>
      <c r="F12" s="156"/>
      <c r="G12" s="156"/>
      <c r="H12" s="157"/>
    </row>
    <row r="13" spans="1:8" ht="42" customHeight="1" thickBot="1" x14ac:dyDescent="0.3">
      <c r="A13" s="187"/>
      <c r="B13" s="188"/>
      <c r="C13" s="161" t="s">
        <v>285</v>
      </c>
      <c r="D13" s="162"/>
      <c r="E13" s="169"/>
      <c r="F13" s="170"/>
      <c r="G13" s="170"/>
      <c r="H13" s="171"/>
    </row>
    <row r="14" spans="1:8" ht="45" customHeight="1" thickBot="1" x14ac:dyDescent="0.3">
      <c r="A14" s="189"/>
      <c r="B14" s="190"/>
      <c r="C14" s="161" t="s">
        <v>286</v>
      </c>
      <c r="D14" s="162"/>
      <c r="E14" s="158"/>
      <c r="F14" s="159"/>
      <c r="G14" s="159"/>
      <c r="H14" s="160"/>
    </row>
    <row r="15" spans="1:8" ht="37.5" customHeight="1" x14ac:dyDescent="0.25">
      <c r="A15" s="191" t="s">
        <v>107</v>
      </c>
      <c r="B15" s="192"/>
      <c r="C15" s="153" t="s">
        <v>287</v>
      </c>
      <c r="D15" s="154"/>
      <c r="E15" s="155" t="s">
        <v>288</v>
      </c>
      <c r="F15" s="156"/>
      <c r="G15" s="156"/>
      <c r="H15" s="157"/>
    </row>
    <row r="16" spans="1:8" ht="49.5" customHeight="1" x14ac:dyDescent="0.25">
      <c r="A16" s="193"/>
      <c r="B16" s="194"/>
      <c r="C16" s="172" t="s">
        <v>289</v>
      </c>
      <c r="D16" s="173"/>
      <c r="E16" s="169"/>
      <c r="F16" s="170"/>
      <c r="G16" s="170"/>
      <c r="H16" s="171"/>
    </row>
    <row r="17" spans="1:8" ht="48.75" customHeight="1" thickBot="1" x14ac:dyDescent="0.3">
      <c r="A17" s="195"/>
      <c r="B17" s="196"/>
      <c r="C17" s="161" t="s">
        <v>290</v>
      </c>
      <c r="D17" s="162"/>
      <c r="E17" s="158"/>
      <c r="F17" s="159"/>
      <c r="G17" s="159"/>
      <c r="H17" s="160"/>
    </row>
    <row r="18" spans="1:8" ht="34.5" customHeight="1" x14ac:dyDescent="0.25">
      <c r="A18" s="163" t="s">
        <v>291</v>
      </c>
      <c r="B18" s="164"/>
      <c r="C18" s="153" t="s">
        <v>292</v>
      </c>
      <c r="D18" s="154"/>
      <c r="E18" s="155" t="s">
        <v>293</v>
      </c>
      <c r="F18" s="156"/>
      <c r="G18" s="156"/>
      <c r="H18" s="157"/>
    </row>
    <row r="19" spans="1:8" ht="37.5" customHeight="1" x14ac:dyDescent="0.25">
      <c r="A19" s="165"/>
      <c r="B19" s="166"/>
      <c r="C19" s="172" t="s">
        <v>294</v>
      </c>
      <c r="D19" s="173"/>
      <c r="E19" s="169"/>
      <c r="F19" s="170"/>
      <c r="G19" s="170"/>
      <c r="H19" s="171"/>
    </row>
    <row r="20" spans="1:8" ht="42" customHeight="1" thickBot="1" x14ac:dyDescent="0.3">
      <c r="A20" s="167"/>
      <c r="B20" s="168"/>
      <c r="C20" s="161" t="s">
        <v>295</v>
      </c>
      <c r="D20" s="162"/>
      <c r="E20" s="158"/>
      <c r="F20" s="159"/>
      <c r="G20" s="159"/>
      <c r="H20" s="160"/>
    </row>
    <row r="21" spans="1:8" ht="46.5" customHeight="1" thickBot="1" x14ac:dyDescent="0.3">
      <c r="A21" s="174" t="s">
        <v>80</v>
      </c>
      <c r="B21" s="175"/>
      <c r="C21" s="178" t="s">
        <v>87</v>
      </c>
      <c r="D21" s="179"/>
      <c r="E21" s="153" t="s">
        <v>296</v>
      </c>
      <c r="F21" s="180"/>
      <c r="G21" s="180"/>
      <c r="H21" s="181"/>
    </row>
    <row r="22" spans="1:8" ht="39" customHeight="1" thickBot="1" x14ac:dyDescent="0.3">
      <c r="A22" s="176"/>
      <c r="B22" s="177"/>
      <c r="C22" s="178" t="s">
        <v>297</v>
      </c>
      <c r="D22" s="184"/>
      <c r="E22" s="161"/>
      <c r="F22" s="182"/>
      <c r="G22" s="182"/>
      <c r="H22" s="183"/>
    </row>
    <row r="23" spans="1:8" ht="40.5" customHeight="1" x14ac:dyDescent="0.25">
      <c r="A23" s="149" t="s">
        <v>105</v>
      </c>
      <c r="B23" s="150"/>
      <c r="C23" s="153" t="s">
        <v>298</v>
      </c>
      <c r="D23" s="154"/>
      <c r="E23" s="155" t="s">
        <v>299</v>
      </c>
      <c r="F23" s="156"/>
      <c r="G23" s="156"/>
      <c r="H23" s="157"/>
    </row>
    <row r="24" spans="1:8" ht="48" customHeight="1" thickBot="1" x14ac:dyDescent="0.3">
      <c r="A24" s="151"/>
      <c r="B24" s="152"/>
      <c r="C24" s="161" t="s">
        <v>117</v>
      </c>
      <c r="D24" s="162"/>
      <c r="E24" s="158"/>
      <c r="F24" s="159"/>
      <c r="G24" s="159"/>
      <c r="H24" s="160"/>
    </row>
  </sheetData>
  <mergeCells count="37">
    <mergeCell ref="A11:B11"/>
    <mergeCell ref="C11:D11"/>
    <mergeCell ref="E11:H11"/>
    <mergeCell ref="A1:H1"/>
    <mergeCell ref="A3:H3"/>
    <mergeCell ref="A4:H4"/>
    <mergeCell ref="A5:H5"/>
    <mergeCell ref="A6:H6"/>
    <mergeCell ref="A7:H7"/>
    <mergeCell ref="A8:H8"/>
    <mergeCell ref="B9:C9"/>
    <mergeCell ref="D9:E9"/>
    <mergeCell ref="B10:C10"/>
    <mergeCell ref="D10:E10"/>
    <mergeCell ref="A15:B17"/>
    <mergeCell ref="C15:D15"/>
    <mergeCell ref="E15:H17"/>
    <mergeCell ref="C16:D16"/>
    <mergeCell ref="C17:D17"/>
    <mergeCell ref="A12:B14"/>
    <mergeCell ref="C12:D12"/>
    <mergeCell ref="E12:H14"/>
    <mergeCell ref="C13:D13"/>
    <mergeCell ref="C14:D14"/>
    <mergeCell ref="A23:B24"/>
    <mergeCell ref="C23:D23"/>
    <mergeCell ref="E23:H24"/>
    <mergeCell ref="C24:D24"/>
    <mergeCell ref="A18:B20"/>
    <mergeCell ref="C18:D18"/>
    <mergeCell ref="E18:H20"/>
    <mergeCell ref="C19:D19"/>
    <mergeCell ref="C20:D20"/>
    <mergeCell ref="A21:B22"/>
    <mergeCell ref="C21:D21"/>
    <mergeCell ref="E21:H22"/>
    <mergeCell ref="C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5731F0F6A37F46B943AFAA274F1602" ma:contentTypeVersion="11" ma:contentTypeDescription="Crée un document." ma:contentTypeScope="" ma:versionID="b213f35f4b32f2fcc7c353a60a174827">
  <xsd:schema xmlns:xsd="http://www.w3.org/2001/XMLSchema" xmlns:xs="http://www.w3.org/2001/XMLSchema" xmlns:p="http://schemas.microsoft.com/office/2006/metadata/properties" xmlns:ns2="f877a310-7c3f-4b4d-82dd-9c44ddededd3" xmlns:ns3="a02b0e0d-2c86-4ecb-bfc4-01247260f1b0" targetNamespace="http://schemas.microsoft.com/office/2006/metadata/properties" ma:root="true" ma:fieldsID="18b643cca7753b61b16971806d8623a6" ns2:_="" ns3:_="">
    <xsd:import namespace="f877a310-7c3f-4b4d-82dd-9c44ddededd3"/>
    <xsd:import namespace="a02b0e0d-2c86-4ecb-bfc4-01247260f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7a310-7c3f-4b4d-82dd-9c44ddede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b0e0d-2c86-4ecb-bfc4-01247260f1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AFB92B-7A1D-414A-9FF3-2F253E5EDB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7a310-7c3f-4b4d-82dd-9c44ddededd3"/>
    <ds:schemaRef ds:uri="a02b0e0d-2c86-4ecb-bfc4-01247260f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47F8EF-8AAF-48C9-9DFE-A66AC49D52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Taux d'incertitude</vt:lpstr>
      <vt:lpstr>Montant des émissions CO2</vt:lpstr>
      <vt:lpstr>Energie</vt:lpstr>
      <vt:lpstr>Immobilisations</vt:lpstr>
      <vt:lpstr>Déplacements</vt:lpstr>
      <vt:lpstr>Déchets</vt:lpstr>
      <vt:lpstr>Périmètre 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Libner</dc:creator>
  <cp:lastModifiedBy>BETTON Stéphane</cp:lastModifiedBy>
  <cp:revision/>
  <dcterms:created xsi:type="dcterms:W3CDTF">2014-04-30T10:51:23Z</dcterms:created>
  <dcterms:modified xsi:type="dcterms:W3CDTF">2022-02-17T12:26:25Z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0x0101008B5731F0F6A37F46B943AFAA274F1602</vt:lpwstr>
  </property>
  <property fmtid="{D5CDD505-2E9C-101B-9397-08002B2CF9AE}" pid="3" name="MediaServiceMetadata">
    <vt:lpwstr/>
  </property>
  <property fmtid="{D5CDD505-2E9C-101B-9397-08002B2CF9AE}" pid="4" name="MediaServiceFastMetadata">
    <vt:lpwstr/>
  </property>
  <property fmtid="{D5CDD505-2E9C-101B-9397-08002B2CF9AE}" pid="5" name="MediaServiceAutoTags">
    <vt:lpwstr/>
  </property>
  <property fmtid="{D5CDD505-2E9C-101B-9397-08002B2CF9AE}" pid="6" name="MediaServiceOCR">
    <vt:lpwstr/>
  </property>
  <property fmtid="{D5CDD505-2E9C-101B-9397-08002B2CF9AE}" pid="7" name="MediaServiceGenerationTime">
    <vt:lpwstr/>
  </property>
  <property fmtid="{D5CDD505-2E9C-101B-9397-08002B2CF9AE}" pid="8" name="MediaServiceEventHashCode">
    <vt:lpwstr/>
  </property>
  <property fmtid="{D5CDD505-2E9C-101B-9397-08002B2CF9AE}" pid="9" name="MediaServiceDateTaken">
    <vt:lpwstr/>
  </property>
  <property fmtid="{D5CDD505-2E9C-101B-9397-08002B2CF9AE}" pid="10" name="MediaServiceAutoKeyPoints">
    <vt:lpwstr/>
  </property>
  <property fmtid="{D5CDD505-2E9C-101B-9397-08002B2CF9AE}" pid="11" name="MediaServiceKeyPoints">
    <vt:lpwstr/>
  </property>
  <property fmtid="{D5CDD505-2E9C-101B-9397-08002B2CF9AE}" pid="12" name="SharedWithUsers">
    <vt:lpwstr/>
  </property>
  <property fmtid="{D5CDD505-2E9C-101B-9397-08002B2CF9AE}" pid="13" name="SharedWithDetails">
    <vt:lpwstr/>
  </property>
</Properties>
</file>