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25c791bbaa8c94/Documents/Competitions/RSS Wimbledon 2022/"/>
    </mc:Choice>
  </mc:AlternateContent>
  <xr:revisionPtr revIDLastSave="0" documentId="8_{92494719-C016-4594-BB7A-680E6A4B57A5}" xr6:coauthVersionLast="47" xr6:coauthVersionMax="47" xr10:uidLastSave="{00000000-0000-0000-0000-000000000000}"/>
  <bookViews>
    <workbookView xWindow="-110" yWindow="-110" windowWidth="19420" windowHeight="10420" firstSheet="2" activeTab="7" xr2:uid="{00000000-000D-0000-FFFF-FFFF00000000}"/>
  </bookViews>
  <sheets>
    <sheet name="Summary - LogLoss" sheetId="7" r:id="rId1"/>
    <sheet name="M 2018" sheetId="1" r:id="rId2"/>
    <sheet name="M 2019" sheetId="2" r:id="rId3"/>
    <sheet name="M 2021" sheetId="3" r:id="rId4"/>
    <sheet name="W 2018" sheetId="4" r:id="rId5"/>
    <sheet name="W 2019" sheetId="5" r:id="rId6"/>
    <sheet name="W 2021" sheetId="6" r:id="rId7"/>
    <sheet name="M 2017" sheetId="8" r:id="rId8"/>
    <sheet name="M 2016" sheetId="9" r:id="rId9"/>
    <sheet name="W 2017" sheetId="10" r:id="rId10"/>
    <sheet name="W 2016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28" i="11" l="1"/>
  <c r="AR128" i="11" s="1"/>
  <c r="AO128" i="11"/>
  <c r="AQ128" i="11" s="1"/>
  <c r="BC128" i="11" s="1"/>
  <c r="AQ127" i="11"/>
  <c r="BC127" i="11" s="1"/>
  <c r="AP127" i="11"/>
  <c r="AR127" i="11" s="1"/>
  <c r="AO127" i="11"/>
  <c r="AR126" i="11"/>
  <c r="AP126" i="11"/>
  <c r="AQ126" i="11" s="1"/>
  <c r="BC126" i="11" s="1"/>
  <c r="AO126" i="11"/>
  <c r="AP125" i="11"/>
  <c r="AO125" i="11"/>
  <c r="AP124" i="11"/>
  <c r="AR124" i="11" s="1"/>
  <c r="AO124" i="11"/>
  <c r="AQ124" i="11" s="1"/>
  <c r="BC124" i="11" s="1"/>
  <c r="BC123" i="11"/>
  <c r="AQ123" i="11"/>
  <c r="AP123" i="11"/>
  <c r="AR123" i="11" s="1"/>
  <c r="AO123" i="11"/>
  <c r="AR122" i="11"/>
  <c r="AQ122" i="11"/>
  <c r="BC122" i="11" s="1"/>
  <c r="AP122" i="11"/>
  <c r="AO122" i="11"/>
  <c r="AP121" i="11"/>
  <c r="AO121" i="11"/>
  <c r="AP120" i="11"/>
  <c r="AR120" i="11" s="1"/>
  <c r="AO120" i="11"/>
  <c r="AQ120" i="11" s="1"/>
  <c r="BC120" i="11" s="1"/>
  <c r="BC119" i="11"/>
  <c r="AQ119" i="11"/>
  <c r="AP119" i="11"/>
  <c r="AR119" i="11" s="1"/>
  <c r="AO119" i="11"/>
  <c r="AR118" i="11"/>
  <c r="AP118" i="11"/>
  <c r="AQ118" i="11" s="1"/>
  <c r="BC118" i="11" s="1"/>
  <c r="AO118" i="11"/>
  <c r="AP117" i="11"/>
  <c r="AO117" i="11"/>
  <c r="AR116" i="11"/>
  <c r="AP116" i="11"/>
  <c r="AO116" i="11"/>
  <c r="AQ116" i="11" s="1"/>
  <c r="BC116" i="11" s="1"/>
  <c r="AP115" i="11"/>
  <c r="AO115" i="11"/>
  <c r="AQ115" i="11" s="1"/>
  <c r="BC115" i="11" s="1"/>
  <c r="AR114" i="11"/>
  <c r="AP114" i="11"/>
  <c r="AQ114" i="11" s="1"/>
  <c r="BC114" i="11" s="1"/>
  <c r="AO114" i="11"/>
  <c r="BC113" i="11"/>
  <c r="AQ113" i="11"/>
  <c r="AP113" i="11"/>
  <c r="AO113" i="11"/>
  <c r="AR113" i="11" s="1"/>
  <c r="AP112" i="11"/>
  <c r="AR112" i="11" s="1"/>
  <c r="AO112" i="11"/>
  <c r="AQ111" i="11"/>
  <c r="BC111" i="11" s="1"/>
  <c r="AP111" i="11"/>
  <c r="AR111" i="11" s="1"/>
  <c r="AO111" i="11"/>
  <c r="AP110" i="11"/>
  <c r="AO110" i="11"/>
  <c r="AP109" i="11"/>
  <c r="AO109" i="11"/>
  <c r="AR108" i="11"/>
  <c r="AP108" i="11"/>
  <c r="AO108" i="11"/>
  <c r="AQ108" i="11" s="1"/>
  <c r="BC108" i="11" s="1"/>
  <c r="AP107" i="11"/>
  <c r="AO107" i="11"/>
  <c r="AQ107" i="11" s="1"/>
  <c r="BC107" i="11" s="1"/>
  <c r="AP106" i="11"/>
  <c r="AO106" i="11"/>
  <c r="AP105" i="11"/>
  <c r="AO105" i="11"/>
  <c r="AR104" i="11"/>
  <c r="AP104" i="11"/>
  <c r="AO104" i="11"/>
  <c r="AP103" i="11"/>
  <c r="AR103" i="11" s="1"/>
  <c r="AO103" i="11"/>
  <c r="AR102" i="11"/>
  <c r="AQ102" i="11"/>
  <c r="BC102" i="11" s="1"/>
  <c r="AP102" i="11"/>
  <c r="AO102" i="11"/>
  <c r="AQ101" i="11"/>
  <c r="BC101" i="11" s="1"/>
  <c r="AP101" i="11"/>
  <c r="AO101" i="11"/>
  <c r="AR101" i="11" s="1"/>
  <c r="AP100" i="11"/>
  <c r="AO100" i="11"/>
  <c r="AP99" i="11"/>
  <c r="AR99" i="11" s="1"/>
  <c r="AO99" i="11"/>
  <c r="AP98" i="11"/>
  <c r="AO98" i="11"/>
  <c r="AQ98" i="11" s="1"/>
  <c r="BC98" i="11" s="1"/>
  <c r="AQ97" i="11"/>
  <c r="BC97" i="11" s="1"/>
  <c r="AP97" i="11"/>
  <c r="AO97" i="11"/>
  <c r="BC96" i="11"/>
  <c r="AQ96" i="11"/>
  <c r="AP96" i="11"/>
  <c r="AR96" i="11" s="1"/>
  <c r="AO96" i="11"/>
  <c r="AR95" i="11"/>
  <c r="AP95" i="11"/>
  <c r="AO95" i="11"/>
  <c r="AQ95" i="11" s="1"/>
  <c r="BC95" i="11" s="1"/>
  <c r="AP94" i="11"/>
  <c r="AR94" i="11" s="1"/>
  <c r="AO94" i="11"/>
  <c r="AP93" i="11"/>
  <c r="AO93" i="11"/>
  <c r="AQ93" i="11" s="1"/>
  <c r="BC93" i="11" s="1"/>
  <c r="AP92" i="11"/>
  <c r="AO92" i="11"/>
  <c r="AP91" i="11"/>
  <c r="AO91" i="11"/>
  <c r="AR90" i="11"/>
  <c r="AP90" i="11"/>
  <c r="AO90" i="11"/>
  <c r="AQ90" i="11" s="1"/>
  <c r="BC90" i="11" s="1"/>
  <c r="BC89" i="11"/>
  <c r="AP89" i="11"/>
  <c r="AO89" i="11"/>
  <c r="AQ89" i="11" s="1"/>
  <c r="AR88" i="11"/>
  <c r="AQ88" i="11"/>
  <c r="BC88" i="11" s="1"/>
  <c r="AP88" i="11"/>
  <c r="AO88" i="11"/>
  <c r="AR87" i="11"/>
  <c r="AQ87" i="11"/>
  <c r="BC87" i="11" s="1"/>
  <c r="AP87" i="11"/>
  <c r="AO87" i="11"/>
  <c r="AP86" i="11"/>
  <c r="AR86" i="11" s="1"/>
  <c r="AO86" i="11"/>
  <c r="AQ86" i="11" s="1"/>
  <c r="BC86" i="11" s="1"/>
  <c r="AP85" i="11"/>
  <c r="AO85" i="11"/>
  <c r="AR84" i="11"/>
  <c r="AP84" i="11"/>
  <c r="AQ84" i="11" s="1"/>
  <c r="BC84" i="11" s="1"/>
  <c r="AO84" i="11"/>
  <c r="AR83" i="11"/>
  <c r="AQ83" i="11"/>
  <c r="BC83" i="11" s="1"/>
  <c r="AP83" i="11"/>
  <c r="AO83" i="11"/>
  <c r="AP82" i="11"/>
  <c r="AO82" i="11"/>
  <c r="AQ82" i="11" s="1"/>
  <c r="BC82" i="11" s="1"/>
  <c r="AP81" i="11"/>
  <c r="AO81" i="11"/>
  <c r="BC80" i="11"/>
  <c r="AQ80" i="11"/>
  <c r="AP80" i="11"/>
  <c r="AO80" i="11"/>
  <c r="AR80" i="11" s="1"/>
  <c r="AR79" i="11"/>
  <c r="AP79" i="11"/>
  <c r="AO79" i="11"/>
  <c r="AQ79" i="11" s="1"/>
  <c r="BC79" i="11" s="1"/>
  <c r="AP78" i="11"/>
  <c r="AR78" i="11" s="1"/>
  <c r="AO78" i="11"/>
  <c r="AQ78" i="11" s="1"/>
  <c r="BC78" i="11" s="1"/>
  <c r="AP77" i="11"/>
  <c r="AO77" i="11"/>
  <c r="AQ76" i="11"/>
  <c r="BC76" i="11" s="1"/>
  <c r="AP76" i="11"/>
  <c r="AO76" i="11"/>
  <c r="AR76" i="11" s="1"/>
  <c r="AP75" i="11"/>
  <c r="AR75" i="11" s="1"/>
  <c r="AO75" i="11"/>
  <c r="AP74" i="11"/>
  <c r="AR74" i="11" s="1"/>
  <c r="AO74" i="11"/>
  <c r="AQ74" i="11" s="1"/>
  <c r="BC74" i="11" s="1"/>
  <c r="AP73" i="11"/>
  <c r="AR73" i="11" s="1"/>
  <c r="AO73" i="11"/>
  <c r="AP72" i="11"/>
  <c r="AO72" i="11"/>
  <c r="AR72" i="11" s="1"/>
  <c r="AR71" i="11"/>
  <c r="AP71" i="11"/>
  <c r="AO71" i="11"/>
  <c r="AQ71" i="11" s="1"/>
  <c r="BC71" i="11" s="1"/>
  <c r="AP70" i="11"/>
  <c r="AO70" i="11"/>
  <c r="AQ70" i="11" s="1"/>
  <c r="BC70" i="11" s="1"/>
  <c r="AP69" i="11"/>
  <c r="AR69" i="11" s="1"/>
  <c r="AO69" i="11"/>
  <c r="AQ68" i="11"/>
  <c r="BC68" i="11" s="1"/>
  <c r="AP68" i="11"/>
  <c r="AO68" i="11"/>
  <c r="AR68" i="11" s="1"/>
  <c r="AR67" i="11"/>
  <c r="AP67" i="11"/>
  <c r="AO67" i="11"/>
  <c r="AQ67" i="11" s="1"/>
  <c r="BC67" i="11" s="1"/>
  <c r="AP66" i="11"/>
  <c r="AO66" i="11"/>
  <c r="AQ66" i="11" s="1"/>
  <c r="AW65" i="11"/>
  <c r="AP65" i="11"/>
  <c r="AO65" i="11"/>
  <c r="AQ65" i="11" s="1"/>
  <c r="AW64" i="11"/>
  <c r="AP64" i="11"/>
  <c r="AO64" i="11"/>
  <c r="AQ64" i="11" s="1"/>
  <c r="AW63" i="11"/>
  <c r="AP63" i="11"/>
  <c r="AO63" i="11"/>
  <c r="AQ63" i="11" s="1"/>
  <c r="AW62" i="11"/>
  <c r="AP62" i="11"/>
  <c r="AO62" i="11"/>
  <c r="AQ62" i="11" s="1"/>
  <c r="AW61" i="11"/>
  <c r="AP61" i="11"/>
  <c r="AO61" i="11"/>
  <c r="AQ61" i="11" s="1"/>
  <c r="AW60" i="11"/>
  <c r="AP60" i="11"/>
  <c r="AO60" i="11"/>
  <c r="AQ60" i="11" s="1"/>
  <c r="AW59" i="11"/>
  <c r="AP59" i="11"/>
  <c r="AO59" i="11"/>
  <c r="AQ59" i="11" s="1"/>
  <c r="AW58" i="11"/>
  <c r="AP58" i="11"/>
  <c r="AO58" i="11"/>
  <c r="AQ58" i="11" s="1"/>
  <c r="AW57" i="11"/>
  <c r="AP57" i="11"/>
  <c r="AO57" i="11"/>
  <c r="AQ57" i="11" s="1"/>
  <c r="AW56" i="11"/>
  <c r="AP56" i="11"/>
  <c r="AO56" i="11"/>
  <c r="AQ56" i="11" s="1"/>
  <c r="AW55" i="11"/>
  <c r="AP55" i="11"/>
  <c r="AO55" i="11"/>
  <c r="AQ55" i="11" s="1"/>
  <c r="AW54" i="11"/>
  <c r="AP54" i="11"/>
  <c r="AO54" i="11"/>
  <c r="AQ54" i="11" s="1"/>
  <c r="AW53" i="11"/>
  <c r="AP53" i="11"/>
  <c r="AO53" i="11"/>
  <c r="AQ53" i="11" s="1"/>
  <c r="AW52" i="11"/>
  <c r="AP52" i="11"/>
  <c r="AO52" i="11"/>
  <c r="AQ52" i="11" s="1"/>
  <c r="AW51" i="11"/>
  <c r="AP51" i="11"/>
  <c r="AO51" i="11"/>
  <c r="AQ51" i="11" s="1"/>
  <c r="AW50" i="11"/>
  <c r="AP50" i="11"/>
  <c r="AO50" i="11"/>
  <c r="AQ50" i="11" s="1"/>
  <c r="AW49" i="11"/>
  <c r="AP49" i="11"/>
  <c r="AO49" i="11"/>
  <c r="AQ49" i="11" s="1"/>
  <c r="AW48" i="11"/>
  <c r="AP48" i="11"/>
  <c r="AO48" i="11"/>
  <c r="AQ48" i="11" s="1"/>
  <c r="AW47" i="11"/>
  <c r="AP47" i="11"/>
  <c r="AO47" i="11"/>
  <c r="AQ47" i="11" s="1"/>
  <c r="AW46" i="11"/>
  <c r="AP46" i="11"/>
  <c r="AO46" i="11"/>
  <c r="AQ46" i="11" s="1"/>
  <c r="AW45" i="11"/>
  <c r="AP45" i="11"/>
  <c r="AO45" i="11"/>
  <c r="AQ45" i="11" s="1"/>
  <c r="AW44" i="11"/>
  <c r="AP44" i="11"/>
  <c r="AO44" i="11"/>
  <c r="AQ44" i="11" s="1"/>
  <c r="AW43" i="11"/>
  <c r="AP43" i="11"/>
  <c r="AO43" i="11"/>
  <c r="AQ43" i="11" s="1"/>
  <c r="AW42" i="11"/>
  <c r="AP42" i="11"/>
  <c r="AO42" i="11"/>
  <c r="AQ42" i="11" s="1"/>
  <c r="AW41" i="11"/>
  <c r="AP41" i="11"/>
  <c r="AO41" i="11"/>
  <c r="AQ41" i="11" s="1"/>
  <c r="AW40" i="11"/>
  <c r="AP40" i="11"/>
  <c r="AO40" i="11"/>
  <c r="AQ40" i="11" s="1"/>
  <c r="AW39" i="11"/>
  <c r="AP39" i="11"/>
  <c r="AO39" i="11"/>
  <c r="AQ39" i="11" s="1"/>
  <c r="AW38" i="11"/>
  <c r="AP38" i="11"/>
  <c r="AO38" i="11"/>
  <c r="AQ38" i="11" s="1"/>
  <c r="AW37" i="11"/>
  <c r="AP37" i="11"/>
  <c r="AO37" i="11"/>
  <c r="AQ37" i="11" s="1"/>
  <c r="AW36" i="11"/>
  <c r="AP36" i="11"/>
  <c r="AO36" i="11"/>
  <c r="AQ36" i="11" s="1"/>
  <c r="AW35" i="11"/>
  <c r="AP35" i="11"/>
  <c r="AO35" i="11"/>
  <c r="AQ35" i="11" s="1"/>
  <c r="AW34" i="11"/>
  <c r="AP34" i="11"/>
  <c r="AO34" i="11"/>
  <c r="AQ34" i="11" s="1"/>
  <c r="AW33" i="11"/>
  <c r="AP33" i="11"/>
  <c r="AO33" i="11"/>
  <c r="AQ33" i="11" s="1"/>
  <c r="AW32" i="11"/>
  <c r="AP32" i="11"/>
  <c r="AO32" i="11"/>
  <c r="AQ32" i="11" s="1"/>
  <c r="AW31" i="11"/>
  <c r="AP31" i="11"/>
  <c r="AO31" i="11"/>
  <c r="AQ31" i="11" s="1"/>
  <c r="AW30" i="11"/>
  <c r="AP30" i="11"/>
  <c r="AO30" i="11"/>
  <c r="AQ30" i="11" s="1"/>
  <c r="AW29" i="11"/>
  <c r="AP29" i="11"/>
  <c r="AO29" i="11"/>
  <c r="AQ29" i="11" s="1"/>
  <c r="AW28" i="11"/>
  <c r="AP28" i="11"/>
  <c r="AO28" i="11"/>
  <c r="AQ28" i="11" s="1"/>
  <c r="AW27" i="11"/>
  <c r="AP27" i="11"/>
  <c r="AO27" i="11"/>
  <c r="AQ27" i="11" s="1"/>
  <c r="AW26" i="11"/>
  <c r="AP26" i="11"/>
  <c r="AO26" i="11"/>
  <c r="AQ26" i="11" s="1"/>
  <c r="AW25" i="11"/>
  <c r="AP25" i="11"/>
  <c r="AO25" i="11"/>
  <c r="AQ25" i="11" s="1"/>
  <c r="AW24" i="11"/>
  <c r="AP24" i="11"/>
  <c r="AO24" i="11"/>
  <c r="AQ24" i="11" s="1"/>
  <c r="AW23" i="11"/>
  <c r="AP23" i="11"/>
  <c r="AO23" i="11"/>
  <c r="AQ23" i="11" s="1"/>
  <c r="AW22" i="11"/>
  <c r="AP22" i="11"/>
  <c r="AO22" i="11"/>
  <c r="AQ22" i="11" s="1"/>
  <c r="AW21" i="11"/>
  <c r="AP21" i="11"/>
  <c r="AO21" i="11"/>
  <c r="AQ21" i="11" s="1"/>
  <c r="AW20" i="11"/>
  <c r="AP20" i="11"/>
  <c r="AO20" i="11"/>
  <c r="AQ20" i="11" s="1"/>
  <c r="AW19" i="11"/>
  <c r="AP19" i="11"/>
  <c r="AO19" i="11"/>
  <c r="AQ19" i="11" s="1"/>
  <c r="AW18" i="11"/>
  <c r="AP18" i="11"/>
  <c r="AO18" i="11"/>
  <c r="AQ18" i="11" s="1"/>
  <c r="AW17" i="11"/>
  <c r="AP17" i="11"/>
  <c r="AO17" i="11"/>
  <c r="AQ17" i="11" s="1"/>
  <c r="AW16" i="11"/>
  <c r="AP16" i="11"/>
  <c r="AO16" i="11"/>
  <c r="AQ16" i="11" s="1"/>
  <c r="AW15" i="11"/>
  <c r="AP15" i="11"/>
  <c r="AO15" i="11"/>
  <c r="AQ15" i="11" s="1"/>
  <c r="AW14" i="11"/>
  <c r="AP14" i="11"/>
  <c r="AO14" i="11"/>
  <c r="AQ14" i="11" s="1"/>
  <c r="AW13" i="11"/>
  <c r="AP13" i="11"/>
  <c r="AO13" i="11"/>
  <c r="AQ13" i="11" s="1"/>
  <c r="AW12" i="11"/>
  <c r="AP12" i="11"/>
  <c r="AO12" i="11"/>
  <c r="AQ12" i="11" s="1"/>
  <c r="AW11" i="11"/>
  <c r="AP11" i="11"/>
  <c r="AO11" i="11"/>
  <c r="AQ11" i="11" s="1"/>
  <c r="AW10" i="11"/>
  <c r="AP10" i="11"/>
  <c r="AO10" i="11"/>
  <c r="AQ10" i="11" s="1"/>
  <c r="AW9" i="11"/>
  <c r="AP9" i="11"/>
  <c r="AO9" i="11"/>
  <c r="AQ9" i="11" s="1"/>
  <c r="AW8" i="11"/>
  <c r="AP8" i="11"/>
  <c r="AO8" i="11"/>
  <c r="AQ8" i="11" s="1"/>
  <c r="AW7" i="11"/>
  <c r="AP7" i="11"/>
  <c r="AO7" i="11"/>
  <c r="AQ7" i="11" s="1"/>
  <c r="AW6" i="11"/>
  <c r="AX6" i="11" s="1"/>
  <c r="AP6" i="11"/>
  <c r="AO6" i="11"/>
  <c r="AX5" i="11"/>
  <c r="AW5" i="11"/>
  <c r="AQ5" i="11"/>
  <c r="AP5" i="11"/>
  <c r="AO5" i="11"/>
  <c r="AR5" i="11" s="1"/>
  <c r="AW4" i="11"/>
  <c r="AX4" i="11" s="1"/>
  <c r="AR4" i="11"/>
  <c r="AP4" i="11"/>
  <c r="AO4" i="11"/>
  <c r="AQ4" i="11" s="1"/>
  <c r="AW3" i="11"/>
  <c r="AX3" i="11" s="1"/>
  <c r="AR3" i="11"/>
  <c r="AP3" i="11"/>
  <c r="AO3" i="11"/>
  <c r="AQ3" i="11" s="1"/>
  <c r="AW2" i="11"/>
  <c r="AX2" i="11" s="1"/>
  <c r="AR2" i="11"/>
  <c r="AP2" i="11"/>
  <c r="AO2" i="11"/>
  <c r="AQ2" i="11" s="1"/>
  <c r="AS2" i="11" s="1"/>
  <c r="AP128" i="10"/>
  <c r="AR128" i="10" s="1"/>
  <c r="AO128" i="10"/>
  <c r="AQ128" i="10" s="1"/>
  <c r="BC128" i="10" s="1"/>
  <c r="AQ127" i="10"/>
  <c r="BC127" i="10" s="1"/>
  <c r="AP127" i="10"/>
  <c r="AR127" i="10" s="1"/>
  <c r="AO127" i="10"/>
  <c r="AR126" i="10"/>
  <c r="AP126" i="10"/>
  <c r="AQ126" i="10" s="1"/>
  <c r="BC126" i="10" s="1"/>
  <c r="AO126" i="10"/>
  <c r="AP125" i="10"/>
  <c r="AO125" i="10"/>
  <c r="AP124" i="10"/>
  <c r="AR124" i="10" s="1"/>
  <c r="AO124" i="10"/>
  <c r="AQ124" i="10" s="1"/>
  <c r="BC124" i="10" s="1"/>
  <c r="BC123" i="10"/>
  <c r="AQ123" i="10"/>
  <c r="AP123" i="10"/>
  <c r="AR123" i="10" s="1"/>
  <c r="AO123" i="10"/>
  <c r="AR122" i="10"/>
  <c r="AP122" i="10"/>
  <c r="AQ122" i="10" s="1"/>
  <c r="BC122" i="10" s="1"/>
  <c r="AO122" i="10"/>
  <c r="AP121" i="10"/>
  <c r="AO121" i="10"/>
  <c r="AQ121" i="10" s="1"/>
  <c r="BC121" i="10" s="1"/>
  <c r="AP120" i="10"/>
  <c r="AR120" i="10" s="1"/>
  <c r="AO120" i="10"/>
  <c r="AQ120" i="10" s="1"/>
  <c r="BC120" i="10" s="1"/>
  <c r="BC119" i="10"/>
  <c r="AQ119" i="10"/>
  <c r="AP119" i="10"/>
  <c r="AR119" i="10" s="1"/>
  <c r="AO119" i="10"/>
  <c r="AR118" i="10"/>
  <c r="AP118" i="10"/>
  <c r="AO118" i="10"/>
  <c r="AQ118" i="10" s="1"/>
  <c r="BC118" i="10" s="1"/>
  <c r="AP117" i="10"/>
  <c r="AR117" i="10" s="1"/>
  <c r="AO117" i="10"/>
  <c r="AQ117" i="10" s="1"/>
  <c r="BC117" i="10" s="1"/>
  <c r="AP116" i="10"/>
  <c r="AR116" i="10" s="1"/>
  <c r="AO116" i="10"/>
  <c r="AQ115" i="10"/>
  <c r="BC115" i="10" s="1"/>
  <c r="AP115" i="10"/>
  <c r="AR115" i="10" s="1"/>
  <c r="AO115" i="10"/>
  <c r="AR114" i="10"/>
  <c r="AP114" i="10"/>
  <c r="AQ114" i="10" s="1"/>
  <c r="BC114" i="10" s="1"/>
  <c r="AO114" i="10"/>
  <c r="AP113" i="10"/>
  <c r="AR113" i="10" s="1"/>
  <c r="AO113" i="10"/>
  <c r="AQ113" i="10" s="1"/>
  <c r="BC113" i="10" s="1"/>
  <c r="AP112" i="10"/>
  <c r="AR112" i="10" s="1"/>
  <c r="AO112" i="10"/>
  <c r="AQ112" i="10" s="1"/>
  <c r="BC112" i="10" s="1"/>
  <c r="AQ111" i="10"/>
  <c r="BC111" i="10" s="1"/>
  <c r="AP111" i="10"/>
  <c r="AR111" i="10" s="1"/>
  <c r="AO111" i="10"/>
  <c r="AR110" i="10"/>
  <c r="AP110" i="10"/>
  <c r="AO110" i="10"/>
  <c r="AQ110" i="10" s="1"/>
  <c r="BC110" i="10" s="1"/>
  <c r="AP109" i="10"/>
  <c r="AO109" i="10"/>
  <c r="AQ109" i="10" s="1"/>
  <c r="BC109" i="10" s="1"/>
  <c r="AP108" i="10"/>
  <c r="AR108" i="10" s="1"/>
  <c r="AO108" i="10"/>
  <c r="AQ108" i="10" s="1"/>
  <c r="BC108" i="10" s="1"/>
  <c r="BC107" i="10"/>
  <c r="AQ107" i="10"/>
  <c r="AP107" i="10"/>
  <c r="AR107" i="10" s="1"/>
  <c r="AO107" i="10"/>
  <c r="AR106" i="10"/>
  <c r="AP106" i="10"/>
  <c r="AQ106" i="10" s="1"/>
  <c r="BC106" i="10" s="1"/>
  <c r="AO106" i="10"/>
  <c r="AP105" i="10"/>
  <c r="AO105" i="10"/>
  <c r="AQ105" i="10" s="1"/>
  <c r="BC105" i="10" s="1"/>
  <c r="AP104" i="10"/>
  <c r="AR104" i="10" s="1"/>
  <c r="AO104" i="10"/>
  <c r="AQ104" i="10" s="1"/>
  <c r="BC104" i="10" s="1"/>
  <c r="BC103" i="10"/>
  <c r="AQ103" i="10"/>
  <c r="AP103" i="10"/>
  <c r="AR103" i="10" s="1"/>
  <c r="AO103" i="10"/>
  <c r="AR102" i="10"/>
  <c r="AP102" i="10"/>
  <c r="AQ102" i="10" s="1"/>
  <c r="BC102" i="10" s="1"/>
  <c r="AO102" i="10"/>
  <c r="BC101" i="10"/>
  <c r="AQ101" i="10"/>
  <c r="AP101" i="10"/>
  <c r="AO101" i="10"/>
  <c r="AR100" i="10"/>
  <c r="AP100" i="10"/>
  <c r="AO100" i="10"/>
  <c r="AQ99" i="10"/>
  <c r="BC99" i="10" s="1"/>
  <c r="AP99" i="10"/>
  <c r="AR99" i="10" s="1"/>
  <c r="AO99" i="10"/>
  <c r="AP98" i="10"/>
  <c r="AR98" i="10" s="1"/>
  <c r="AO98" i="10"/>
  <c r="AQ97" i="10"/>
  <c r="BC97" i="10" s="1"/>
  <c r="AP97" i="10"/>
  <c r="AR97" i="10" s="1"/>
  <c r="AO97" i="10"/>
  <c r="AP96" i="10"/>
  <c r="AO96" i="10"/>
  <c r="AR95" i="10"/>
  <c r="AP95" i="10"/>
  <c r="AO95" i="10"/>
  <c r="BC94" i="10"/>
  <c r="AP94" i="10"/>
  <c r="AO94" i="10"/>
  <c r="AQ94" i="10" s="1"/>
  <c r="AQ93" i="10"/>
  <c r="BC93" i="10" s="1"/>
  <c r="AP93" i="10"/>
  <c r="AR93" i="10" s="1"/>
  <c r="AO93" i="10"/>
  <c r="AP92" i="10"/>
  <c r="AO92" i="10"/>
  <c r="AR92" i="10" s="1"/>
  <c r="AR91" i="10"/>
  <c r="AP91" i="10"/>
  <c r="AO91" i="10"/>
  <c r="AP90" i="10"/>
  <c r="AR90" i="10" s="1"/>
  <c r="AO90" i="10"/>
  <c r="AQ90" i="10" s="1"/>
  <c r="BC90" i="10" s="1"/>
  <c r="AR89" i="10"/>
  <c r="AQ89" i="10"/>
  <c r="BC89" i="10" s="1"/>
  <c r="AP89" i="10"/>
  <c r="AO89" i="10"/>
  <c r="AQ88" i="10"/>
  <c r="BC88" i="10" s="1"/>
  <c r="AP88" i="10"/>
  <c r="AO88" i="10"/>
  <c r="AR88" i="10" s="1"/>
  <c r="AP87" i="10"/>
  <c r="AO87" i="10"/>
  <c r="AQ86" i="10"/>
  <c r="BC86" i="10" s="1"/>
  <c r="AP86" i="10"/>
  <c r="AR86" i="10" s="1"/>
  <c r="AO86" i="10"/>
  <c r="BC85" i="10"/>
  <c r="AR85" i="10"/>
  <c r="AQ85" i="10"/>
  <c r="AP85" i="10"/>
  <c r="AO85" i="10"/>
  <c r="AR84" i="10"/>
  <c r="AQ84" i="10"/>
  <c r="BC84" i="10" s="1"/>
  <c r="AP84" i="10"/>
  <c r="AO84" i="10"/>
  <c r="AP83" i="10"/>
  <c r="AR83" i="10" s="1"/>
  <c r="AO83" i="10"/>
  <c r="AQ82" i="10"/>
  <c r="BC82" i="10" s="1"/>
  <c r="AP82" i="10"/>
  <c r="AR82" i="10" s="1"/>
  <c r="AO82" i="10"/>
  <c r="AP81" i="10"/>
  <c r="AO81" i="10"/>
  <c r="AP80" i="10"/>
  <c r="AO80" i="10"/>
  <c r="AR79" i="10"/>
  <c r="AP79" i="10"/>
  <c r="AO79" i="10"/>
  <c r="BC78" i="10"/>
  <c r="AP78" i="10"/>
  <c r="AO78" i="10"/>
  <c r="AQ78" i="10" s="1"/>
  <c r="AQ77" i="10"/>
  <c r="BC77" i="10" s="1"/>
  <c r="AP77" i="10"/>
  <c r="AR77" i="10" s="1"/>
  <c r="AO77" i="10"/>
  <c r="AQ76" i="10"/>
  <c r="BC76" i="10" s="1"/>
  <c r="AP76" i="10"/>
  <c r="AR76" i="10" s="1"/>
  <c r="AO76" i="10"/>
  <c r="AR75" i="10"/>
  <c r="AQ75" i="10"/>
  <c r="BC75" i="10" s="1"/>
  <c r="AP75" i="10"/>
  <c r="AO75" i="10"/>
  <c r="AP74" i="10"/>
  <c r="AO74" i="10"/>
  <c r="AP73" i="10"/>
  <c r="AR73" i="10" s="1"/>
  <c r="AO73" i="10"/>
  <c r="BC72" i="10"/>
  <c r="AQ72" i="10"/>
  <c r="AP72" i="10"/>
  <c r="AR72" i="10" s="1"/>
  <c r="AO72" i="10"/>
  <c r="AR71" i="10"/>
  <c r="AQ71" i="10"/>
  <c r="BC71" i="10" s="1"/>
  <c r="AP71" i="10"/>
  <c r="AO71" i="10"/>
  <c r="AP70" i="10"/>
  <c r="AO70" i="10"/>
  <c r="AP69" i="10"/>
  <c r="AR69" i="10" s="1"/>
  <c r="AO69" i="10"/>
  <c r="BC68" i="10"/>
  <c r="AQ68" i="10"/>
  <c r="AP68" i="10"/>
  <c r="AR68" i="10" s="1"/>
  <c r="AO68" i="10"/>
  <c r="AR67" i="10"/>
  <c r="AQ67" i="10"/>
  <c r="BC67" i="10" s="1"/>
  <c r="AP67" i="10"/>
  <c r="AO67" i="10"/>
  <c r="AP66" i="10"/>
  <c r="AO66" i="10"/>
  <c r="AW65" i="10"/>
  <c r="AP65" i="10"/>
  <c r="AO65" i="10"/>
  <c r="AW64" i="10"/>
  <c r="AP64" i="10"/>
  <c r="AO64" i="10"/>
  <c r="AW63" i="10"/>
  <c r="AP63" i="10"/>
  <c r="AO63" i="10"/>
  <c r="AR63" i="10" s="1"/>
  <c r="AW62" i="10"/>
  <c r="AQ62" i="10"/>
  <c r="AS62" i="10" s="1"/>
  <c r="AP62" i="10"/>
  <c r="AO62" i="10"/>
  <c r="AR62" i="10" s="1"/>
  <c r="AW61" i="10"/>
  <c r="AP61" i="10"/>
  <c r="AO61" i="10"/>
  <c r="AQ61" i="10" s="1"/>
  <c r="AW60" i="10"/>
  <c r="AQ60" i="10"/>
  <c r="AS60" i="10" s="1"/>
  <c r="AP60" i="10"/>
  <c r="AR60" i="10" s="1"/>
  <c r="AO60" i="10"/>
  <c r="AW59" i="10"/>
  <c r="AP59" i="10"/>
  <c r="AO59" i="10"/>
  <c r="AQ59" i="10" s="1"/>
  <c r="AW58" i="10"/>
  <c r="AP58" i="10"/>
  <c r="AR58" i="10" s="1"/>
  <c r="AO58" i="10"/>
  <c r="AW57" i="10"/>
  <c r="AX57" i="10" s="1"/>
  <c r="AP57" i="10"/>
  <c r="AO57" i="10"/>
  <c r="AQ57" i="10" s="1"/>
  <c r="AW56" i="10"/>
  <c r="AP56" i="10"/>
  <c r="AR56" i="10" s="1"/>
  <c r="AO56" i="10"/>
  <c r="AW55" i="10"/>
  <c r="AX55" i="10" s="1"/>
  <c r="AP55" i="10"/>
  <c r="AR55" i="10" s="1"/>
  <c r="AO55" i="10"/>
  <c r="AQ55" i="10" s="1"/>
  <c r="AS55" i="10" s="1"/>
  <c r="AW54" i="10"/>
  <c r="AX54" i="10" s="1"/>
  <c r="AP54" i="10"/>
  <c r="AR54" i="10" s="1"/>
  <c r="AO54" i="10"/>
  <c r="AQ54" i="10" s="1"/>
  <c r="AW53" i="10"/>
  <c r="AX53" i="10" s="1"/>
  <c r="AP53" i="10"/>
  <c r="AR53" i="10" s="1"/>
  <c r="AO53" i="10"/>
  <c r="AQ53" i="10" s="1"/>
  <c r="AS53" i="10" s="1"/>
  <c r="AW52" i="10"/>
  <c r="AX52" i="10" s="1"/>
  <c r="AP52" i="10"/>
  <c r="AR52" i="10" s="1"/>
  <c r="AO52" i="10"/>
  <c r="AQ52" i="10" s="1"/>
  <c r="AW51" i="10"/>
  <c r="AX51" i="10" s="1"/>
  <c r="AP51" i="10"/>
  <c r="AR51" i="10" s="1"/>
  <c r="AO51" i="10"/>
  <c r="AQ51" i="10" s="1"/>
  <c r="AS51" i="10" s="1"/>
  <c r="AW50" i="10"/>
  <c r="AX50" i="10" s="1"/>
  <c r="AP50" i="10"/>
  <c r="AR50" i="10" s="1"/>
  <c r="AO50" i="10"/>
  <c r="AQ50" i="10" s="1"/>
  <c r="AW49" i="10"/>
  <c r="AX49" i="10" s="1"/>
  <c r="AP49" i="10"/>
  <c r="AR49" i="10" s="1"/>
  <c r="AO49" i="10"/>
  <c r="AQ49" i="10" s="1"/>
  <c r="AS49" i="10" s="1"/>
  <c r="AW48" i="10"/>
  <c r="AX48" i="10" s="1"/>
  <c r="AP48" i="10"/>
  <c r="AR48" i="10" s="1"/>
  <c r="AO48" i="10"/>
  <c r="AQ48" i="10" s="1"/>
  <c r="AW47" i="10"/>
  <c r="AX47" i="10" s="1"/>
  <c r="AP47" i="10"/>
  <c r="AR47" i="10" s="1"/>
  <c r="AO47" i="10"/>
  <c r="AQ47" i="10" s="1"/>
  <c r="AS47" i="10" s="1"/>
  <c r="AW46" i="10"/>
  <c r="AX46" i="10" s="1"/>
  <c r="AP46" i="10"/>
  <c r="AR46" i="10" s="1"/>
  <c r="AO46" i="10"/>
  <c r="AQ46" i="10" s="1"/>
  <c r="AW45" i="10"/>
  <c r="AX45" i="10" s="1"/>
  <c r="AP45" i="10"/>
  <c r="AR45" i="10" s="1"/>
  <c r="AO45" i="10"/>
  <c r="AQ45" i="10" s="1"/>
  <c r="AS45" i="10" s="1"/>
  <c r="AW44" i="10"/>
  <c r="AX44" i="10" s="1"/>
  <c r="AP44" i="10"/>
  <c r="AR44" i="10" s="1"/>
  <c r="AO44" i="10"/>
  <c r="AQ44" i="10" s="1"/>
  <c r="AW43" i="10"/>
  <c r="AX43" i="10" s="1"/>
  <c r="AP43" i="10"/>
  <c r="AR43" i="10" s="1"/>
  <c r="AO43" i="10"/>
  <c r="AQ43" i="10" s="1"/>
  <c r="AS43" i="10" s="1"/>
  <c r="AW42" i="10"/>
  <c r="AX42" i="10" s="1"/>
  <c r="AP42" i="10"/>
  <c r="AR42" i="10" s="1"/>
  <c r="AO42" i="10"/>
  <c r="AQ42" i="10" s="1"/>
  <c r="AW41" i="10"/>
  <c r="AX41" i="10" s="1"/>
  <c r="AP41" i="10"/>
  <c r="AR41" i="10" s="1"/>
  <c r="AO41" i="10"/>
  <c r="AQ41" i="10" s="1"/>
  <c r="AS41" i="10" s="1"/>
  <c r="AW40" i="10"/>
  <c r="AX40" i="10" s="1"/>
  <c r="AP40" i="10"/>
  <c r="AR40" i="10" s="1"/>
  <c r="AO40" i="10"/>
  <c r="AQ40" i="10" s="1"/>
  <c r="AW39" i="10"/>
  <c r="AX39" i="10" s="1"/>
  <c r="AP39" i="10"/>
  <c r="AR39" i="10" s="1"/>
  <c r="AO39" i="10"/>
  <c r="AQ39" i="10" s="1"/>
  <c r="AS39" i="10" s="1"/>
  <c r="AW38" i="10"/>
  <c r="AX38" i="10" s="1"/>
  <c r="AP38" i="10"/>
  <c r="AR38" i="10" s="1"/>
  <c r="AO38" i="10"/>
  <c r="AQ38" i="10" s="1"/>
  <c r="AW37" i="10"/>
  <c r="AX37" i="10" s="1"/>
  <c r="AP37" i="10"/>
  <c r="AR37" i="10" s="1"/>
  <c r="AO37" i="10"/>
  <c r="AQ37" i="10" s="1"/>
  <c r="AS37" i="10" s="1"/>
  <c r="AW36" i="10"/>
  <c r="AX36" i="10" s="1"/>
  <c r="AP36" i="10"/>
  <c r="AR36" i="10" s="1"/>
  <c r="AO36" i="10"/>
  <c r="AQ36" i="10" s="1"/>
  <c r="AW35" i="10"/>
  <c r="AX35" i="10" s="1"/>
  <c r="AP35" i="10"/>
  <c r="AR35" i="10" s="1"/>
  <c r="AO35" i="10"/>
  <c r="AQ35" i="10" s="1"/>
  <c r="AS35" i="10" s="1"/>
  <c r="AW34" i="10"/>
  <c r="AX34" i="10" s="1"/>
  <c r="AP34" i="10"/>
  <c r="AR34" i="10" s="1"/>
  <c r="AO34" i="10"/>
  <c r="AQ34" i="10" s="1"/>
  <c r="AW33" i="10"/>
  <c r="AX33" i="10" s="1"/>
  <c r="AP33" i="10"/>
  <c r="AR33" i="10" s="1"/>
  <c r="AO33" i="10"/>
  <c r="AQ33" i="10" s="1"/>
  <c r="AS33" i="10" s="1"/>
  <c r="AW32" i="10"/>
  <c r="AX32" i="10" s="1"/>
  <c r="AP32" i="10"/>
  <c r="AR32" i="10" s="1"/>
  <c r="AO32" i="10"/>
  <c r="AQ32" i="10" s="1"/>
  <c r="AW31" i="10"/>
  <c r="AX31" i="10" s="1"/>
  <c r="AP31" i="10"/>
  <c r="AR31" i="10" s="1"/>
  <c r="AO31" i="10"/>
  <c r="AQ31" i="10" s="1"/>
  <c r="AS31" i="10" s="1"/>
  <c r="AW30" i="10"/>
  <c r="AX30" i="10" s="1"/>
  <c r="AP30" i="10"/>
  <c r="AR30" i="10" s="1"/>
  <c r="AO30" i="10"/>
  <c r="AQ30" i="10" s="1"/>
  <c r="AW29" i="10"/>
  <c r="AX29" i="10" s="1"/>
  <c r="AP29" i="10"/>
  <c r="AR29" i="10" s="1"/>
  <c r="AO29" i="10"/>
  <c r="AQ29" i="10" s="1"/>
  <c r="AS29" i="10" s="1"/>
  <c r="AW28" i="10"/>
  <c r="AX28" i="10" s="1"/>
  <c r="AP28" i="10"/>
  <c r="AR28" i="10" s="1"/>
  <c r="AO28" i="10"/>
  <c r="AQ28" i="10" s="1"/>
  <c r="AW27" i="10"/>
  <c r="AX27" i="10" s="1"/>
  <c r="AP27" i="10"/>
  <c r="AR27" i="10" s="1"/>
  <c r="AO27" i="10"/>
  <c r="AQ27" i="10" s="1"/>
  <c r="AS27" i="10" s="1"/>
  <c r="AW26" i="10"/>
  <c r="AX26" i="10" s="1"/>
  <c r="AP26" i="10"/>
  <c r="AR26" i="10" s="1"/>
  <c r="AO26" i="10"/>
  <c r="AQ26" i="10" s="1"/>
  <c r="AW25" i="10"/>
  <c r="AX25" i="10" s="1"/>
  <c r="AP25" i="10"/>
  <c r="AR25" i="10" s="1"/>
  <c r="AO25" i="10"/>
  <c r="AQ25" i="10" s="1"/>
  <c r="AS25" i="10" s="1"/>
  <c r="AW24" i="10"/>
  <c r="AX24" i="10" s="1"/>
  <c r="AP24" i="10"/>
  <c r="AR24" i="10" s="1"/>
  <c r="AO24" i="10"/>
  <c r="AQ24" i="10" s="1"/>
  <c r="AW23" i="10"/>
  <c r="AX23" i="10" s="1"/>
  <c r="AP23" i="10"/>
  <c r="AR23" i="10" s="1"/>
  <c r="AO23" i="10"/>
  <c r="AQ23" i="10" s="1"/>
  <c r="AS23" i="10" s="1"/>
  <c r="AW22" i="10"/>
  <c r="AX22" i="10" s="1"/>
  <c r="AP22" i="10"/>
  <c r="AR22" i="10" s="1"/>
  <c r="AO22" i="10"/>
  <c r="AQ22" i="10" s="1"/>
  <c r="AW21" i="10"/>
  <c r="AX21" i="10" s="1"/>
  <c r="AP21" i="10"/>
  <c r="AR21" i="10" s="1"/>
  <c r="AO21" i="10"/>
  <c r="AQ21" i="10" s="1"/>
  <c r="AS21" i="10" s="1"/>
  <c r="AW20" i="10"/>
  <c r="AX20" i="10" s="1"/>
  <c r="AP20" i="10"/>
  <c r="AR20" i="10" s="1"/>
  <c r="AO20" i="10"/>
  <c r="AQ20" i="10" s="1"/>
  <c r="AW19" i="10"/>
  <c r="AX19" i="10" s="1"/>
  <c r="AP19" i="10"/>
  <c r="AR19" i="10" s="1"/>
  <c r="AO19" i="10"/>
  <c r="AQ19" i="10" s="1"/>
  <c r="AS19" i="10" s="1"/>
  <c r="AW18" i="10"/>
  <c r="AX18" i="10" s="1"/>
  <c r="AP18" i="10"/>
  <c r="AR18" i="10" s="1"/>
  <c r="AO18" i="10"/>
  <c r="AQ18" i="10" s="1"/>
  <c r="AW17" i="10"/>
  <c r="AX17" i="10" s="1"/>
  <c r="AP17" i="10"/>
  <c r="AR17" i="10" s="1"/>
  <c r="AO17" i="10"/>
  <c r="AQ17" i="10" s="1"/>
  <c r="AS17" i="10" s="1"/>
  <c r="AW16" i="10"/>
  <c r="AX16" i="10" s="1"/>
  <c r="AP16" i="10"/>
  <c r="AR16" i="10" s="1"/>
  <c r="AO16" i="10"/>
  <c r="AQ16" i="10" s="1"/>
  <c r="AW15" i="10"/>
  <c r="AX15" i="10" s="1"/>
  <c r="AP15" i="10"/>
  <c r="AR15" i="10" s="1"/>
  <c r="AO15" i="10"/>
  <c r="AQ15" i="10" s="1"/>
  <c r="AS15" i="10" s="1"/>
  <c r="AW14" i="10"/>
  <c r="AX14" i="10" s="1"/>
  <c r="AP14" i="10"/>
  <c r="AR14" i="10" s="1"/>
  <c r="AO14" i="10"/>
  <c r="AQ14" i="10" s="1"/>
  <c r="AW13" i="10"/>
  <c r="AX13" i="10" s="1"/>
  <c r="AP13" i="10"/>
  <c r="AR13" i="10" s="1"/>
  <c r="AO13" i="10"/>
  <c r="AQ13" i="10" s="1"/>
  <c r="AS13" i="10" s="1"/>
  <c r="AW12" i="10"/>
  <c r="AX12" i="10" s="1"/>
  <c r="AP12" i="10"/>
  <c r="AR12" i="10" s="1"/>
  <c r="AO12" i="10"/>
  <c r="AQ12" i="10" s="1"/>
  <c r="AW11" i="10"/>
  <c r="AX11" i="10" s="1"/>
  <c r="AP11" i="10"/>
  <c r="AR11" i="10" s="1"/>
  <c r="AO11" i="10"/>
  <c r="AQ11" i="10" s="1"/>
  <c r="AS11" i="10" s="1"/>
  <c r="AW10" i="10"/>
  <c r="AX10" i="10" s="1"/>
  <c r="AP10" i="10"/>
  <c r="AR10" i="10" s="1"/>
  <c r="AO10" i="10"/>
  <c r="AQ10" i="10" s="1"/>
  <c r="AW9" i="10"/>
  <c r="AX9" i="10" s="1"/>
  <c r="AP9" i="10"/>
  <c r="AR9" i="10" s="1"/>
  <c r="AO9" i="10"/>
  <c r="AQ9" i="10" s="1"/>
  <c r="AS9" i="10" s="1"/>
  <c r="AW8" i="10"/>
  <c r="AX8" i="10" s="1"/>
  <c r="AP8" i="10"/>
  <c r="AR8" i="10" s="1"/>
  <c r="AO8" i="10"/>
  <c r="AQ8" i="10" s="1"/>
  <c r="AW7" i="10"/>
  <c r="AX7" i="10" s="1"/>
  <c r="AP7" i="10"/>
  <c r="AR7" i="10" s="1"/>
  <c r="AO7" i="10"/>
  <c r="AQ7" i="10" s="1"/>
  <c r="AS7" i="10" s="1"/>
  <c r="AW6" i="10"/>
  <c r="AX4" i="10" s="1"/>
  <c r="AP6" i="10"/>
  <c r="AR6" i="10" s="1"/>
  <c r="AO6" i="10"/>
  <c r="AW5" i="10"/>
  <c r="AR5" i="10"/>
  <c r="AQ5" i="10"/>
  <c r="AS5" i="10" s="1"/>
  <c r="AP5" i="10"/>
  <c r="AO5" i="10"/>
  <c r="AW4" i="10"/>
  <c r="AR4" i="10"/>
  <c r="AP4" i="10"/>
  <c r="AO4" i="10"/>
  <c r="AQ4" i="10" s="1"/>
  <c r="AS4" i="10" s="1"/>
  <c r="AW3" i="10"/>
  <c r="AR3" i="10"/>
  <c r="AP3" i="10"/>
  <c r="AO3" i="10"/>
  <c r="AQ3" i="10" s="1"/>
  <c r="AS3" i="10" s="1"/>
  <c r="AW2" i="10"/>
  <c r="AR2" i="10"/>
  <c r="AP2" i="10"/>
  <c r="AO2" i="10"/>
  <c r="AQ2" i="10" s="1"/>
  <c r="AP128" i="9"/>
  <c r="AR128" i="9" s="1"/>
  <c r="AO128" i="9"/>
  <c r="AR127" i="9"/>
  <c r="AQ127" i="9"/>
  <c r="BC127" i="9" s="1"/>
  <c r="AP127" i="9"/>
  <c r="AO127" i="9"/>
  <c r="AP126" i="9"/>
  <c r="AO126" i="9"/>
  <c r="AQ126" i="9" s="1"/>
  <c r="BC126" i="9" s="1"/>
  <c r="AP125" i="9"/>
  <c r="AO125" i="9"/>
  <c r="AQ125" i="9" s="1"/>
  <c r="BC125" i="9" s="1"/>
  <c r="AP124" i="9"/>
  <c r="AO124" i="9"/>
  <c r="AR123" i="9"/>
  <c r="AQ123" i="9"/>
  <c r="BC123" i="9" s="1"/>
  <c r="AP123" i="9"/>
  <c r="AO123" i="9"/>
  <c r="AR122" i="9"/>
  <c r="AP122" i="9"/>
  <c r="AO122" i="9"/>
  <c r="AQ122" i="9" s="1"/>
  <c r="BC122" i="9" s="1"/>
  <c r="AP121" i="9"/>
  <c r="AO121" i="9"/>
  <c r="AQ121" i="9" s="1"/>
  <c r="BC121" i="9" s="1"/>
  <c r="AP120" i="9"/>
  <c r="AR120" i="9" s="1"/>
  <c r="AO120" i="9"/>
  <c r="AR119" i="9"/>
  <c r="AQ119" i="9"/>
  <c r="BC119" i="9" s="1"/>
  <c r="AP119" i="9"/>
  <c r="AO119" i="9"/>
  <c r="AP118" i="9"/>
  <c r="AO118" i="9"/>
  <c r="AQ118" i="9" s="1"/>
  <c r="BC118" i="9" s="1"/>
  <c r="AP117" i="9"/>
  <c r="AO117" i="9"/>
  <c r="AQ117" i="9" s="1"/>
  <c r="BC117" i="9" s="1"/>
  <c r="AP116" i="9"/>
  <c r="AO116" i="9"/>
  <c r="AR115" i="9"/>
  <c r="AQ115" i="9"/>
  <c r="BC115" i="9" s="1"/>
  <c r="AP115" i="9"/>
  <c r="AO115" i="9"/>
  <c r="AR114" i="9"/>
  <c r="AP114" i="9"/>
  <c r="AO114" i="9"/>
  <c r="AQ114" i="9" s="1"/>
  <c r="BC114" i="9" s="1"/>
  <c r="AP113" i="9"/>
  <c r="AO113" i="9"/>
  <c r="AQ113" i="9" s="1"/>
  <c r="BC113" i="9" s="1"/>
  <c r="AP112" i="9"/>
  <c r="AR112" i="9" s="1"/>
  <c r="AO112" i="9"/>
  <c r="AR111" i="9"/>
  <c r="AP111" i="9"/>
  <c r="AQ111" i="9" s="1"/>
  <c r="BC111" i="9" s="1"/>
  <c r="AO111" i="9"/>
  <c r="AR110" i="9"/>
  <c r="AQ110" i="9"/>
  <c r="BC110" i="9" s="1"/>
  <c r="AP110" i="9"/>
  <c r="AO110" i="9"/>
  <c r="AP109" i="9"/>
  <c r="AO109" i="9"/>
  <c r="AQ109" i="9" s="1"/>
  <c r="BC109" i="9" s="1"/>
  <c r="AQ108" i="9"/>
  <c r="BC108" i="9" s="1"/>
  <c r="AP108" i="9"/>
  <c r="AO108" i="9"/>
  <c r="AP107" i="9"/>
  <c r="AR107" i="9" s="1"/>
  <c r="AO107" i="9"/>
  <c r="AR106" i="9"/>
  <c r="AP106" i="9"/>
  <c r="AO106" i="9"/>
  <c r="AQ106" i="9" s="1"/>
  <c r="BC106" i="9" s="1"/>
  <c r="AP105" i="9"/>
  <c r="AR105" i="9" s="1"/>
  <c r="AO105" i="9"/>
  <c r="AP104" i="9"/>
  <c r="AO104" i="9"/>
  <c r="AQ104" i="9" s="1"/>
  <c r="BC104" i="9" s="1"/>
  <c r="AP103" i="9"/>
  <c r="AO103" i="9"/>
  <c r="AP102" i="9"/>
  <c r="AO102" i="9"/>
  <c r="AR101" i="9"/>
  <c r="AP101" i="9"/>
  <c r="AO101" i="9"/>
  <c r="AQ101" i="9" s="1"/>
  <c r="BC101" i="9" s="1"/>
  <c r="BC100" i="9"/>
  <c r="AP100" i="9"/>
  <c r="AO100" i="9"/>
  <c r="AQ100" i="9" s="1"/>
  <c r="AR99" i="9"/>
  <c r="AQ99" i="9"/>
  <c r="BC99" i="9" s="1"/>
  <c r="AP99" i="9"/>
  <c r="AO99" i="9"/>
  <c r="AP98" i="9"/>
  <c r="AO98" i="9"/>
  <c r="BC97" i="9"/>
  <c r="AQ97" i="9"/>
  <c r="AP97" i="9"/>
  <c r="AO97" i="9"/>
  <c r="AR97" i="9" s="1"/>
  <c r="AR96" i="9"/>
  <c r="AP96" i="9"/>
  <c r="AO96" i="9"/>
  <c r="AQ96" i="9" s="1"/>
  <c r="BC96" i="9" s="1"/>
  <c r="AP95" i="9"/>
  <c r="AO95" i="9"/>
  <c r="AQ95" i="9" s="1"/>
  <c r="BC95" i="9" s="1"/>
  <c r="AP94" i="9"/>
  <c r="AQ94" i="9" s="1"/>
  <c r="BC94" i="9" s="1"/>
  <c r="AO94" i="9"/>
  <c r="AR93" i="9"/>
  <c r="AQ93" i="9"/>
  <c r="BC93" i="9" s="1"/>
  <c r="AP93" i="9"/>
  <c r="AO93" i="9"/>
  <c r="AP92" i="9"/>
  <c r="AR92" i="9" s="1"/>
  <c r="AO92" i="9"/>
  <c r="AQ91" i="9"/>
  <c r="BC91" i="9" s="1"/>
  <c r="AP91" i="9"/>
  <c r="AO91" i="9"/>
  <c r="AP90" i="9"/>
  <c r="AO90" i="9"/>
  <c r="AP89" i="9"/>
  <c r="AO89" i="9"/>
  <c r="AR88" i="9"/>
  <c r="AP88" i="9"/>
  <c r="AO88" i="9"/>
  <c r="AP87" i="9"/>
  <c r="AO87" i="9"/>
  <c r="AQ87" i="9" s="1"/>
  <c r="BC87" i="9" s="1"/>
  <c r="AP86" i="9"/>
  <c r="AR86" i="9" s="1"/>
  <c r="AO86" i="9"/>
  <c r="AQ86" i="9" s="1"/>
  <c r="BC86" i="9" s="1"/>
  <c r="BC85" i="9"/>
  <c r="AQ85" i="9"/>
  <c r="AP85" i="9"/>
  <c r="AR85" i="9" s="1"/>
  <c r="AO85" i="9"/>
  <c r="AR84" i="9"/>
  <c r="AQ84" i="9"/>
  <c r="BC84" i="9" s="1"/>
  <c r="AP84" i="9"/>
  <c r="AO84" i="9"/>
  <c r="AP83" i="9"/>
  <c r="AO83" i="9"/>
  <c r="AP82" i="9"/>
  <c r="AR82" i="9" s="1"/>
  <c r="AO82" i="9"/>
  <c r="AQ82" i="9" s="1"/>
  <c r="BC82" i="9" s="1"/>
  <c r="BC81" i="9"/>
  <c r="AQ81" i="9"/>
  <c r="AP81" i="9"/>
  <c r="AR81" i="9" s="1"/>
  <c r="AO81" i="9"/>
  <c r="AR80" i="9"/>
  <c r="AQ80" i="9"/>
  <c r="BC80" i="9" s="1"/>
  <c r="AP80" i="9"/>
  <c r="AO80" i="9"/>
  <c r="AP79" i="9"/>
  <c r="AO79" i="9"/>
  <c r="AP78" i="9"/>
  <c r="AR78" i="9" s="1"/>
  <c r="AO78" i="9"/>
  <c r="AQ78" i="9" s="1"/>
  <c r="BC78" i="9" s="1"/>
  <c r="BC77" i="9"/>
  <c r="AQ77" i="9"/>
  <c r="AP77" i="9"/>
  <c r="AR77" i="9" s="1"/>
  <c r="AO77" i="9"/>
  <c r="AR76" i="9"/>
  <c r="AQ76" i="9"/>
  <c r="BC76" i="9" s="1"/>
  <c r="AP76" i="9"/>
  <c r="AO76" i="9"/>
  <c r="AP75" i="9"/>
  <c r="AO75" i="9"/>
  <c r="AP74" i="9"/>
  <c r="AR74" i="9" s="1"/>
  <c r="AO74" i="9"/>
  <c r="AQ74" i="9" s="1"/>
  <c r="BC74" i="9" s="1"/>
  <c r="AP73" i="9"/>
  <c r="AR73" i="9" s="1"/>
  <c r="AO73" i="9"/>
  <c r="AR72" i="9"/>
  <c r="AQ72" i="9"/>
  <c r="BC72" i="9" s="1"/>
  <c r="AP72" i="9"/>
  <c r="AO72" i="9"/>
  <c r="AP71" i="9"/>
  <c r="AO71" i="9"/>
  <c r="AQ71" i="9" s="1"/>
  <c r="BC71" i="9" s="1"/>
  <c r="AP70" i="9"/>
  <c r="AO70" i="9"/>
  <c r="AQ70" i="9" s="1"/>
  <c r="BC70" i="9" s="1"/>
  <c r="AP69" i="9"/>
  <c r="AR69" i="9" s="1"/>
  <c r="AO69" i="9"/>
  <c r="AR68" i="9"/>
  <c r="AQ68" i="9"/>
  <c r="BC68" i="9" s="1"/>
  <c r="AP68" i="9"/>
  <c r="AO68" i="9"/>
  <c r="AR67" i="9"/>
  <c r="AP67" i="9"/>
  <c r="AO67" i="9"/>
  <c r="AQ67" i="9" s="1"/>
  <c r="BC67" i="9" s="1"/>
  <c r="AP66" i="9"/>
  <c r="AO66" i="9"/>
  <c r="AQ66" i="9" s="1"/>
  <c r="BC66" i="9" s="1"/>
  <c r="AW65" i="9"/>
  <c r="AP65" i="9"/>
  <c r="AO65" i="9"/>
  <c r="AQ65" i="9" s="1"/>
  <c r="AW64" i="9"/>
  <c r="AP64" i="9"/>
  <c r="AR64" i="9" s="1"/>
  <c r="AO64" i="9"/>
  <c r="AQ64" i="9" s="1"/>
  <c r="AS64" i="9" s="1"/>
  <c r="AW63" i="9"/>
  <c r="AP63" i="9"/>
  <c r="AR63" i="9" s="1"/>
  <c r="AO63" i="9"/>
  <c r="AW62" i="9"/>
  <c r="AP62" i="9"/>
  <c r="AR62" i="9" s="1"/>
  <c r="AO62" i="9"/>
  <c r="AQ62" i="9" s="1"/>
  <c r="AS62" i="9" s="1"/>
  <c r="AW61" i="9"/>
  <c r="AP61" i="9"/>
  <c r="AR61" i="9" s="1"/>
  <c r="AO61" i="9"/>
  <c r="AW60" i="9"/>
  <c r="AP60" i="9"/>
  <c r="AR60" i="9" s="1"/>
  <c r="AO60" i="9"/>
  <c r="AQ60" i="9" s="1"/>
  <c r="AS60" i="9" s="1"/>
  <c r="AW59" i="9"/>
  <c r="AP59" i="9"/>
  <c r="AR59" i="9" s="1"/>
  <c r="AO59" i="9"/>
  <c r="AW58" i="9"/>
  <c r="AP58" i="9"/>
  <c r="AR58" i="9" s="1"/>
  <c r="AO58" i="9"/>
  <c r="AQ58" i="9" s="1"/>
  <c r="AS58" i="9" s="1"/>
  <c r="AW57" i="9"/>
  <c r="AP57" i="9"/>
  <c r="AR57" i="9" s="1"/>
  <c r="AO57" i="9"/>
  <c r="AW56" i="9"/>
  <c r="AP56" i="9"/>
  <c r="AR56" i="9" s="1"/>
  <c r="AO56" i="9"/>
  <c r="AQ56" i="9" s="1"/>
  <c r="AS56" i="9" s="1"/>
  <c r="AW55" i="9"/>
  <c r="AP55" i="9"/>
  <c r="AR55" i="9" s="1"/>
  <c r="AO55" i="9"/>
  <c r="AW54" i="9"/>
  <c r="AP54" i="9"/>
  <c r="AR54" i="9" s="1"/>
  <c r="AO54" i="9"/>
  <c r="AQ54" i="9" s="1"/>
  <c r="AS54" i="9" s="1"/>
  <c r="AW53" i="9"/>
  <c r="AP53" i="9"/>
  <c r="AR53" i="9" s="1"/>
  <c r="AO53" i="9"/>
  <c r="AW52" i="9"/>
  <c r="AP52" i="9"/>
  <c r="AR52" i="9" s="1"/>
  <c r="AO52" i="9"/>
  <c r="AQ52" i="9" s="1"/>
  <c r="AS52" i="9" s="1"/>
  <c r="AW51" i="9"/>
  <c r="AP51" i="9"/>
  <c r="AR51" i="9" s="1"/>
  <c r="AO51" i="9"/>
  <c r="AW50" i="9"/>
  <c r="AP50" i="9"/>
  <c r="AR50" i="9" s="1"/>
  <c r="AO50" i="9"/>
  <c r="AQ50" i="9" s="1"/>
  <c r="AS50" i="9" s="1"/>
  <c r="AW49" i="9"/>
  <c r="AP49" i="9"/>
  <c r="AR49" i="9" s="1"/>
  <c r="AO49" i="9"/>
  <c r="AW48" i="9"/>
  <c r="AP48" i="9"/>
  <c r="AR48" i="9" s="1"/>
  <c r="AO48" i="9"/>
  <c r="AQ48" i="9" s="1"/>
  <c r="AS48" i="9" s="1"/>
  <c r="AW47" i="9"/>
  <c r="AP47" i="9"/>
  <c r="AR47" i="9" s="1"/>
  <c r="AO47" i="9"/>
  <c r="AW46" i="9"/>
  <c r="AP46" i="9"/>
  <c r="AR46" i="9" s="1"/>
  <c r="AO46" i="9"/>
  <c r="AQ46" i="9" s="1"/>
  <c r="AS46" i="9" s="1"/>
  <c r="AW45" i="9"/>
  <c r="AP45" i="9"/>
  <c r="AR45" i="9" s="1"/>
  <c r="AO45" i="9"/>
  <c r="AW44" i="9"/>
  <c r="AP44" i="9"/>
  <c r="AR44" i="9" s="1"/>
  <c r="AO44" i="9"/>
  <c r="AQ44" i="9" s="1"/>
  <c r="AS44" i="9" s="1"/>
  <c r="AW43" i="9"/>
  <c r="AP43" i="9"/>
  <c r="AR43" i="9" s="1"/>
  <c r="AO43" i="9"/>
  <c r="AW42" i="9"/>
  <c r="AP42" i="9"/>
  <c r="AR42" i="9" s="1"/>
  <c r="AO42" i="9"/>
  <c r="AQ42" i="9" s="1"/>
  <c r="AS42" i="9" s="1"/>
  <c r="AW41" i="9"/>
  <c r="AP41" i="9"/>
  <c r="AR41" i="9" s="1"/>
  <c r="AO41" i="9"/>
  <c r="AW40" i="9"/>
  <c r="AP40" i="9"/>
  <c r="AR40" i="9" s="1"/>
  <c r="AO40" i="9"/>
  <c r="AQ40" i="9" s="1"/>
  <c r="AS40" i="9" s="1"/>
  <c r="AW39" i="9"/>
  <c r="AP39" i="9"/>
  <c r="AR39" i="9" s="1"/>
  <c r="AO39" i="9"/>
  <c r="AW38" i="9"/>
  <c r="AP38" i="9"/>
  <c r="AR38" i="9" s="1"/>
  <c r="AO38" i="9"/>
  <c r="AQ38" i="9" s="1"/>
  <c r="AS38" i="9" s="1"/>
  <c r="AW37" i="9"/>
  <c r="AP37" i="9"/>
  <c r="AR37" i="9" s="1"/>
  <c r="AO37" i="9"/>
  <c r="AW36" i="9"/>
  <c r="AP36" i="9"/>
  <c r="AR36" i="9" s="1"/>
  <c r="AO36" i="9"/>
  <c r="AQ36" i="9" s="1"/>
  <c r="AS36" i="9" s="1"/>
  <c r="AW35" i="9"/>
  <c r="AP35" i="9"/>
  <c r="AR35" i="9" s="1"/>
  <c r="AO35" i="9"/>
  <c r="AW34" i="9"/>
  <c r="AP34" i="9"/>
  <c r="AR34" i="9" s="1"/>
  <c r="AO34" i="9"/>
  <c r="AQ34" i="9" s="1"/>
  <c r="AS34" i="9" s="1"/>
  <c r="AW33" i="9"/>
  <c r="AP33" i="9"/>
  <c r="AR33" i="9" s="1"/>
  <c r="AO33" i="9"/>
  <c r="AW32" i="9"/>
  <c r="AP32" i="9"/>
  <c r="AR32" i="9" s="1"/>
  <c r="AO32" i="9"/>
  <c r="AQ32" i="9" s="1"/>
  <c r="AS32" i="9" s="1"/>
  <c r="AW31" i="9"/>
  <c r="AP31" i="9"/>
  <c r="AR31" i="9" s="1"/>
  <c r="AO31" i="9"/>
  <c r="AW30" i="9"/>
  <c r="AP30" i="9"/>
  <c r="AR30" i="9" s="1"/>
  <c r="AO30" i="9"/>
  <c r="AQ30" i="9" s="1"/>
  <c r="AS30" i="9" s="1"/>
  <c r="AW29" i="9"/>
  <c r="AP29" i="9"/>
  <c r="AR29" i="9" s="1"/>
  <c r="AO29" i="9"/>
  <c r="AW28" i="9"/>
  <c r="AP28" i="9"/>
  <c r="AR28" i="9" s="1"/>
  <c r="AO28" i="9"/>
  <c r="AQ28" i="9" s="1"/>
  <c r="AS28" i="9" s="1"/>
  <c r="AW27" i="9"/>
  <c r="AP27" i="9"/>
  <c r="AR27" i="9" s="1"/>
  <c r="AO27" i="9"/>
  <c r="AW26" i="9"/>
  <c r="AP26" i="9"/>
  <c r="AR26" i="9" s="1"/>
  <c r="AO26" i="9"/>
  <c r="AQ26" i="9" s="1"/>
  <c r="AS26" i="9" s="1"/>
  <c r="AW25" i="9"/>
  <c r="AP25" i="9"/>
  <c r="AR25" i="9" s="1"/>
  <c r="AO25" i="9"/>
  <c r="AW24" i="9"/>
  <c r="AP24" i="9"/>
  <c r="AR24" i="9" s="1"/>
  <c r="AO24" i="9"/>
  <c r="AQ24" i="9" s="1"/>
  <c r="AS24" i="9" s="1"/>
  <c r="AW23" i="9"/>
  <c r="AP23" i="9"/>
  <c r="AO23" i="9"/>
  <c r="AR23" i="9" s="1"/>
  <c r="AW22" i="9"/>
  <c r="AP22" i="9"/>
  <c r="AO22" i="9"/>
  <c r="AR22" i="9" s="1"/>
  <c r="AW21" i="9"/>
  <c r="AP21" i="9"/>
  <c r="AO21" i="9"/>
  <c r="AR21" i="9" s="1"/>
  <c r="AW20" i="9"/>
  <c r="AP20" i="9"/>
  <c r="AO20" i="9"/>
  <c r="AR20" i="9" s="1"/>
  <c r="AW19" i="9"/>
  <c r="AP19" i="9"/>
  <c r="AO19" i="9"/>
  <c r="AR19" i="9" s="1"/>
  <c r="AW18" i="9"/>
  <c r="AP18" i="9"/>
  <c r="AO18" i="9"/>
  <c r="AR18" i="9" s="1"/>
  <c r="AW17" i="9"/>
  <c r="AP17" i="9"/>
  <c r="AO17" i="9"/>
  <c r="AR17" i="9" s="1"/>
  <c r="AW16" i="9"/>
  <c r="AP16" i="9"/>
  <c r="AR16" i="9" s="1"/>
  <c r="AO16" i="9"/>
  <c r="AQ16" i="9" s="1"/>
  <c r="AS16" i="9" s="1"/>
  <c r="AW15" i="9"/>
  <c r="AP15" i="9"/>
  <c r="AR15" i="9" s="1"/>
  <c r="AO15" i="9"/>
  <c r="AQ15" i="9" s="1"/>
  <c r="AW14" i="9"/>
  <c r="AP14" i="9"/>
  <c r="AR14" i="9" s="1"/>
  <c r="AO14" i="9"/>
  <c r="AQ14" i="9" s="1"/>
  <c r="AW13" i="9"/>
  <c r="AP13" i="9"/>
  <c r="AR13" i="9" s="1"/>
  <c r="AO13" i="9"/>
  <c r="AQ13" i="9" s="1"/>
  <c r="AS13" i="9" s="1"/>
  <c r="AW12" i="9"/>
  <c r="AP12" i="9"/>
  <c r="AR12" i="9" s="1"/>
  <c r="AO12" i="9"/>
  <c r="AQ12" i="9" s="1"/>
  <c r="AS12" i="9" s="1"/>
  <c r="AW11" i="9"/>
  <c r="AP11" i="9"/>
  <c r="AR11" i="9" s="1"/>
  <c r="AO11" i="9"/>
  <c r="AQ11" i="9" s="1"/>
  <c r="AW10" i="9"/>
  <c r="AP10" i="9"/>
  <c r="AR10" i="9" s="1"/>
  <c r="AO10" i="9"/>
  <c r="AQ10" i="9" s="1"/>
  <c r="AW9" i="9"/>
  <c r="AP9" i="9"/>
  <c r="AR9" i="9" s="1"/>
  <c r="AO9" i="9"/>
  <c r="AQ9" i="9" s="1"/>
  <c r="AS9" i="9" s="1"/>
  <c r="AW8" i="9"/>
  <c r="AP8" i="9"/>
  <c r="AR8" i="9" s="1"/>
  <c r="AO8" i="9"/>
  <c r="AQ8" i="9" s="1"/>
  <c r="AS8" i="9" s="1"/>
  <c r="AW7" i="9"/>
  <c r="AP7" i="9"/>
  <c r="AR7" i="9" s="1"/>
  <c r="AO7" i="9"/>
  <c r="AQ7" i="9" s="1"/>
  <c r="AW6" i="9"/>
  <c r="AX60" i="9" s="1"/>
  <c r="AP6" i="9"/>
  <c r="AR6" i="9" s="1"/>
  <c r="AO6" i="9"/>
  <c r="AX5" i="9"/>
  <c r="AW5" i="9"/>
  <c r="AQ5" i="9"/>
  <c r="AS5" i="9" s="1"/>
  <c r="AP5" i="9"/>
  <c r="AO5" i="9"/>
  <c r="AR5" i="9" s="1"/>
  <c r="AW4" i="9"/>
  <c r="AX4" i="9" s="1"/>
  <c r="AR4" i="9"/>
  <c r="AP4" i="9"/>
  <c r="AO4" i="9"/>
  <c r="AQ4" i="9" s="1"/>
  <c r="AS4" i="9" s="1"/>
  <c r="AW3" i="9"/>
  <c r="AX3" i="9" s="1"/>
  <c r="AR3" i="9"/>
  <c r="AP3" i="9"/>
  <c r="AO3" i="9"/>
  <c r="AQ3" i="9" s="1"/>
  <c r="AS3" i="9" s="1"/>
  <c r="AW2" i="9"/>
  <c r="AX2" i="9" s="1"/>
  <c r="AR2" i="9"/>
  <c r="AP2" i="9"/>
  <c r="AO2" i="9"/>
  <c r="AQ2" i="9" s="1"/>
  <c r="AS2" i="9" s="1"/>
  <c r="AP128" i="8"/>
  <c r="AR128" i="8" s="1"/>
  <c r="AO128" i="8"/>
  <c r="AQ128" i="8" s="1"/>
  <c r="BC128" i="8" s="1"/>
  <c r="AR127" i="8"/>
  <c r="AQ127" i="8"/>
  <c r="BC127" i="8" s="1"/>
  <c r="AP127" i="8"/>
  <c r="AO127" i="8"/>
  <c r="AP126" i="8"/>
  <c r="AO126" i="8"/>
  <c r="AP125" i="8"/>
  <c r="AR125" i="8" s="1"/>
  <c r="AO125" i="8"/>
  <c r="AQ124" i="8"/>
  <c r="BC124" i="8" s="1"/>
  <c r="AP124" i="8"/>
  <c r="AR124" i="8" s="1"/>
  <c r="AO124" i="8"/>
  <c r="AR123" i="8"/>
  <c r="AQ123" i="8"/>
  <c r="BC123" i="8" s="1"/>
  <c r="AP123" i="8"/>
  <c r="AO123" i="8"/>
  <c r="AP122" i="8"/>
  <c r="AO122" i="8"/>
  <c r="AP121" i="8"/>
  <c r="AR121" i="8" s="1"/>
  <c r="AO121" i="8"/>
  <c r="AQ120" i="8"/>
  <c r="BC120" i="8" s="1"/>
  <c r="AP120" i="8"/>
  <c r="AR120" i="8" s="1"/>
  <c r="AO120" i="8"/>
  <c r="BC119" i="8"/>
  <c r="AR119" i="8"/>
  <c r="AQ119" i="8"/>
  <c r="AP119" i="8"/>
  <c r="AO119" i="8"/>
  <c r="AP118" i="8"/>
  <c r="AO118" i="8"/>
  <c r="AP117" i="8"/>
  <c r="AR117" i="8" s="1"/>
  <c r="AO117" i="8"/>
  <c r="AQ116" i="8"/>
  <c r="BC116" i="8" s="1"/>
  <c r="AP116" i="8"/>
  <c r="AR116" i="8" s="1"/>
  <c r="AO116" i="8"/>
  <c r="BC115" i="8"/>
  <c r="AR115" i="8"/>
  <c r="AQ115" i="8"/>
  <c r="AP115" i="8"/>
  <c r="AO115" i="8"/>
  <c r="AP114" i="8"/>
  <c r="AO114" i="8"/>
  <c r="AP113" i="8"/>
  <c r="AR113" i="8" s="1"/>
  <c r="AO113" i="8"/>
  <c r="AQ112" i="8"/>
  <c r="BC112" i="8" s="1"/>
  <c r="AP112" i="8"/>
  <c r="AR112" i="8" s="1"/>
  <c r="AO112" i="8"/>
  <c r="BC111" i="8"/>
  <c r="AR111" i="8"/>
  <c r="AQ111" i="8"/>
  <c r="AP111" i="8"/>
  <c r="AO111" i="8"/>
  <c r="AP110" i="8"/>
  <c r="AO110" i="8"/>
  <c r="AP109" i="8"/>
  <c r="AR109" i="8" s="1"/>
  <c r="AO109" i="8"/>
  <c r="AQ108" i="8"/>
  <c r="BC108" i="8" s="1"/>
  <c r="AP108" i="8"/>
  <c r="AR108" i="8" s="1"/>
  <c r="AO108" i="8"/>
  <c r="BC107" i="8"/>
  <c r="AR107" i="8"/>
  <c r="AQ107" i="8"/>
  <c r="AP107" i="8"/>
  <c r="AO107" i="8"/>
  <c r="AP106" i="8"/>
  <c r="AO106" i="8"/>
  <c r="AP105" i="8"/>
  <c r="AR105" i="8" s="1"/>
  <c r="AO105" i="8"/>
  <c r="AQ104" i="8"/>
  <c r="BC104" i="8" s="1"/>
  <c r="AP104" i="8"/>
  <c r="AR104" i="8" s="1"/>
  <c r="AO104" i="8"/>
  <c r="BC103" i="8"/>
  <c r="AR103" i="8"/>
  <c r="AQ103" i="8"/>
  <c r="AP103" i="8"/>
  <c r="AO103" i="8"/>
  <c r="AP102" i="8"/>
  <c r="AO102" i="8"/>
  <c r="AP101" i="8"/>
  <c r="AR101" i="8" s="1"/>
  <c r="AO101" i="8"/>
  <c r="AQ100" i="8"/>
  <c r="BC100" i="8" s="1"/>
  <c r="AP100" i="8"/>
  <c r="AR100" i="8" s="1"/>
  <c r="AO100" i="8"/>
  <c r="BC99" i="8"/>
  <c r="AR99" i="8"/>
  <c r="AQ99" i="8"/>
  <c r="AP99" i="8"/>
  <c r="AO99" i="8"/>
  <c r="AR98" i="8"/>
  <c r="AP98" i="8"/>
  <c r="AO98" i="8"/>
  <c r="AQ98" i="8" s="1"/>
  <c r="BC98" i="8" s="1"/>
  <c r="AP97" i="8"/>
  <c r="AO97" i="8"/>
  <c r="AP96" i="8"/>
  <c r="AO96" i="8"/>
  <c r="AR95" i="8"/>
  <c r="AP95" i="8"/>
  <c r="AO95" i="8"/>
  <c r="AQ95" i="8" s="1"/>
  <c r="BC95" i="8" s="1"/>
  <c r="AP94" i="8"/>
  <c r="AO94" i="8"/>
  <c r="AQ94" i="8" s="1"/>
  <c r="BC94" i="8" s="1"/>
  <c r="AR93" i="8"/>
  <c r="AP93" i="8"/>
  <c r="AQ93" i="8" s="1"/>
  <c r="BC93" i="8" s="1"/>
  <c r="AO93" i="8"/>
  <c r="AQ92" i="8"/>
  <c r="BC92" i="8" s="1"/>
  <c r="AP92" i="8"/>
  <c r="AO92" i="8"/>
  <c r="AR92" i="8" s="1"/>
  <c r="AR91" i="8"/>
  <c r="AP91" i="8"/>
  <c r="AO91" i="8"/>
  <c r="AP90" i="8"/>
  <c r="AR90" i="8" s="1"/>
  <c r="AO90" i="8"/>
  <c r="BC89" i="8"/>
  <c r="AR89" i="8"/>
  <c r="AQ89" i="8"/>
  <c r="AP89" i="8"/>
  <c r="AO89" i="8"/>
  <c r="AR88" i="8"/>
  <c r="AQ88" i="8"/>
  <c r="BC88" i="8" s="1"/>
  <c r="AP88" i="8"/>
  <c r="AO88" i="8"/>
  <c r="AP87" i="8"/>
  <c r="AO87" i="8"/>
  <c r="AQ87" i="8" s="1"/>
  <c r="BC87" i="8" s="1"/>
  <c r="AQ86" i="8"/>
  <c r="BC86" i="8" s="1"/>
  <c r="AP86" i="8"/>
  <c r="AO86" i="8"/>
  <c r="AP85" i="8"/>
  <c r="AO85" i="8"/>
  <c r="BC84" i="8"/>
  <c r="AR84" i="8"/>
  <c r="AP84" i="8"/>
  <c r="AO84" i="8"/>
  <c r="AQ84" i="8" s="1"/>
  <c r="AP83" i="8"/>
  <c r="AR83" i="8" s="1"/>
  <c r="AO83" i="8"/>
  <c r="BC82" i="8"/>
  <c r="AP82" i="8"/>
  <c r="AO82" i="8"/>
  <c r="AQ82" i="8" s="1"/>
  <c r="AP81" i="8"/>
  <c r="AR81" i="8" s="1"/>
  <c r="AO81" i="8"/>
  <c r="AP80" i="8"/>
  <c r="AO80" i="8"/>
  <c r="AR79" i="8"/>
  <c r="AP79" i="8"/>
  <c r="AO79" i="8"/>
  <c r="AP78" i="8"/>
  <c r="AR78" i="8" s="1"/>
  <c r="AO78" i="8"/>
  <c r="AR77" i="8"/>
  <c r="AQ77" i="8"/>
  <c r="BC77" i="8" s="1"/>
  <c r="AP77" i="8"/>
  <c r="AO77" i="8"/>
  <c r="AR76" i="8"/>
  <c r="AQ76" i="8"/>
  <c r="BC76" i="8" s="1"/>
  <c r="AP76" i="8"/>
  <c r="AO76" i="8"/>
  <c r="AP75" i="8"/>
  <c r="AR75" i="8" s="1"/>
  <c r="AO75" i="8"/>
  <c r="AQ75" i="8" s="1"/>
  <c r="BC75" i="8" s="1"/>
  <c r="AP74" i="8"/>
  <c r="AR74" i="8" s="1"/>
  <c r="AO74" i="8"/>
  <c r="BC73" i="8"/>
  <c r="AR73" i="8"/>
  <c r="AQ73" i="8"/>
  <c r="AP73" i="8"/>
  <c r="AO73" i="8"/>
  <c r="AR72" i="8"/>
  <c r="AQ72" i="8"/>
  <c r="BC72" i="8" s="1"/>
  <c r="AP72" i="8"/>
  <c r="AO72" i="8"/>
  <c r="AP71" i="8"/>
  <c r="AO71" i="8"/>
  <c r="AQ71" i="8" s="1"/>
  <c r="BC71" i="8" s="1"/>
  <c r="AQ70" i="8"/>
  <c r="BC70" i="8" s="1"/>
  <c r="AP70" i="8"/>
  <c r="AO70" i="8"/>
  <c r="AP69" i="8"/>
  <c r="AO69" i="8"/>
  <c r="BC68" i="8"/>
  <c r="AR68" i="8"/>
  <c r="AP68" i="8"/>
  <c r="AO68" i="8"/>
  <c r="AQ68" i="8" s="1"/>
  <c r="AP67" i="8"/>
  <c r="AR67" i="8" s="1"/>
  <c r="AO67" i="8"/>
  <c r="AQ67" i="8" s="1"/>
  <c r="BC67" i="8" s="1"/>
  <c r="AP66" i="8"/>
  <c r="AO66" i="8"/>
  <c r="AQ66" i="8" s="1"/>
  <c r="AW65" i="8"/>
  <c r="AP65" i="8"/>
  <c r="AR65" i="8" s="1"/>
  <c r="AO65" i="8"/>
  <c r="AW64" i="8"/>
  <c r="AX64" i="8" s="1"/>
  <c r="AP64" i="8"/>
  <c r="AO64" i="8"/>
  <c r="AQ64" i="8" s="1"/>
  <c r="AW63" i="8"/>
  <c r="AP63" i="8"/>
  <c r="AR63" i="8" s="1"/>
  <c r="AO63" i="8"/>
  <c r="AW62" i="8"/>
  <c r="AX62" i="8" s="1"/>
  <c r="AP62" i="8"/>
  <c r="AO62" i="8"/>
  <c r="AQ62" i="8" s="1"/>
  <c r="AW61" i="8"/>
  <c r="AP61" i="8"/>
  <c r="AR61" i="8" s="1"/>
  <c r="AO61" i="8"/>
  <c r="AW60" i="8"/>
  <c r="AX60" i="8" s="1"/>
  <c r="AP60" i="8"/>
  <c r="AO60" i="8"/>
  <c r="AQ60" i="8" s="1"/>
  <c r="AW59" i="8"/>
  <c r="AP59" i="8"/>
  <c r="AR59" i="8" s="1"/>
  <c r="AO59" i="8"/>
  <c r="AW58" i="8"/>
  <c r="AX58" i="8" s="1"/>
  <c r="AP58" i="8"/>
  <c r="AO58" i="8"/>
  <c r="AQ58" i="8" s="1"/>
  <c r="AW57" i="8"/>
  <c r="AP57" i="8"/>
  <c r="AR57" i="8" s="1"/>
  <c r="AO57" i="8"/>
  <c r="AW56" i="8"/>
  <c r="AX56" i="8" s="1"/>
  <c r="AP56" i="8"/>
  <c r="AO56" i="8"/>
  <c r="AQ56" i="8" s="1"/>
  <c r="AW55" i="8"/>
  <c r="AP55" i="8"/>
  <c r="AR55" i="8" s="1"/>
  <c r="AO55" i="8"/>
  <c r="AW54" i="8"/>
  <c r="AX54" i="8" s="1"/>
  <c r="AP54" i="8"/>
  <c r="AO54" i="8"/>
  <c r="AQ54" i="8" s="1"/>
  <c r="AW53" i="8"/>
  <c r="AP53" i="8"/>
  <c r="AR53" i="8" s="1"/>
  <c r="AO53" i="8"/>
  <c r="AW52" i="8"/>
  <c r="AX52" i="8" s="1"/>
  <c r="AP52" i="8"/>
  <c r="AO52" i="8"/>
  <c r="AQ52" i="8" s="1"/>
  <c r="AW51" i="8"/>
  <c r="AP51" i="8"/>
  <c r="AR51" i="8" s="1"/>
  <c r="AO51" i="8"/>
  <c r="AW50" i="8"/>
  <c r="AX50" i="8" s="1"/>
  <c r="AP50" i="8"/>
  <c r="AO50" i="8"/>
  <c r="AQ50" i="8" s="1"/>
  <c r="AW49" i="8"/>
  <c r="AP49" i="8"/>
  <c r="AR49" i="8" s="1"/>
  <c r="AO49" i="8"/>
  <c r="AW48" i="8"/>
  <c r="AX48" i="8" s="1"/>
  <c r="AP48" i="8"/>
  <c r="AO48" i="8"/>
  <c r="AQ48" i="8" s="1"/>
  <c r="AW47" i="8"/>
  <c r="AP47" i="8"/>
  <c r="AR47" i="8" s="1"/>
  <c r="AO47" i="8"/>
  <c r="AW46" i="8"/>
  <c r="AX46" i="8" s="1"/>
  <c r="AP46" i="8"/>
  <c r="AO46" i="8"/>
  <c r="AQ46" i="8" s="1"/>
  <c r="AW45" i="8"/>
  <c r="AR45" i="8"/>
  <c r="AQ45" i="8"/>
  <c r="AS45" i="8" s="1"/>
  <c r="AP45" i="8"/>
  <c r="AO45" i="8"/>
  <c r="AW44" i="8"/>
  <c r="AR44" i="8"/>
  <c r="AQ44" i="8"/>
  <c r="AS44" i="8" s="1"/>
  <c r="AP44" i="8"/>
  <c r="AO44" i="8"/>
  <c r="AW43" i="8"/>
  <c r="AR43" i="8"/>
  <c r="AQ43" i="8"/>
  <c r="AS43" i="8" s="1"/>
  <c r="AP43" i="8"/>
  <c r="AO43" i="8"/>
  <c r="AW42" i="8"/>
  <c r="AR42" i="8"/>
  <c r="AQ42" i="8"/>
  <c r="AS42" i="8" s="1"/>
  <c r="AP42" i="8"/>
  <c r="AO42" i="8"/>
  <c r="AW41" i="8"/>
  <c r="AR41" i="8"/>
  <c r="AQ41" i="8"/>
  <c r="AS41" i="8" s="1"/>
  <c r="AP41" i="8"/>
  <c r="AO41" i="8"/>
  <c r="AW40" i="8"/>
  <c r="AR40" i="8"/>
  <c r="AQ40" i="8"/>
  <c r="AS40" i="8" s="1"/>
  <c r="AP40" i="8"/>
  <c r="AO40" i="8"/>
  <c r="AW39" i="8"/>
  <c r="AR39" i="8"/>
  <c r="AQ39" i="8"/>
  <c r="AS39" i="8" s="1"/>
  <c r="AP39" i="8"/>
  <c r="AO39" i="8"/>
  <c r="AW38" i="8"/>
  <c r="AR38" i="8"/>
  <c r="AQ38" i="8"/>
  <c r="AS38" i="8" s="1"/>
  <c r="AP38" i="8"/>
  <c r="AO38" i="8"/>
  <c r="AW37" i="8"/>
  <c r="AR37" i="8"/>
  <c r="AQ37" i="8"/>
  <c r="AS37" i="8" s="1"/>
  <c r="AP37" i="8"/>
  <c r="AO37" i="8"/>
  <c r="AW36" i="8"/>
  <c r="AR36" i="8"/>
  <c r="AQ36" i="8"/>
  <c r="AS36" i="8" s="1"/>
  <c r="AP36" i="8"/>
  <c r="AO36" i="8"/>
  <c r="AW35" i="8"/>
  <c r="AR35" i="8"/>
  <c r="AQ35" i="8"/>
  <c r="AS35" i="8" s="1"/>
  <c r="AP35" i="8"/>
  <c r="AO35" i="8"/>
  <c r="AW34" i="8"/>
  <c r="AR34" i="8"/>
  <c r="AQ34" i="8"/>
  <c r="AS34" i="8" s="1"/>
  <c r="AP34" i="8"/>
  <c r="AO34" i="8"/>
  <c r="AW33" i="8"/>
  <c r="AR33" i="8"/>
  <c r="AQ33" i="8"/>
  <c r="AS33" i="8" s="1"/>
  <c r="AP33" i="8"/>
  <c r="AO33" i="8"/>
  <c r="AW32" i="8"/>
  <c r="AR32" i="8"/>
  <c r="AQ32" i="8"/>
  <c r="AS32" i="8" s="1"/>
  <c r="AP32" i="8"/>
  <c r="AO32" i="8"/>
  <c r="AW31" i="8"/>
  <c r="AR31" i="8"/>
  <c r="AQ31" i="8"/>
  <c r="AS31" i="8" s="1"/>
  <c r="AP31" i="8"/>
  <c r="AO31" i="8"/>
  <c r="AW30" i="8"/>
  <c r="AR30" i="8"/>
  <c r="AQ30" i="8"/>
  <c r="AS30" i="8" s="1"/>
  <c r="AP30" i="8"/>
  <c r="AO30" i="8"/>
  <c r="AW29" i="8"/>
  <c r="AR29" i="8"/>
  <c r="AQ29" i="8"/>
  <c r="AS29" i="8" s="1"/>
  <c r="AP29" i="8"/>
  <c r="AO29" i="8"/>
  <c r="AW28" i="8"/>
  <c r="AR28" i="8"/>
  <c r="AQ28" i="8"/>
  <c r="AS28" i="8" s="1"/>
  <c r="AP28" i="8"/>
  <c r="AO28" i="8"/>
  <c r="AW27" i="8"/>
  <c r="AR27" i="8"/>
  <c r="AQ27" i="8"/>
  <c r="AS27" i="8" s="1"/>
  <c r="AP27" i="8"/>
  <c r="AO27" i="8"/>
  <c r="AW26" i="8"/>
  <c r="AR26" i="8"/>
  <c r="AQ26" i="8"/>
  <c r="AS26" i="8" s="1"/>
  <c r="AP26" i="8"/>
  <c r="AO26" i="8"/>
  <c r="AW25" i="8"/>
  <c r="AR25" i="8"/>
  <c r="AQ25" i="8"/>
  <c r="AS25" i="8" s="1"/>
  <c r="AP25" i="8"/>
  <c r="AO25" i="8"/>
  <c r="AW24" i="8"/>
  <c r="AR24" i="8"/>
  <c r="AQ24" i="8"/>
  <c r="AS24" i="8" s="1"/>
  <c r="AP24" i="8"/>
  <c r="AO24" i="8"/>
  <c r="AW23" i="8"/>
  <c r="AR23" i="8"/>
  <c r="AQ23" i="8"/>
  <c r="AS23" i="8" s="1"/>
  <c r="AP23" i="8"/>
  <c r="AO23" i="8"/>
  <c r="AW22" i="8"/>
  <c r="AR22" i="8"/>
  <c r="AQ22" i="8"/>
  <c r="AS22" i="8" s="1"/>
  <c r="AP22" i="8"/>
  <c r="AO22" i="8"/>
  <c r="AW21" i="8"/>
  <c r="AR21" i="8"/>
  <c r="AQ21" i="8"/>
  <c r="AS21" i="8" s="1"/>
  <c r="AP21" i="8"/>
  <c r="AO21" i="8"/>
  <c r="AW20" i="8"/>
  <c r="AR20" i="8"/>
  <c r="AQ20" i="8"/>
  <c r="AS20" i="8" s="1"/>
  <c r="AP20" i="8"/>
  <c r="AO20" i="8"/>
  <c r="AW19" i="8"/>
  <c r="AR19" i="8"/>
  <c r="AQ19" i="8"/>
  <c r="AS19" i="8" s="1"/>
  <c r="AP19" i="8"/>
  <c r="AO19" i="8"/>
  <c r="AW18" i="8"/>
  <c r="AR18" i="8"/>
  <c r="AQ18" i="8"/>
  <c r="AS18" i="8" s="1"/>
  <c r="AP18" i="8"/>
  <c r="AO18" i="8"/>
  <c r="AW17" i="8"/>
  <c r="AR17" i="8"/>
  <c r="AQ17" i="8"/>
  <c r="AS17" i="8" s="1"/>
  <c r="AP17" i="8"/>
  <c r="AO17" i="8"/>
  <c r="AW16" i="8"/>
  <c r="AR16" i="8"/>
  <c r="AQ16" i="8"/>
  <c r="AS16" i="8" s="1"/>
  <c r="AP16" i="8"/>
  <c r="AO16" i="8"/>
  <c r="AW15" i="8"/>
  <c r="AR15" i="8"/>
  <c r="AQ15" i="8"/>
  <c r="AS15" i="8" s="1"/>
  <c r="AP15" i="8"/>
  <c r="AO15" i="8"/>
  <c r="AW14" i="8"/>
  <c r="AR14" i="8"/>
  <c r="AQ14" i="8"/>
  <c r="AS14" i="8" s="1"/>
  <c r="AP14" i="8"/>
  <c r="AO14" i="8"/>
  <c r="AW13" i="8"/>
  <c r="AR13" i="8"/>
  <c r="AQ13" i="8"/>
  <c r="AS13" i="8" s="1"/>
  <c r="AP13" i="8"/>
  <c r="AO13" i="8"/>
  <c r="AW12" i="8"/>
  <c r="AR12" i="8"/>
  <c r="AQ12" i="8"/>
  <c r="AS12" i="8" s="1"/>
  <c r="AP12" i="8"/>
  <c r="AO12" i="8"/>
  <c r="AW11" i="8"/>
  <c r="AR11" i="8"/>
  <c r="AQ11" i="8"/>
  <c r="AS11" i="8" s="1"/>
  <c r="AP11" i="8"/>
  <c r="AO11" i="8"/>
  <c r="AW10" i="8"/>
  <c r="AR10" i="8"/>
  <c r="AQ10" i="8"/>
  <c r="AS10" i="8" s="1"/>
  <c r="AP10" i="8"/>
  <c r="AO10" i="8"/>
  <c r="AW9" i="8"/>
  <c r="AR9" i="8"/>
  <c r="AQ9" i="8"/>
  <c r="AS9" i="8" s="1"/>
  <c r="AP9" i="8"/>
  <c r="AO9" i="8"/>
  <c r="AW8" i="8"/>
  <c r="AR8" i="8"/>
  <c r="AQ8" i="8"/>
  <c r="AS8" i="8" s="1"/>
  <c r="AP8" i="8"/>
  <c r="AO8" i="8"/>
  <c r="AW7" i="8"/>
  <c r="AR7" i="8"/>
  <c r="AQ7" i="8"/>
  <c r="AS7" i="8" s="1"/>
  <c r="AP7" i="8"/>
  <c r="AO7" i="8"/>
  <c r="AW6" i="8"/>
  <c r="AX6" i="8" s="1"/>
  <c r="AR6" i="8"/>
  <c r="AP6" i="8"/>
  <c r="AO6" i="8"/>
  <c r="AQ6" i="8" s="1"/>
  <c r="AS6" i="8" s="1"/>
  <c r="AW5" i="8"/>
  <c r="AX5" i="8" s="1"/>
  <c r="AP5" i="8"/>
  <c r="AR5" i="8" s="1"/>
  <c r="AO5" i="8"/>
  <c r="AQ5" i="8" s="1"/>
  <c r="AS5" i="8" s="1"/>
  <c r="AW4" i="8"/>
  <c r="AX4" i="8" s="1"/>
  <c r="AP4" i="8"/>
  <c r="AR4" i="8" s="1"/>
  <c r="AO4" i="8"/>
  <c r="AQ4" i="8" s="1"/>
  <c r="AS4" i="8" s="1"/>
  <c r="AW3" i="8"/>
  <c r="AX3" i="8" s="1"/>
  <c r="AP3" i="8"/>
  <c r="AR3" i="8" s="1"/>
  <c r="AO3" i="8"/>
  <c r="AQ3" i="8" s="1"/>
  <c r="AS3" i="8" s="1"/>
  <c r="AW2" i="8"/>
  <c r="AX2" i="8" s="1"/>
  <c r="AP2" i="8"/>
  <c r="AR2" i="8" s="1"/>
  <c r="AO2" i="8"/>
  <c r="AQ2" i="8" s="1"/>
  <c r="N5" i="7"/>
  <c r="O5" i="7"/>
  <c r="P5" i="7"/>
  <c r="N6" i="7"/>
  <c r="O6" i="7"/>
  <c r="P6" i="7"/>
  <c r="O4" i="7"/>
  <c r="P4" i="7"/>
  <c r="N4" i="7"/>
  <c r="J21" i="7"/>
  <c r="K21" i="7"/>
  <c r="L21" i="7"/>
  <c r="J22" i="7"/>
  <c r="K22" i="7"/>
  <c r="L22" i="7"/>
  <c r="J23" i="7"/>
  <c r="K23" i="7"/>
  <c r="L23" i="7"/>
  <c r="J24" i="7"/>
  <c r="K24" i="7"/>
  <c r="L24" i="7"/>
  <c r="L15" i="7"/>
  <c r="L16" i="7"/>
  <c r="L17" i="7"/>
  <c r="L18" i="7"/>
  <c r="L19" i="7"/>
  <c r="L20" i="7"/>
  <c r="L14" i="7"/>
  <c r="K15" i="7"/>
  <c r="K16" i="7"/>
  <c r="K17" i="7"/>
  <c r="K18" i="7"/>
  <c r="K19" i="7"/>
  <c r="K20" i="7"/>
  <c r="K14" i="7"/>
  <c r="J15" i="7"/>
  <c r="J16" i="7"/>
  <c r="J17" i="7"/>
  <c r="J18" i="7"/>
  <c r="J19" i="7"/>
  <c r="J20" i="7"/>
  <c r="J14" i="7"/>
  <c r="BD128" i="6"/>
  <c r="BC128" i="6"/>
  <c r="BD127" i="6"/>
  <c r="BC127" i="6"/>
  <c r="BD126" i="6"/>
  <c r="BC126" i="6"/>
  <c r="BD125" i="6"/>
  <c r="BC125" i="6"/>
  <c r="BD124" i="6"/>
  <c r="BC124" i="6"/>
  <c r="BD123" i="6"/>
  <c r="BC123" i="6"/>
  <c r="BD122" i="6"/>
  <c r="BC122" i="6"/>
  <c r="BD121" i="6"/>
  <c r="BC121" i="6"/>
  <c r="BD120" i="6"/>
  <c r="BC120" i="6"/>
  <c r="BD119" i="6"/>
  <c r="BC119" i="6"/>
  <c r="BD118" i="6"/>
  <c r="BC118" i="6"/>
  <c r="BD117" i="6"/>
  <c r="BC117" i="6"/>
  <c r="BD116" i="6"/>
  <c r="BC116" i="6"/>
  <c r="BD115" i="6"/>
  <c r="BC115" i="6"/>
  <c r="BD114" i="6"/>
  <c r="BC114" i="6"/>
  <c r="BD113" i="6"/>
  <c r="BC113" i="6"/>
  <c r="BD112" i="6"/>
  <c r="BC112" i="6"/>
  <c r="BD111" i="6"/>
  <c r="BC111" i="6"/>
  <c r="BD110" i="6"/>
  <c r="BC110" i="6"/>
  <c r="BD109" i="6"/>
  <c r="BC109" i="6"/>
  <c r="BD108" i="6"/>
  <c r="BC108" i="6"/>
  <c r="BD107" i="6"/>
  <c r="BC107" i="6"/>
  <c r="BD106" i="6"/>
  <c r="BC106" i="6"/>
  <c r="BD105" i="6"/>
  <c r="BC105" i="6"/>
  <c r="BD104" i="6"/>
  <c r="BC104" i="6"/>
  <c r="BD103" i="6"/>
  <c r="BC103" i="6"/>
  <c r="BD102" i="6"/>
  <c r="BC102" i="6"/>
  <c r="BD101" i="6"/>
  <c r="BC101" i="6"/>
  <c r="BD100" i="6"/>
  <c r="BC100" i="6"/>
  <c r="BD99" i="6"/>
  <c r="BC99" i="6"/>
  <c r="BD98" i="6"/>
  <c r="BC98" i="6"/>
  <c r="BD97" i="6"/>
  <c r="BC97" i="6"/>
  <c r="BD96" i="6"/>
  <c r="BC96" i="6"/>
  <c r="BD95" i="6"/>
  <c r="BC95" i="6"/>
  <c r="BD94" i="6"/>
  <c r="BC94" i="6"/>
  <c r="BD93" i="6"/>
  <c r="BC93" i="6"/>
  <c r="BD92" i="6"/>
  <c r="BC92" i="6"/>
  <c r="BD91" i="6"/>
  <c r="BC91" i="6"/>
  <c r="BD90" i="6"/>
  <c r="BC90" i="6"/>
  <c r="BD89" i="6"/>
  <c r="BC89" i="6"/>
  <c r="BD88" i="6"/>
  <c r="BC88" i="6"/>
  <c r="BD87" i="6"/>
  <c r="BC87" i="6"/>
  <c r="BD86" i="6"/>
  <c r="BC86" i="6"/>
  <c r="BD85" i="6"/>
  <c r="BC85" i="6"/>
  <c r="BD84" i="6"/>
  <c r="BC84" i="6"/>
  <c r="BD83" i="6"/>
  <c r="BC83" i="6"/>
  <c r="BD82" i="6"/>
  <c r="BC82" i="6"/>
  <c r="BD81" i="6"/>
  <c r="BC81" i="6"/>
  <c r="BD80" i="6"/>
  <c r="BC80" i="6"/>
  <c r="BD79" i="6"/>
  <c r="BC79" i="6"/>
  <c r="BD78" i="6"/>
  <c r="BC78" i="6"/>
  <c r="BD77" i="6"/>
  <c r="BC77" i="6"/>
  <c r="BD76" i="6"/>
  <c r="BC76" i="6"/>
  <c r="BD75" i="6"/>
  <c r="BC75" i="6"/>
  <c r="BD74" i="6"/>
  <c r="BC74" i="6"/>
  <c r="BD73" i="6"/>
  <c r="BC73" i="6"/>
  <c r="BD72" i="6"/>
  <c r="BC72" i="6"/>
  <c r="BD71" i="6"/>
  <c r="BC71" i="6"/>
  <c r="BD70" i="6"/>
  <c r="BC70" i="6"/>
  <c r="BD69" i="6"/>
  <c r="BC69" i="6"/>
  <c r="BD68" i="6"/>
  <c r="BC68" i="6"/>
  <c r="BD67" i="6"/>
  <c r="BC67" i="6"/>
  <c r="BD66" i="6"/>
  <c r="BH5" i="6" s="1"/>
  <c r="BC66" i="6"/>
  <c r="BH4" i="6"/>
  <c r="BD128" i="5"/>
  <c r="BC128" i="5"/>
  <c r="BD127" i="5"/>
  <c r="BC127" i="5"/>
  <c r="BD126" i="5"/>
  <c r="BC126" i="5"/>
  <c r="BD125" i="5"/>
  <c r="BC125" i="5"/>
  <c r="BD124" i="5"/>
  <c r="BC124" i="5"/>
  <c r="BD123" i="5"/>
  <c r="BC123" i="5"/>
  <c r="BD122" i="5"/>
  <c r="BC122" i="5"/>
  <c r="BD121" i="5"/>
  <c r="BC121" i="5"/>
  <c r="BD120" i="5"/>
  <c r="BC120" i="5"/>
  <c r="BD119" i="5"/>
  <c r="BC119" i="5"/>
  <c r="BD118" i="5"/>
  <c r="BC118" i="5"/>
  <c r="BD117" i="5"/>
  <c r="BC117" i="5"/>
  <c r="BD116" i="5"/>
  <c r="BC116" i="5"/>
  <c r="BD115" i="5"/>
  <c r="BC115" i="5"/>
  <c r="BD114" i="5"/>
  <c r="BC114" i="5"/>
  <c r="BD113" i="5"/>
  <c r="BC113" i="5"/>
  <c r="BD112" i="5"/>
  <c r="BC112" i="5"/>
  <c r="BD111" i="5"/>
  <c r="BC111" i="5"/>
  <c r="BD110" i="5"/>
  <c r="BC110" i="5"/>
  <c r="BD109" i="5"/>
  <c r="BC109" i="5"/>
  <c r="BD108" i="5"/>
  <c r="BC108" i="5"/>
  <c r="BD107" i="5"/>
  <c r="BC107" i="5"/>
  <c r="BD106" i="5"/>
  <c r="BC106" i="5"/>
  <c r="BD105" i="5"/>
  <c r="BC105" i="5"/>
  <c r="BD104" i="5"/>
  <c r="BC104" i="5"/>
  <c r="BD103" i="5"/>
  <c r="BC103" i="5"/>
  <c r="BD102" i="5"/>
  <c r="BC102" i="5"/>
  <c r="BD101" i="5"/>
  <c r="BC101" i="5"/>
  <c r="BD100" i="5"/>
  <c r="BC100" i="5"/>
  <c r="BD99" i="5"/>
  <c r="BC99" i="5"/>
  <c r="BD98" i="5"/>
  <c r="BC98" i="5"/>
  <c r="BD97" i="5"/>
  <c r="BC97" i="5"/>
  <c r="BD96" i="5"/>
  <c r="BC96" i="5"/>
  <c r="BD95" i="5"/>
  <c r="BC95" i="5"/>
  <c r="BD94" i="5"/>
  <c r="BC94" i="5"/>
  <c r="BD93" i="5"/>
  <c r="BC93" i="5"/>
  <c r="BD92" i="5"/>
  <c r="BC92" i="5"/>
  <c r="BD91" i="5"/>
  <c r="BC91" i="5"/>
  <c r="BD90" i="5"/>
  <c r="BC90" i="5"/>
  <c r="BD89" i="5"/>
  <c r="BC89" i="5"/>
  <c r="BD88" i="5"/>
  <c r="BC88" i="5"/>
  <c r="BD87" i="5"/>
  <c r="BC87" i="5"/>
  <c r="BD86" i="5"/>
  <c r="BC86" i="5"/>
  <c r="BD85" i="5"/>
  <c r="BC85" i="5"/>
  <c r="BD84" i="5"/>
  <c r="BC84" i="5"/>
  <c r="BD83" i="5"/>
  <c r="BC83" i="5"/>
  <c r="BD82" i="5"/>
  <c r="BC82" i="5"/>
  <c r="BD81" i="5"/>
  <c r="BC81" i="5"/>
  <c r="BD80" i="5"/>
  <c r="BC80" i="5"/>
  <c r="BD79" i="5"/>
  <c r="BC79" i="5"/>
  <c r="BD78" i="5"/>
  <c r="BC78" i="5"/>
  <c r="BD77" i="5"/>
  <c r="BC77" i="5"/>
  <c r="BD76" i="5"/>
  <c r="BC76" i="5"/>
  <c r="BD75" i="5"/>
  <c r="BC75" i="5"/>
  <c r="BD74" i="5"/>
  <c r="BC74" i="5"/>
  <c r="BD73" i="5"/>
  <c r="BC73" i="5"/>
  <c r="BD72" i="5"/>
  <c r="BC72" i="5"/>
  <c r="BD71" i="5"/>
  <c r="BC71" i="5"/>
  <c r="BD70" i="5"/>
  <c r="BC70" i="5"/>
  <c r="BD69" i="5"/>
  <c r="BC69" i="5"/>
  <c r="BD68" i="5"/>
  <c r="BC68" i="5"/>
  <c r="BD67" i="5"/>
  <c r="BC67" i="5"/>
  <c r="BD66" i="5"/>
  <c r="BH5" i="5" s="1"/>
  <c r="BC66" i="5"/>
  <c r="BH4" i="5"/>
  <c r="BD128" i="4"/>
  <c r="BC128" i="4"/>
  <c r="BD127" i="4"/>
  <c r="BC127" i="4"/>
  <c r="BD126" i="4"/>
  <c r="BC126" i="4"/>
  <c r="BD125" i="4"/>
  <c r="BC125" i="4"/>
  <c r="BD124" i="4"/>
  <c r="BC124" i="4"/>
  <c r="BD123" i="4"/>
  <c r="BC123" i="4"/>
  <c r="BD122" i="4"/>
  <c r="BC122" i="4"/>
  <c r="BD121" i="4"/>
  <c r="BC121" i="4"/>
  <c r="BD120" i="4"/>
  <c r="BC120" i="4"/>
  <c r="BD119" i="4"/>
  <c r="BC119" i="4"/>
  <c r="BD118" i="4"/>
  <c r="BC118" i="4"/>
  <c r="BD117" i="4"/>
  <c r="BC117" i="4"/>
  <c r="BD116" i="4"/>
  <c r="BC116" i="4"/>
  <c r="BD115" i="4"/>
  <c r="BC115" i="4"/>
  <c r="BD114" i="4"/>
  <c r="BC114" i="4"/>
  <c r="BD113" i="4"/>
  <c r="BC113" i="4"/>
  <c r="BD112" i="4"/>
  <c r="BC112" i="4"/>
  <c r="BD111" i="4"/>
  <c r="BC111" i="4"/>
  <c r="BD110" i="4"/>
  <c r="BC110" i="4"/>
  <c r="BD109" i="4"/>
  <c r="BC109" i="4"/>
  <c r="BD108" i="4"/>
  <c r="BC108" i="4"/>
  <c r="BD107" i="4"/>
  <c r="BC107" i="4"/>
  <c r="BD106" i="4"/>
  <c r="BC106" i="4"/>
  <c r="BD105" i="4"/>
  <c r="BC105" i="4"/>
  <c r="BD104" i="4"/>
  <c r="BC104" i="4"/>
  <c r="BD103" i="4"/>
  <c r="BC103" i="4"/>
  <c r="BD102" i="4"/>
  <c r="BC102" i="4"/>
  <c r="BD101" i="4"/>
  <c r="BC101" i="4"/>
  <c r="BD100" i="4"/>
  <c r="BC100" i="4"/>
  <c r="BD99" i="4"/>
  <c r="BC99" i="4"/>
  <c r="BD98" i="4"/>
  <c r="BC98" i="4"/>
  <c r="BD97" i="4"/>
  <c r="BC97" i="4"/>
  <c r="BD96" i="4"/>
  <c r="BC96" i="4"/>
  <c r="BD95" i="4"/>
  <c r="BC95" i="4"/>
  <c r="BD94" i="4"/>
  <c r="BC94" i="4"/>
  <c r="BD93" i="4"/>
  <c r="BC93" i="4"/>
  <c r="BD92" i="4"/>
  <c r="BC92" i="4"/>
  <c r="BD91" i="4"/>
  <c r="BC91" i="4"/>
  <c r="BD90" i="4"/>
  <c r="BC90" i="4"/>
  <c r="BD89" i="4"/>
  <c r="BC89" i="4"/>
  <c r="BD88" i="4"/>
  <c r="BC88" i="4"/>
  <c r="BD87" i="4"/>
  <c r="BC87" i="4"/>
  <c r="BD86" i="4"/>
  <c r="BC86" i="4"/>
  <c r="BD85" i="4"/>
  <c r="BC85" i="4"/>
  <c r="BD84" i="4"/>
  <c r="BC84" i="4"/>
  <c r="BD83" i="4"/>
  <c r="BC83" i="4"/>
  <c r="BD82" i="4"/>
  <c r="BC82" i="4"/>
  <c r="BD81" i="4"/>
  <c r="BC81" i="4"/>
  <c r="BD80" i="4"/>
  <c r="BC80" i="4"/>
  <c r="BD79" i="4"/>
  <c r="BC79" i="4"/>
  <c r="BD78" i="4"/>
  <c r="BC78" i="4"/>
  <c r="BD77" i="4"/>
  <c r="BC77" i="4"/>
  <c r="BD76" i="4"/>
  <c r="BC76" i="4"/>
  <c r="BD75" i="4"/>
  <c r="BC75" i="4"/>
  <c r="BD74" i="4"/>
  <c r="BC74" i="4"/>
  <c r="BD73" i="4"/>
  <c r="BC73" i="4"/>
  <c r="BD72" i="4"/>
  <c r="BC72" i="4"/>
  <c r="BD71" i="4"/>
  <c r="BC71" i="4"/>
  <c r="BD70" i="4"/>
  <c r="BC70" i="4"/>
  <c r="BD69" i="4"/>
  <c r="BC69" i="4"/>
  <c r="BD68" i="4"/>
  <c r="BC68" i="4"/>
  <c r="BD67" i="4"/>
  <c r="BC67" i="4"/>
  <c r="BD66" i="4"/>
  <c r="BH5" i="4" s="1"/>
  <c r="BC66" i="4"/>
  <c r="BH4" i="4"/>
  <c r="BD128" i="3"/>
  <c r="BC128" i="3"/>
  <c r="BD127" i="3"/>
  <c r="BC127" i="3"/>
  <c r="BD126" i="3"/>
  <c r="BC126" i="3"/>
  <c r="BD125" i="3"/>
  <c r="BC125" i="3"/>
  <c r="BD124" i="3"/>
  <c r="BC124" i="3"/>
  <c r="BD123" i="3"/>
  <c r="BC123" i="3"/>
  <c r="BD122" i="3"/>
  <c r="BC122" i="3"/>
  <c r="BD121" i="3"/>
  <c r="BC121" i="3"/>
  <c r="BD120" i="3"/>
  <c r="BC120" i="3"/>
  <c r="BD119" i="3"/>
  <c r="BC119" i="3"/>
  <c r="BD118" i="3"/>
  <c r="BC118" i="3"/>
  <c r="BD117" i="3"/>
  <c r="BC117" i="3"/>
  <c r="BD116" i="3"/>
  <c r="BC116" i="3"/>
  <c r="BD115" i="3"/>
  <c r="BC115" i="3"/>
  <c r="BD114" i="3"/>
  <c r="BC114" i="3"/>
  <c r="BD113" i="3"/>
  <c r="BC113" i="3"/>
  <c r="BD112" i="3"/>
  <c r="BC112" i="3"/>
  <c r="BD111" i="3"/>
  <c r="BC111" i="3"/>
  <c r="BD110" i="3"/>
  <c r="BC110" i="3"/>
  <c r="BD109" i="3"/>
  <c r="BC109" i="3"/>
  <c r="BD108" i="3"/>
  <c r="BC108" i="3"/>
  <c r="BD107" i="3"/>
  <c r="BC107" i="3"/>
  <c r="BD106" i="3"/>
  <c r="BC106" i="3"/>
  <c r="BD105" i="3"/>
  <c r="BC105" i="3"/>
  <c r="BD104" i="3"/>
  <c r="BC104" i="3"/>
  <c r="BD103" i="3"/>
  <c r="BC103" i="3"/>
  <c r="BD102" i="3"/>
  <c r="BC102" i="3"/>
  <c r="BD101" i="3"/>
  <c r="BC101" i="3"/>
  <c r="BD100" i="3"/>
  <c r="BC100" i="3"/>
  <c r="BD99" i="3"/>
  <c r="BC99" i="3"/>
  <c r="BD98" i="3"/>
  <c r="BC98" i="3"/>
  <c r="BD97" i="3"/>
  <c r="BC97" i="3"/>
  <c r="BD96" i="3"/>
  <c r="BC96" i="3"/>
  <c r="BD95" i="3"/>
  <c r="BC95" i="3"/>
  <c r="BD94" i="3"/>
  <c r="BC94" i="3"/>
  <c r="BD93" i="3"/>
  <c r="BC93" i="3"/>
  <c r="BD92" i="3"/>
  <c r="BC92" i="3"/>
  <c r="BD91" i="3"/>
  <c r="BC91" i="3"/>
  <c r="BD90" i="3"/>
  <c r="BC90" i="3"/>
  <c r="BD89" i="3"/>
  <c r="BC89" i="3"/>
  <c r="BD88" i="3"/>
  <c r="BC88" i="3"/>
  <c r="BD87" i="3"/>
  <c r="BC87" i="3"/>
  <c r="BD86" i="3"/>
  <c r="BC86" i="3"/>
  <c r="BD85" i="3"/>
  <c r="BC85" i="3"/>
  <c r="BD84" i="3"/>
  <c r="BC84" i="3"/>
  <c r="BD83" i="3"/>
  <c r="BC83" i="3"/>
  <c r="BD82" i="3"/>
  <c r="BC82" i="3"/>
  <c r="BD81" i="3"/>
  <c r="BC81" i="3"/>
  <c r="BD80" i="3"/>
  <c r="BC80" i="3"/>
  <c r="BD79" i="3"/>
  <c r="BC79" i="3"/>
  <c r="BD78" i="3"/>
  <c r="BC78" i="3"/>
  <c r="BD77" i="3"/>
  <c r="BC77" i="3"/>
  <c r="BD76" i="3"/>
  <c r="BC76" i="3"/>
  <c r="BD75" i="3"/>
  <c r="BC75" i="3"/>
  <c r="BD74" i="3"/>
  <c r="BC74" i="3"/>
  <c r="BD73" i="3"/>
  <c r="BC73" i="3"/>
  <c r="BD72" i="3"/>
  <c r="BC72" i="3"/>
  <c r="BD71" i="3"/>
  <c r="BC71" i="3"/>
  <c r="BD70" i="3"/>
  <c r="BC70" i="3"/>
  <c r="BD69" i="3"/>
  <c r="BC69" i="3"/>
  <c r="BD68" i="3"/>
  <c r="BC68" i="3"/>
  <c r="BD67" i="3"/>
  <c r="BC67" i="3"/>
  <c r="BD66" i="3"/>
  <c r="BH5" i="3" s="1"/>
  <c r="BC66" i="3"/>
  <c r="BH4" i="3"/>
  <c r="BD128" i="2"/>
  <c r="BC128" i="2"/>
  <c r="BD127" i="2"/>
  <c r="BC127" i="2"/>
  <c r="BD126" i="2"/>
  <c r="BC126" i="2"/>
  <c r="BD125" i="2"/>
  <c r="BC125" i="2"/>
  <c r="BD124" i="2"/>
  <c r="BC124" i="2"/>
  <c r="BD123" i="2"/>
  <c r="BC123" i="2"/>
  <c r="BD122" i="2"/>
  <c r="BC122" i="2"/>
  <c r="BD121" i="2"/>
  <c r="BC121" i="2"/>
  <c r="BD120" i="2"/>
  <c r="BC120" i="2"/>
  <c r="BD119" i="2"/>
  <c r="BC119" i="2"/>
  <c r="BD118" i="2"/>
  <c r="BC118" i="2"/>
  <c r="BD117" i="2"/>
  <c r="BC117" i="2"/>
  <c r="BD116" i="2"/>
  <c r="BC116" i="2"/>
  <c r="BD115" i="2"/>
  <c r="BC115" i="2"/>
  <c r="BD114" i="2"/>
  <c r="BC114" i="2"/>
  <c r="BD113" i="2"/>
  <c r="BC113" i="2"/>
  <c r="BD112" i="2"/>
  <c r="BC112" i="2"/>
  <c r="BD111" i="2"/>
  <c r="BC111" i="2"/>
  <c r="BD110" i="2"/>
  <c r="BC110" i="2"/>
  <c r="BD109" i="2"/>
  <c r="BC109" i="2"/>
  <c r="BD108" i="2"/>
  <c r="BC108" i="2"/>
  <c r="BD107" i="2"/>
  <c r="BC107" i="2"/>
  <c r="BD106" i="2"/>
  <c r="BC106" i="2"/>
  <c r="BD105" i="2"/>
  <c r="BC105" i="2"/>
  <c r="BD104" i="2"/>
  <c r="BC104" i="2"/>
  <c r="BD103" i="2"/>
  <c r="BC103" i="2"/>
  <c r="BD102" i="2"/>
  <c r="BC102" i="2"/>
  <c r="BD101" i="2"/>
  <c r="BC101" i="2"/>
  <c r="BD100" i="2"/>
  <c r="BC100" i="2"/>
  <c r="BD99" i="2"/>
  <c r="BC99" i="2"/>
  <c r="BD98" i="2"/>
  <c r="BC98" i="2"/>
  <c r="BD97" i="2"/>
  <c r="BC97" i="2"/>
  <c r="BD96" i="2"/>
  <c r="BC96" i="2"/>
  <c r="BD95" i="2"/>
  <c r="BC95" i="2"/>
  <c r="BD94" i="2"/>
  <c r="BC94" i="2"/>
  <c r="BD93" i="2"/>
  <c r="BC93" i="2"/>
  <c r="BD92" i="2"/>
  <c r="BC92" i="2"/>
  <c r="BD91" i="2"/>
  <c r="BC91" i="2"/>
  <c r="BD90" i="2"/>
  <c r="BC90" i="2"/>
  <c r="BD89" i="2"/>
  <c r="BC89" i="2"/>
  <c r="BD88" i="2"/>
  <c r="BC88" i="2"/>
  <c r="BD87" i="2"/>
  <c r="BC87" i="2"/>
  <c r="BD86" i="2"/>
  <c r="BC86" i="2"/>
  <c r="BD85" i="2"/>
  <c r="BC85" i="2"/>
  <c r="BD84" i="2"/>
  <c r="BC84" i="2"/>
  <c r="BD83" i="2"/>
  <c r="BC83" i="2"/>
  <c r="BD82" i="2"/>
  <c r="BC82" i="2"/>
  <c r="BD81" i="2"/>
  <c r="BC81" i="2"/>
  <c r="BD80" i="2"/>
  <c r="BC80" i="2"/>
  <c r="BD79" i="2"/>
  <c r="BC79" i="2"/>
  <c r="BD78" i="2"/>
  <c r="BC78" i="2"/>
  <c r="BD77" i="2"/>
  <c r="BC77" i="2"/>
  <c r="BD76" i="2"/>
  <c r="BC76" i="2"/>
  <c r="BD75" i="2"/>
  <c r="BC75" i="2"/>
  <c r="BD74" i="2"/>
  <c r="BC74" i="2"/>
  <c r="BD73" i="2"/>
  <c r="BC73" i="2"/>
  <c r="BD72" i="2"/>
  <c r="BC72" i="2"/>
  <c r="BD71" i="2"/>
  <c r="BC71" i="2"/>
  <c r="BD70" i="2"/>
  <c r="BC70" i="2"/>
  <c r="BD69" i="2"/>
  <c r="BC69" i="2"/>
  <c r="BD68" i="2"/>
  <c r="BC68" i="2"/>
  <c r="BD67" i="2"/>
  <c r="BC67" i="2"/>
  <c r="BD66" i="2"/>
  <c r="BH5" i="2" s="1"/>
  <c r="BC66" i="2"/>
  <c r="BH4" i="2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2" i="1"/>
  <c r="BD112" i="1"/>
  <c r="BC113" i="1"/>
  <c r="BD113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66" i="1"/>
  <c r="BD66" i="1"/>
  <c r="B10" i="7"/>
  <c r="AP128" i="6"/>
  <c r="AO128" i="6"/>
  <c r="AP127" i="6"/>
  <c r="AR127" i="6" s="1"/>
  <c r="AO127" i="6"/>
  <c r="AP126" i="6"/>
  <c r="AO126" i="6"/>
  <c r="AP125" i="6"/>
  <c r="AO125" i="6"/>
  <c r="AP124" i="6"/>
  <c r="AO124" i="6"/>
  <c r="AP123" i="6"/>
  <c r="AR123" i="6" s="1"/>
  <c r="AO123" i="6"/>
  <c r="AP122" i="6"/>
  <c r="AO122" i="6"/>
  <c r="AP121" i="6"/>
  <c r="AO121" i="6"/>
  <c r="AP120" i="6"/>
  <c r="AO120" i="6"/>
  <c r="AQ119" i="6"/>
  <c r="AP119" i="6"/>
  <c r="AO119" i="6"/>
  <c r="AP118" i="6"/>
  <c r="AO118" i="6"/>
  <c r="AP117" i="6"/>
  <c r="AO117" i="6"/>
  <c r="AP116" i="6"/>
  <c r="AO116" i="6"/>
  <c r="AP115" i="6"/>
  <c r="AO115" i="6"/>
  <c r="AP114" i="6"/>
  <c r="AO114" i="6"/>
  <c r="AP113" i="6"/>
  <c r="AO113" i="6"/>
  <c r="AP112" i="6"/>
  <c r="AO112" i="6"/>
  <c r="AP111" i="6"/>
  <c r="AO111" i="6"/>
  <c r="AP110" i="6"/>
  <c r="AO110" i="6"/>
  <c r="AP109" i="6"/>
  <c r="AO109" i="6"/>
  <c r="AQ109" i="6" s="1"/>
  <c r="AP108" i="6"/>
  <c r="AO108" i="6"/>
  <c r="AQ108" i="6" s="1"/>
  <c r="AP107" i="6"/>
  <c r="AO107" i="6"/>
  <c r="AP106" i="6"/>
  <c r="AO106" i="6"/>
  <c r="AP105" i="6"/>
  <c r="AO105" i="6"/>
  <c r="AP104" i="6"/>
  <c r="AO104" i="6"/>
  <c r="AP103" i="6"/>
  <c r="AO103" i="6"/>
  <c r="AP102" i="6"/>
  <c r="AO102" i="6"/>
  <c r="AP101" i="6"/>
  <c r="AO101" i="6"/>
  <c r="AP100" i="6"/>
  <c r="AO100" i="6"/>
  <c r="AP99" i="6"/>
  <c r="AO99" i="6"/>
  <c r="AQ99" i="6" s="1"/>
  <c r="AP98" i="6"/>
  <c r="AO98" i="6"/>
  <c r="AQ98" i="6" s="1"/>
  <c r="AP97" i="6"/>
  <c r="AO97" i="6"/>
  <c r="AP96" i="6"/>
  <c r="AO96" i="6"/>
  <c r="AP95" i="6"/>
  <c r="AO95" i="6"/>
  <c r="AP94" i="6"/>
  <c r="AO94" i="6"/>
  <c r="AQ94" i="6" s="1"/>
  <c r="AP93" i="6"/>
  <c r="AO93" i="6"/>
  <c r="AQ93" i="6" s="1"/>
  <c r="AP92" i="6"/>
  <c r="AO92" i="6"/>
  <c r="AP91" i="6"/>
  <c r="AO91" i="6"/>
  <c r="AP90" i="6"/>
  <c r="AO90" i="6"/>
  <c r="AP89" i="6"/>
  <c r="AO89" i="6"/>
  <c r="AP88" i="6"/>
  <c r="AO88" i="6"/>
  <c r="AP87" i="6"/>
  <c r="AO87" i="6"/>
  <c r="AP86" i="6"/>
  <c r="AO86" i="6"/>
  <c r="AR86" i="6" s="1"/>
  <c r="AP85" i="6"/>
  <c r="AO85" i="6"/>
  <c r="AP84" i="6"/>
  <c r="AO84" i="6"/>
  <c r="AQ84" i="6" s="1"/>
  <c r="AP83" i="6"/>
  <c r="AO83" i="6"/>
  <c r="AP82" i="6"/>
  <c r="AO82" i="6"/>
  <c r="AP81" i="6"/>
  <c r="AO81" i="6"/>
  <c r="AP80" i="6"/>
  <c r="AO80" i="6"/>
  <c r="AQ80" i="6" s="1"/>
  <c r="AP79" i="6"/>
  <c r="AO79" i="6"/>
  <c r="AP78" i="6"/>
  <c r="AO78" i="6"/>
  <c r="AQ78" i="6" s="1"/>
  <c r="AP77" i="6"/>
  <c r="AO77" i="6"/>
  <c r="AP76" i="6"/>
  <c r="AO76" i="6"/>
  <c r="AP75" i="6"/>
  <c r="AO75" i="6"/>
  <c r="AP74" i="6"/>
  <c r="AO74" i="6"/>
  <c r="AQ74" i="6" s="1"/>
  <c r="AP73" i="6"/>
  <c r="AO73" i="6"/>
  <c r="AP72" i="6"/>
  <c r="AO72" i="6"/>
  <c r="AP71" i="6"/>
  <c r="AO71" i="6"/>
  <c r="AQ71" i="6" s="1"/>
  <c r="AP70" i="6"/>
  <c r="AO70" i="6"/>
  <c r="AP69" i="6"/>
  <c r="AO69" i="6"/>
  <c r="AP68" i="6"/>
  <c r="AO68" i="6"/>
  <c r="AP67" i="6"/>
  <c r="AO67" i="6"/>
  <c r="AP66" i="6"/>
  <c r="AO66" i="6"/>
  <c r="AW65" i="6"/>
  <c r="AP65" i="6"/>
  <c r="AO65" i="6"/>
  <c r="AW64" i="6"/>
  <c r="AP64" i="6"/>
  <c r="AO64" i="6"/>
  <c r="AW63" i="6"/>
  <c r="AP63" i="6"/>
  <c r="AO63" i="6"/>
  <c r="AW62" i="6"/>
  <c r="AP62" i="6"/>
  <c r="AO62" i="6"/>
  <c r="AW61" i="6"/>
  <c r="AP61" i="6"/>
  <c r="AO61" i="6"/>
  <c r="AW60" i="6"/>
  <c r="AP60" i="6"/>
  <c r="AO60" i="6"/>
  <c r="AW59" i="6"/>
  <c r="AP59" i="6"/>
  <c r="AO59" i="6"/>
  <c r="AW58" i="6"/>
  <c r="AP58" i="6"/>
  <c r="AO58" i="6"/>
  <c r="AW57" i="6"/>
  <c r="AP57" i="6"/>
  <c r="AO57" i="6"/>
  <c r="AW56" i="6"/>
  <c r="AP56" i="6"/>
  <c r="AO56" i="6"/>
  <c r="AW55" i="6"/>
  <c r="AP55" i="6"/>
  <c r="AO55" i="6"/>
  <c r="AW54" i="6"/>
  <c r="AP54" i="6"/>
  <c r="AO54" i="6"/>
  <c r="AW53" i="6"/>
  <c r="AP53" i="6"/>
  <c r="AO53" i="6"/>
  <c r="AW52" i="6"/>
  <c r="AP52" i="6"/>
  <c r="AO52" i="6"/>
  <c r="AW51" i="6"/>
  <c r="AP51" i="6"/>
  <c r="AO51" i="6"/>
  <c r="AW50" i="6"/>
  <c r="AP50" i="6"/>
  <c r="AO50" i="6"/>
  <c r="AW49" i="6"/>
  <c r="AP49" i="6"/>
  <c r="AO49" i="6"/>
  <c r="AW48" i="6"/>
  <c r="AP48" i="6"/>
  <c r="AO48" i="6"/>
  <c r="AW47" i="6"/>
  <c r="AP47" i="6"/>
  <c r="AO47" i="6"/>
  <c r="AW46" i="6"/>
  <c r="AP46" i="6"/>
  <c r="AR46" i="6" s="1"/>
  <c r="AO46" i="6"/>
  <c r="AW45" i="6"/>
  <c r="AP45" i="6"/>
  <c r="AR45" i="6" s="1"/>
  <c r="AO45" i="6"/>
  <c r="AW44" i="6"/>
  <c r="AP44" i="6"/>
  <c r="AR44" i="6" s="1"/>
  <c r="AO44" i="6"/>
  <c r="AW43" i="6"/>
  <c r="AP43" i="6"/>
  <c r="AR43" i="6" s="1"/>
  <c r="AO43" i="6"/>
  <c r="AW42" i="6"/>
  <c r="AP42" i="6"/>
  <c r="AR42" i="6" s="1"/>
  <c r="AO42" i="6"/>
  <c r="AW41" i="6"/>
  <c r="AP41" i="6"/>
  <c r="AR41" i="6" s="1"/>
  <c r="AO41" i="6"/>
  <c r="AW40" i="6"/>
  <c r="AP40" i="6"/>
  <c r="AR40" i="6" s="1"/>
  <c r="AO40" i="6"/>
  <c r="AW39" i="6"/>
  <c r="AP39" i="6"/>
  <c r="AR39" i="6" s="1"/>
  <c r="AO39" i="6"/>
  <c r="AW38" i="6"/>
  <c r="AP38" i="6"/>
  <c r="AR38" i="6" s="1"/>
  <c r="AO38" i="6"/>
  <c r="AW37" i="6"/>
  <c r="AP37" i="6"/>
  <c r="AR37" i="6" s="1"/>
  <c r="AO37" i="6"/>
  <c r="AW36" i="6"/>
  <c r="AP36" i="6"/>
  <c r="AR36" i="6" s="1"/>
  <c r="AO36" i="6"/>
  <c r="AW35" i="6"/>
  <c r="AP35" i="6"/>
  <c r="AR35" i="6" s="1"/>
  <c r="AO35" i="6"/>
  <c r="AW34" i="6"/>
  <c r="AP34" i="6"/>
  <c r="AR34" i="6" s="1"/>
  <c r="AO34" i="6"/>
  <c r="AW33" i="6"/>
  <c r="AP33" i="6"/>
  <c r="AR33" i="6" s="1"/>
  <c r="AO33" i="6"/>
  <c r="AW32" i="6"/>
  <c r="AP32" i="6"/>
  <c r="AR32" i="6" s="1"/>
  <c r="AO32" i="6"/>
  <c r="AW31" i="6"/>
  <c r="AP31" i="6"/>
  <c r="AR31" i="6" s="1"/>
  <c r="AO31" i="6"/>
  <c r="AW30" i="6"/>
  <c r="AP30" i="6"/>
  <c r="AR30" i="6" s="1"/>
  <c r="AO30" i="6"/>
  <c r="AW29" i="6"/>
  <c r="AP29" i="6"/>
  <c r="AR29" i="6" s="1"/>
  <c r="AO29" i="6"/>
  <c r="AW28" i="6"/>
  <c r="AP28" i="6"/>
  <c r="AR28" i="6" s="1"/>
  <c r="AO28" i="6"/>
  <c r="AW27" i="6"/>
  <c r="AP27" i="6"/>
  <c r="AR27" i="6" s="1"/>
  <c r="AO27" i="6"/>
  <c r="AW26" i="6"/>
  <c r="AP26" i="6"/>
  <c r="AR26" i="6" s="1"/>
  <c r="AO26" i="6"/>
  <c r="AW25" i="6"/>
  <c r="AP25" i="6"/>
  <c r="AR25" i="6" s="1"/>
  <c r="AO25" i="6"/>
  <c r="AW24" i="6"/>
  <c r="AP24" i="6"/>
  <c r="AR24" i="6" s="1"/>
  <c r="AO24" i="6"/>
  <c r="AW23" i="6"/>
  <c r="AP23" i="6"/>
  <c r="AR23" i="6" s="1"/>
  <c r="AO23" i="6"/>
  <c r="AW22" i="6"/>
  <c r="AP22" i="6"/>
  <c r="AR22" i="6" s="1"/>
  <c r="AO22" i="6"/>
  <c r="AW21" i="6"/>
  <c r="AP21" i="6"/>
  <c r="AR21" i="6" s="1"/>
  <c r="AO21" i="6"/>
  <c r="AW20" i="6"/>
  <c r="AP20" i="6"/>
  <c r="AR20" i="6" s="1"/>
  <c r="AO20" i="6"/>
  <c r="AW19" i="6"/>
  <c r="AP19" i="6"/>
  <c r="AR19" i="6" s="1"/>
  <c r="AO19" i="6"/>
  <c r="AW18" i="6"/>
  <c r="AP18" i="6"/>
  <c r="AR18" i="6" s="1"/>
  <c r="AO18" i="6"/>
  <c r="AW17" i="6"/>
  <c r="AP17" i="6"/>
  <c r="AR17" i="6" s="1"/>
  <c r="AO17" i="6"/>
  <c r="AW16" i="6"/>
  <c r="AP16" i="6"/>
  <c r="AR16" i="6" s="1"/>
  <c r="AO16" i="6"/>
  <c r="AW15" i="6"/>
  <c r="AP15" i="6"/>
  <c r="AR15" i="6" s="1"/>
  <c r="AO15" i="6"/>
  <c r="AW14" i="6"/>
  <c r="AP14" i="6"/>
  <c r="AR14" i="6" s="1"/>
  <c r="AO14" i="6"/>
  <c r="AW13" i="6"/>
  <c r="AP13" i="6"/>
  <c r="AR13" i="6" s="1"/>
  <c r="AO13" i="6"/>
  <c r="AW12" i="6"/>
  <c r="AP12" i="6"/>
  <c r="AR12" i="6" s="1"/>
  <c r="AO12" i="6"/>
  <c r="AW11" i="6"/>
  <c r="AP11" i="6"/>
  <c r="AR11" i="6" s="1"/>
  <c r="AO11" i="6"/>
  <c r="AW10" i="6"/>
  <c r="AP10" i="6"/>
  <c r="AR10" i="6" s="1"/>
  <c r="AO10" i="6"/>
  <c r="AW9" i="6"/>
  <c r="AP9" i="6"/>
  <c r="AR9" i="6" s="1"/>
  <c r="AO9" i="6"/>
  <c r="AW8" i="6"/>
  <c r="AP8" i="6"/>
  <c r="AR8" i="6" s="1"/>
  <c r="AO8" i="6"/>
  <c r="AW7" i="6"/>
  <c r="AP7" i="6"/>
  <c r="AR7" i="6" s="1"/>
  <c r="AO7" i="6"/>
  <c r="AW6" i="6"/>
  <c r="AP6" i="6"/>
  <c r="AO6" i="6"/>
  <c r="AW5" i="6"/>
  <c r="AP5" i="6"/>
  <c r="AO5" i="6"/>
  <c r="AW4" i="6"/>
  <c r="AP4" i="6"/>
  <c r="AO4" i="6"/>
  <c r="AW3" i="6"/>
  <c r="AP3" i="6"/>
  <c r="AO3" i="6"/>
  <c r="AW2" i="6"/>
  <c r="AP2" i="6"/>
  <c r="AO2" i="6"/>
  <c r="AP128" i="5"/>
  <c r="AO128" i="5"/>
  <c r="AP127" i="5"/>
  <c r="AO127" i="5"/>
  <c r="AP126" i="5"/>
  <c r="AO126" i="5"/>
  <c r="AP125" i="5"/>
  <c r="AO125" i="5"/>
  <c r="AP124" i="5"/>
  <c r="AO124" i="5"/>
  <c r="AP123" i="5"/>
  <c r="AO123" i="5"/>
  <c r="AP122" i="5"/>
  <c r="AO122" i="5"/>
  <c r="AP121" i="5"/>
  <c r="AO121" i="5"/>
  <c r="AP120" i="5"/>
  <c r="AO120" i="5"/>
  <c r="AP119" i="5"/>
  <c r="AO119" i="5"/>
  <c r="AP118" i="5"/>
  <c r="AO118" i="5"/>
  <c r="AP117" i="5"/>
  <c r="AO117" i="5"/>
  <c r="AP116" i="5"/>
  <c r="AO116" i="5"/>
  <c r="AP115" i="5"/>
  <c r="AO115" i="5"/>
  <c r="AP114" i="5"/>
  <c r="AO114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R67" i="5" s="1"/>
  <c r="AP66" i="5"/>
  <c r="AO66" i="5"/>
  <c r="AW65" i="5"/>
  <c r="AP65" i="5"/>
  <c r="AO65" i="5"/>
  <c r="AW64" i="5"/>
  <c r="AP64" i="5"/>
  <c r="AO64" i="5"/>
  <c r="AR64" i="5" s="1"/>
  <c r="AW63" i="5"/>
  <c r="AP63" i="5"/>
  <c r="AO63" i="5"/>
  <c r="AW62" i="5"/>
  <c r="AP62" i="5"/>
  <c r="AO62" i="5"/>
  <c r="AW61" i="5"/>
  <c r="AP61" i="5"/>
  <c r="AO61" i="5"/>
  <c r="AW60" i="5"/>
  <c r="AP60" i="5"/>
  <c r="AO60" i="5"/>
  <c r="AW59" i="5"/>
  <c r="AP59" i="5"/>
  <c r="AO59" i="5"/>
  <c r="AW58" i="5"/>
  <c r="AP58" i="5"/>
  <c r="AO58" i="5"/>
  <c r="AW57" i="5"/>
  <c r="AP57" i="5"/>
  <c r="AO57" i="5"/>
  <c r="AW56" i="5"/>
  <c r="AP56" i="5"/>
  <c r="AO56" i="5"/>
  <c r="AW55" i="5"/>
  <c r="AP55" i="5"/>
  <c r="AO55" i="5"/>
  <c r="AW54" i="5"/>
  <c r="AP54" i="5"/>
  <c r="AO54" i="5"/>
  <c r="AW53" i="5"/>
  <c r="AP53" i="5"/>
  <c r="AO53" i="5"/>
  <c r="AW52" i="5"/>
  <c r="AP52" i="5"/>
  <c r="AO52" i="5"/>
  <c r="AQ52" i="5" s="1"/>
  <c r="AW51" i="5"/>
  <c r="AP51" i="5"/>
  <c r="AO51" i="5"/>
  <c r="AW50" i="5"/>
  <c r="AP50" i="5"/>
  <c r="AO50" i="5"/>
  <c r="AW49" i="5"/>
  <c r="AP49" i="5"/>
  <c r="AO49" i="5"/>
  <c r="AW48" i="5"/>
  <c r="AP48" i="5"/>
  <c r="AO48" i="5"/>
  <c r="AW47" i="5"/>
  <c r="AP47" i="5"/>
  <c r="AO47" i="5"/>
  <c r="AW46" i="5"/>
  <c r="AP46" i="5"/>
  <c r="AO46" i="5"/>
  <c r="AW45" i="5"/>
  <c r="AP45" i="5"/>
  <c r="AO45" i="5"/>
  <c r="AW44" i="5"/>
  <c r="AP44" i="5"/>
  <c r="AO44" i="5"/>
  <c r="AW43" i="5"/>
  <c r="AP43" i="5"/>
  <c r="AO43" i="5"/>
  <c r="AW42" i="5"/>
  <c r="AP42" i="5"/>
  <c r="AO42" i="5"/>
  <c r="AW41" i="5"/>
  <c r="AP41" i="5"/>
  <c r="AO41" i="5"/>
  <c r="AW40" i="5"/>
  <c r="AP40" i="5"/>
  <c r="AO40" i="5"/>
  <c r="AW39" i="5"/>
  <c r="AP39" i="5"/>
  <c r="AO39" i="5"/>
  <c r="AW38" i="5"/>
  <c r="AP38" i="5"/>
  <c r="AO38" i="5"/>
  <c r="AW37" i="5"/>
  <c r="AP37" i="5"/>
  <c r="AO37" i="5"/>
  <c r="AW36" i="5"/>
  <c r="AP36" i="5"/>
  <c r="AO36" i="5"/>
  <c r="AW35" i="5"/>
  <c r="AP35" i="5"/>
  <c r="AO35" i="5"/>
  <c r="AW34" i="5"/>
  <c r="AP34" i="5"/>
  <c r="AO34" i="5"/>
  <c r="AW33" i="5"/>
  <c r="AP33" i="5"/>
  <c r="AO33" i="5"/>
  <c r="AW32" i="5"/>
  <c r="AP32" i="5"/>
  <c r="AO32" i="5"/>
  <c r="AW31" i="5"/>
  <c r="AP31" i="5"/>
  <c r="AO31" i="5"/>
  <c r="AW30" i="5"/>
  <c r="AP30" i="5"/>
  <c r="AO30" i="5"/>
  <c r="AW29" i="5"/>
  <c r="AP29" i="5"/>
  <c r="AO29" i="5"/>
  <c r="AW28" i="5"/>
  <c r="AP28" i="5"/>
  <c r="AO28" i="5"/>
  <c r="AW27" i="5"/>
  <c r="AP27" i="5"/>
  <c r="AO27" i="5"/>
  <c r="AW26" i="5"/>
  <c r="AP26" i="5"/>
  <c r="AO26" i="5"/>
  <c r="AW25" i="5"/>
  <c r="AP25" i="5"/>
  <c r="AO25" i="5"/>
  <c r="AW24" i="5"/>
  <c r="AP24" i="5"/>
  <c r="AO24" i="5"/>
  <c r="AW23" i="5"/>
  <c r="AP23" i="5"/>
  <c r="AO23" i="5"/>
  <c r="AW22" i="5"/>
  <c r="AP22" i="5"/>
  <c r="AO22" i="5"/>
  <c r="AQ22" i="5" s="1"/>
  <c r="AW21" i="5"/>
  <c r="AP21" i="5"/>
  <c r="AO21" i="5"/>
  <c r="AW20" i="5"/>
  <c r="AP20" i="5"/>
  <c r="AO20" i="5"/>
  <c r="AW19" i="5"/>
  <c r="AP19" i="5"/>
  <c r="AO19" i="5"/>
  <c r="AW18" i="5"/>
  <c r="AP18" i="5"/>
  <c r="AO18" i="5"/>
  <c r="AQ18" i="5" s="1"/>
  <c r="AW17" i="5"/>
  <c r="AP17" i="5"/>
  <c r="AO17" i="5"/>
  <c r="AW16" i="5"/>
  <c r="AP16" i="5"/>
  <c r="AO16" i="5"/>
  <c r="AW15" i="5"/>
  <c r="AP15" i="5"/>
  <c r="AO15" i="5"/>
  <c r="AW14" i="5"/>
  <c r="AP14" i="5"/>
  <c r="AO14" i="5"/>
  <c r="AQ14" i="5" s="1"/>
  <c r="AW13" i="5"/>
  <c r="AP13" i="5"/>
  <c r="AO13" i="5"/>
  <c r="AW12" i="5"/>
  <c r="AP12" i="5"/>
  <c r="AO12" i="5"/>
  <c r="AW11" i="5"/>
  <c r="AP11" i="5"/>
  <c r="AO11" i="5"/>
  <c r="AW10" i="5"/>
  <c r="AP10" i="5"/>
  <c r="AO10" i="5"/>
  <c r="AQ10" i="5" s="1"/>
  <c r="AW9" i="5"/>
  <c r="AP9" i="5"/>
  <c r="AO9" i="5"/>
  <c r="AW8" i="5"/>
  <c r="AP8" i="5"/>
  <c r="AO8" i="5"/>
  <c r="AW7" i="5"/>
  <c r="AP7" i="5"/>
  <c r="AO7" i="5"/>
  <c r="AW6" i="5"/>
  <c r="AP6" i="5"/>
  <c r="AO6" i="5"/>
  <c r="AW5" i="5"/>
  <c r="AQ5" i="5"/>
  <c r="AP5" i="5"/>
  <c r="AO5" i="5"/>
  <c r="AW4" i="5"/>
  <c r="AR4" i="5"/>
  <c r="AP4" i="5"/>
  <c r="AO4" i="5"/>
  <c r="AW3" i="5"/>
  <c r="AR3" i="5"/>
  <c r="AP3" i="5"/>
  <c r="AO3" i="5"/>
  <c r="AW2" i="5"/>
  <c r="AR2" i="5"/>
  <c r="AP2" i="5"/>
  <c r="AO2" i="5"/>
  <c r="AP128" i="4"/>
  <c r="AO128" i="4"/>
  <c r="AP127" i="4"/>
  <c r="AO127" i="4"/>
  <c r="AQ127" i="4" s="1"/>
  <c r="AP126" i="4"/>
  <c r="AO126" i="4"/>
  <c r="AP125" i="4"/>
  <c r="AO125" i="4"/>
  <c r="AP124" i="4"/>
  <c r="AO124" i="4"/>
  <c r="AP123" i="4"/>
  <c r="AO123" i="4"/>
  <c r="AP122" i="4"/>
  <c r="AO122" i="4"/>
  <c r="AP121" i="4"/>
  <c r="AO121" i="4"/>
  <c r="AP120" i="4"/>
  <c r="AO120" i="4"/>
  <c r="AP119" i="4"/>
  <c r="AO119" i="4"/>
  <c r="AP118" i="4"/>
  <c r="AO118" i="4"/>
  <c r="AP117" i="4"/>
  <c r="AO117" i="4"/>
  <c r="AP116" i="4"/>
  <c r="AO116" i="4"/>
  <c r="AP115" i="4"/>
  <c r="AO115" i="4"/>
  <c r="AQ115" i="4" s="1"/>
  <c r="AP114" i="4"/>
  <c r="AO114" i="4"/>
  <c r="AQ114" i="4" s="1"/>
  <c r="AP113" i="4"/>
  <c r="AO113" i="4"/>
  <c r="AP112" i="4"/>
  <c r="AO112" i="4"/>
  <c r="AP111" i="4"/>
  <c r="AO111" i="4"/>
  <c r="AP110" i="4"/>
  <c r="AO110" i="4"/>
  <c r="AQ110" i="4" s="1"/>
  <c r="AP109" i="4"/>
  <c r="AO109" i="4"/>
  <c r="AP108" i="4"/>
  <c r="AO108" i="4"/>
  <c r="AQ108" i="4" s="1"/>
  <c r="AP107" i="4"/>
  <c r="AO107" i="4"/>
  <c r="AP106" i="4"/>
  <c r="AO106" i="4"/>
  <c r="AQ106" i="4" s="1"/>
  <c r="AP105" i="4"/>
  <c r="AO105" i="4"/>
  <c r="AP104" i="4"/>
  <c r="AO104" i="4"/>
  <c r="AP103" i="4"/>
  <c r="AO103" i="4"/>
  <c r="AP102" i="4"/>
  <c r="AR102" i="4" s="1"/>
  <c r="AO102" i="4"/>
  <c r="AP101" i="4"/>
  <c r="AO101" i="4"/>
  <c r="AP100" i="4"/>
  <c r="AO100" i="4"/>
  <c r="AP99" i="4"/>
  <c r="AO99" i="4"/>
  <c r="AP98" i="4"/>
  <c r="AO98" i="4"/>
  <c r="AP97" i="4"/>
  <c r="AO97" i="4"/>
  <c r="AP96" i="4"/>
  <c r="AO96" i="4"/>
  <c r="AP95" i="4"/>
  <c r="AO95" i="4"/>
  <c r="AP94" i="4"/>
  <c r="AO94" i="4"/>
  <c r="AP93" i="4"/>
  <c r="AO93" i="4"/>
  <c r="AR93" i="4" s="1"/>
  <c r="AP92" i="4"/>
  <c r="AO92" i="4"/>
  <c r="AQ92" i="4" s="1"/>
  <c r="AP91" i="4"/>
  <c r="AO91" i="4"/>
  <c r="AP90" i="4"/>
  <c r="AO90" i="4"/>
  <c r="AP89" i="4"/>
  <c r="AO89" i="4"/>
  <c r="AP88" i="4"/>
  <c r="AO88" i="4"/>
  <c r="AQ88" i="4" s="1"/>
  <c r="AP87" i="4"/>
  <c r="AO87" i="4"/>
  <c r="AP86" i="4"/>
  <c r="AO86" i="4"/>
  <c r="AP85" i="4"/>
  <c r="AO85" i="4"/>
  <c r="AP84" i="4"/>
  <c r="AO84" i="4"/>
  <c r="AQ84" i="4" s="1"/>
  <c r="AP83" i="4"/>
  <c r="AO83" i="4"/>
  <c r="AP82" i="4"/>
  <c r="AO82" i="4"/>
  <c r="AR82" i="4" s="1"/>
  <c r="AP81" i="4"/>
  <c r="AO81" i="4"/>
  <c r="AP80" i="4"/>
  <c r="AO80" i="4"/>
  <c r="AP79" i="4"/>
  <c r="AO79" i="4"/>
  <c r="AP78" i="4"/>
  <c r="AO78" i="4"/>
  <c r="AP77" i="4"/>
  <c r="AO77" i="4"/>
  <c r="AQ77" i="4" s="1"/>
  <c r="AP76" i="4"/>
  <c r="AO76" i="4"/>
  <c r="AP75" i="4"/>
  <c r="AO75" i="4"/>
  <c r="AP74" i="4"/>
  <c r="AO74" i="4"/>
  <c r="AP73" i="4"/>
  <c r="AO73" i="4"/>
  <c r="AP72" i="4"/>
  <c r="AO72" i="4"/>
  <c r="AP71" i="4"/>
  <c r="AO71" i="4"/>
  <c r="AP70" i="4"/>
  <c r="AO70" i="4"/>
  <c r="AP69" i="4"/>
  <c r="AO69" i="4"/>
  <c r="AP68" i="4"/>
  <c r="AO68" i="4"/>
  <c r="AP67" i="4"/>
  <c r="AO67" i="4"/>
  <c r="AP66" i="4"/>
  <c r="AO66" i="4"/>
  <c r="AW65" i="4"/>
  <c r="AP65" i="4"/>
  <c r="AO65" i="4"/>
  <c r="AW64" i="4"/>
  <c r="AP64" i="4"/>
  <c r="AO64" i="4"/>
  <c r="AW63" i="4"/>
  <c r="AP63" i="4"/>
  <c r="AO63" i="4"/>
  <c r="AW62" i="4"/>
  <c r="AP62" i="4"/>
  <c r="AO62" i="4"/>
  <c r="AW61" i="4"/>
  <c r="AP61" i="4"/>
  <c r="AQ61" i="4" s="1"/>
  <c r="AO61" i="4"/>
  <c r="AW60" i="4"/>
  <c r="AP60" i="4"/>
  <c r="AO60" i="4"/>
  <c r="AW59" i="4"/>
  <c r="AP59" i="4"/>
  <c r="AO59" i="4"/>
  <c r="AW58" i="4"/>
  <c r="AP58" i="4"/>
  <c r="AO58" i="4"/>
  <c r="AW57" i="4"/>
  <c r="AP57" i="4"/>
  <c r="AO57" i="4"/>
  <c r="AW56" i="4"/>
  <c r="AP56" i="4"/>
  <c r="AO56" i="4"/>
  <c r="AW55" i="4"/>
  <c r="AP55" i="4"/>
  <c r="AO55" i="4"/>
  <c r="AW54" i="4"/>
  <c r="AP54" i="4"/>
  <c r="AO54" i="4"/>
  <c r="AW53" i="4"/>
  <c r="AP53" i="4"/>
  <c r="AO53" i="4"/>
  <c r="AW52" i="4"/>
  <c r="AP52" i="4"/>
  <c r="AO52" i="4"/>
  <c r="AQ52" i="4" s="1"/>
  <c r="AW51" i="4"/>
  <c r="AP51" i="4"/>
  <c r="AO51" i="4"/>
  <c r="AW50" i="4"/>
  <c r="AP50" i="4"/>
  <c r="AO50" i="4"/>
  <c r="AW49" i="4"/>
  <c r="AP49" i="4"/>
  <c r="AR49" i="4" s="1"/>
  <c r="AO49" i="4"/>
  <c r="AW48" i="4"/>
  <c r="AP48" i="4"/>
  <c r="AO48" i="4"/>
  <c r="AW47" i="4"/>
  <c r="AP47" i="4"/>
  <c r="AO47" i="4"/>
  <c r="AW46" i="4"/>
  <c r="AP46" i="4"/>
  <c r="AO46" i="4"/>
  <c r="AW45" i="4"/>
  <c r="AP45" i="4"/>
  <c r="AO45" i="4"/>
  <c r="AW44" i="4"/>
  <c r="AP44" i="4"/>
  <c r="AO44" i="4"/>
  <c r="AQ44" i="4" s="1"/>
  <c r="AW43" i="4"/>
  <c r="AP43" i="4"/>
  <c r="AO43" i="4"/>
  <c r="AW42" i="4"/>
  <c r="AP42" i="4"/>
  <c r="AO42" i="4"/>
  <c r="AW41" i="4"/>
  <c r="AP41" i="4"/>
  <c r="AR41" i="4" s="1"/>
  <c r="AO41" i="4"/>
  <c r="AW40" i="4"/>
  <c r="AP40" i="4"/>
  <c r="AO40" i="4"/>
  <c r="AQ40" i="4" s="1"/>
  <c r="AW39" i="4"/>
  <c r="AP39" i="4"/>
  <c r="AO39" i="4"/>
  <c r="AW38" i="4"/>
  <c r="AP38" i="4"/>
  <c r="AO38" i="4"/>
  <c r="AW37" i="4"/>
  <c r="AP37" i="4"/>
  <c r="AO37" i="4"/>
  <c r="AW36" i="4"/>
  <c r="AP36" i="4"/>
  <c r="AO36" i="4"/>
  <c r="AW35" i="4"/>
  <c r="AP35" i="4"/>
  <c r="AO35" i="4"/>
  <c r="AW34" i="4"/>
  <c r="AP34" i="4"/>
  <c r="AO34" i="4"/>
  <c r="AW33" i="4"/>
  <c r="AP33" i="4"/>
  <c r="AO33" i="4"/>
  <c r="AW32" i="4"/>
  <c r="AP32" i="4"/>
  <c r="AO32" i="4"/>
  <c r="AW31" i="4"/>
  <c r="AP31" i="4"/>
  <c r="AO31" i="4"/>
  <c r="AW30" i="4"/>
  <c r="AP30" i="4"/>
  <c r="AO30" i="4"/>
  <c r="AW29" i="4"/>
  <c r="AP29" i="4"/>
  <c r="AO29" i="4"/>
  <c r="AW28" i="4"/>
  <c r="AP28" i="4"/>
  <c r="AO28" i="4"/>
  <c r="AW27" i="4"/>
  <c r="AP27" i="4"/>
  <c r="AO27" i="4"/>
  <c r="AW26" i="4"/>
  <c r="AP26" i="4"/>
  <c r="AO26" i="4"/>
  <c r="AW25" i="4"/>
  <c r="AP25" i="4"/>
  <c r="AO25" i="4"/>
  <c r="AW24" i="4"/>
  <c r="AP24" i="4"/>
  <c r="AO24" i="4"/>
  <c r="AW23" i="4"/>
  <c r="AP23" i="4"/>
  <c r="AO23" i="4"/>
  <c r="AW22" i="4"/>
  <c r="AP22" i="4"/>
  <c r="AO22" i="4"/>
  <c r="AW21" i="4"/>
  <c r="AP21" i="4"/>
  <c r="AO21" i="4"/>
  <c r="AW20" i="4"/>
  <c r="AP20" i="4"/>
  <c r="AO20" i="4"/>
  <c r="AW19" i="4"/>
  <c r="AP19" i="4"/>
  <c r="AO19" i="4"/>
  <c r="AW18" i="4"/>
  <c r="AP18" i="4"/>
  <c r="AO18" i="4"/>
  <c r="AW17" i="4"/>
  <c r="AP17" i="4"/>
  <c r="AO17" i="4"/>
  <c r="AW16" i="4"/>
  <c r="AP16" i="4"/>
  <c r="AO16" i="4"/>
  <c r="AW15" i="4"/>
  <c r="AP15" i="4"/>
  <c r="AO15" i="4"/>
  <c r="AW14" i="4"/>
  <c r="AP14" i="4"/>
  <c r="AO14" i="4"/>
  <c r="AW13" i="4"/>
  <c r="AP13" i="4"/>
  <c r="AO13" i="4"/>
  <c r="AW12" i="4"/>
  <c r="AP12" i="4"/>
  <c r="AO12" i="4"/>
  <c r="AW11" i="4"/>
  <c r="AP11" i="4"/>
  <c r="AO11" i="4"/>
  <c r="AW10" i="4"/>
  <c r="AP10" i="4"/>
  <c r="AO10" i="4"/>
  <c r="AW9" i="4"/>
  <c r="AP9" i="4"/>
  <c r="AO9" i="4"/>
  <c r="AW8" i="4"/>
  <c r="AP8" i="4"/>
  <c r="AO8" i="4"/>
  <c r="AW7" i="4"/>
  <c r="AP7" i="4"/>
  <c r="AO7" i="4"/>
  <c r="AW6" i="4"/>
  <c r="AP6" i="4"/>
  <c r="AO6" i="4"/>
  <c r="AQ6" i="4" s="1"/>
  <c r="AW5" i="4"/>
  <c r="AP5" i="4"/>
  <c r="AO5" i="4"/>
  <c r="AW4" i="4"/>
  <c r="AP4" i="4"/>
  <c r="AO4" i="4"/>
  <c r="AW3" i="4"/>
  <c r="AP3" i="4"/>
  <c r="AO3" i="4"/>
  <c r="AW2" i="4"/>
  <c r="AP2" i="4"/>
  <c r="AO2" i="4"/>
  <c r="AQ2" i="4" s="1"/>
  <c r="AP128" i="3"/>
  <c r="AO128" i="3"/>
  <c r="AP127" i="3"/>
  <c r="AO127" i="3"/>
  <c r="AQ127" i="3" s="1"/>
  <c r="AP126" i="3"/>
  <c r="AO126" i="3"/>
  <c r="AP125" i="3"/>
  <c r="AO125" i="3"/>
  <c r="AP124" i="3"/>
  <c r="AO124" i="3"/>
  <c r="AP123" i="3"/>
  <c r="AO123" i="3"/>
  <c r="AQ123" i="3" s="1"/>
  <c r="AP122" i="3"/>
  <c r="AO122" i="3"/>
  <c r="AP121" i="3"/>
  <c r="AO121" i="3"/>
  <c r="AP120" i="3"/>
  <c r="AO120" i="3"/>
  <c r="AP119" i="3"/>
  <c r="AO119" i="3"/>
  <c r="AQ119" i="3" s="1"/>
  <c r="AP118" i="3"/>
  <c r="AO118" i="3"/>
  <c r="AP117" i="3"/>
  <c r="AO117" i="3"/>
  <c r="AP116" i="3"/>
  <c r="AO116" i="3"/>
  <c r="AP115" i="3"/>
  <c r="AO115" i="3"/>
  <c r="AP114" i="3"/>
  <c r="AO114" i="3"/>
  <c r="AP113" i="3"/>
  <c r="AO113" i="3"/>
  <c r="AP112" i="3"/>
  <c r="AO112" i="3"/>
  <c r="AP111" i="3"/>
  <c r="AO111" i="3"/>
  <c r="AP110" i="3"/>
  <c r="AO110" i="3"/>
  <c r="AP109" i="3"/>
  <c r="AO109" i="3"/>
  <c r="AP108" i="3"/>
  <c r="AO108" i="3"/>
  <c r="AP107" i="3"/>
  <c r="AO107" i="3"/>
  <c r="AP106" i="3"/>
  <c r="AO106" i="3"/>
  <c r="AP105" i="3"/>
  <c r="AO105" i="3"/>
  <c r="AP104" i="3"/>
  <c r="AO104" i="3"/>
  <c r="AP103" i="3"/>
  <c r="AO103" i="3"/>
  <c r="AP102" i="3"/>
  <c r="AO102" i="3"/>
  <c r="AP101" i="3"/>
  <c r="AO101" i="3"/>
  <c r="AP100" i="3"/>
  <c r="AO100" i="3"/>
  <c r="AP99" i="3"/>
  <c r="AO99" i="3"/>
  <c r="AP98" i="3"/>
  <c r="AO98" i="3"/>
  <c r="AP97" i="3"/>
  <c r="AO97" i="3"/>
  <c r="AP96" i="3"/>
  <c r="AO96" i="3"/>
  <c r="AP95" i="3"/>
  <c r="AO95" i="3"/>
  <c r="AP94" i="3"/>
  <c r="AO94" i="3"/>
  <c r="AP93" i="3"/>
  <c r="AO93" i="3"/>
  <c r="AP92" i="3"/>
  <c r="AO92" i="3"/>
  <c r="AP91" i="3"/>
  <c r="AO91" i="3"/>
  <c r="AP90" i="3"/>
  <c r="AO90" i="3"/>
  <c r="AP89" i="3"/>
  <c r="AO89" i="3"/>
  <c r="AP88" i="3"/>
  <c r="AO88" i="3"/>
  <c r="AP87" i="3"/>
  <c r="AO87" i="3"/>
  <c r="AP86" i="3"/>
  <c r="AO86" i="3"/>
  <c r="AR86" i="3" s="1"/>
  <c r="AP85" i="3"/>
  <c r="AO85" i="3"/>
  <c r="AQ85" i="3" s="1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Q73" i="3" s="1"/>
  <c r="AP72" i="3"/>
  <c r="AO72" i="3"/>
  <c r="AP71" i="3"/>
  <c r="AO71" i="3"/>
  <c r="AP70" i="3"/>
  <c r="AO70" i="3"/>
  <c r="AP69" i="3"/>
  <c r="AO69" i="3"/>
  <c r="AQ69" i="3" s="1"/>
  <c r="AP68" i="3"/>
  <c r="AO68" i="3"/>
  <c r="AP67" i="3"/>
  <c r="AO67" i="3"/>
  <c r="AP66" i="3"/>
  <c r="AO66" i="3"/>
  <c r="AW65" i="3"/>
  <c r="AP65" i="3"/>
  <c r="AO65" i="3"/>
  <c r="AW64" i="3"/>
  <c r="AP64" i="3"/>
  <c r="AO64" i="3"/>
  <c r="AQ64" i="3" s="1"/>
  <c r="AW63" i="3"/>
  <c r="AP63" i="3"/>
  <c r="AO63" i="3"/>
  <c r="AW62" i="3"/>
  <c r="AP62" i="3"/>
  <c r="AO62" i="3"/>
  <c r="AQ62" i="3" s="1"/>
  <c r="AW61" i="3"/>
  <c r="AP61" i="3"/>
  <c r="AR61" i="3" s="1"/>
  <c r="AO61" i="3"/>
  <c r="AW60" i="3"/>
  <c r="AP60" i="3"/>
  <c r="AO60" i="3"/>
  <c r="AR60" i="3" s="1"/>
  <c r="AW59" i="3"/>
  <c r="AP59" i="3"/>
  <c r="AO59" i="3"/>
  <c r="AW58" i="3"/>
  <c r="AP58" i="3"/>
  <c r="AO58" i="3"/>
  <c r="AQ58" i="3" s="1"/>
  <c r="AW57" i="3"/>
  <c r="AP57" i="3"/>
  <c r="AO57" i="3"/>
  <c r="AW56" i="3"/>
  <c r="AP56" i="3"/>
  <c r="AO56" i="3"/>
  <c r="AQ56" i="3" s="1"/>
  <c r="AW55" i="3"/>
  <c r="AP55" i="3"/>
  <c r="AO55" i="3"/>
  <c r="AW54" i="3"/>
  <c r="AP54" i="3"/>
  <c r="AO54" i="3"/>
  <c r="AQ54" i="3" s="1"/>
  <c r="AW53" i="3"/>
  <c r="AP53" i="3"/>
  <c r="AR53" i="3" s="1"/>
  <c r="AO53" i="3"/>
  <c r="AW52" i="3"/>
  <c r="AP52" i="3"/>
  <c r="AR52" i="3" s="1"/>
  <c r="AO52" i="3"/>
  <c r="AW51" i="3"/>
  <c r="AP51" i="3"/>
  <c r="AO51" i="3"/>
  <c r="AW50" i="3"/>
  <c r="AP50" i="3"/>
  <c r="AO50" i="3"/>
  <c r="AW49" i="3"/>
  <c r="AP49" i="3"/>
  <c r="AO49" i="3"/>
  <c r="AW48" i="3"/>
  <c r="AP48" i="3"/>
  <c r="AO48" i="3"/>
  <c r="AW47" i="3"/>
  <c r="AP47" i="3"/>
  <c r="AO47" i="3"/>
  <c r="AW46" i="3"/>
  <c r="AP46" i="3"/>
  <c r="AO46" i="3"/>
  <c r="AW45" i="3"/>
  <c r="AP45" i="3"/>
  <c r="AO45" i="3"/>
  <c r="AW44" i="3"/>
  <c r="AP44" i="3"/>
  <c r="AO44" i="3"/>
  <c r="AW43" i="3"/>
  <c r="AP43" i="3"/>
  <c r="AO43" i="3"/>
  <c r="AW42" i="3"/>
  <c r="AP42" i="3"/>
  <c r="AO42" i="3"/>
  <c r="AW41" i="3"/>
  <c r="AP41" i="3"/>
  <c r="AO41" i="3"/>
  <c r="AW40" i="3"/>
  <c r="AP40" i="3"/>
  <c r="AR40" i="3" s="1"/>
  <c r="AO40" i="3"/>
  <c r="AW39" i="3"/>
  <c r="AP39" i="3"/>
  <c r="AO39" i="3"/>
  <c r="AW38" i="3"/>
  <c r="AP38" i="3"/>
  <c r="AO38" i="3"/>
  <c r="AW37" i="3"/>
  <c r="AP37" i="3"/>
  <c r="AO37" i="3"/>
  <c r="AW36" i="3"/>
  <c r="AP36" i="3"/>
  <c r="AO36" i="3"/>
  <c r="AW35" i="3"/>
  <c r="AP35" i="3"/>
  <c r="AO35" i="3"/>
  <c r="AW34" i="3"/>
  <c r="AP34" i="3"/>
  <c r="AO34" i="3"/>
  <c r="AW33" i="3"/>
  <c r="AP33" i="3"/>
  <c r="AO33" i="3"/>
  <c r="AW32" i="3"/>
  <c r="AP32" i="3"/>
  <c r="AR32" i="3" s="1"/>
  <c r="AO32" i="3"/>
  <c r="AW31" i="3"/>
  <c r="AP31" i="3"/>
  <c r="AO31" i="3"/>
  <c r="AW30" i="3"/>
  <c r="AP30" i="3"/>
  <c r="AO30" i="3"/>
  <c r="AW29" i="3"/>
  <c r="AP29" i="3"/>
  <c r="AO29" i="3"/>
  <c r="AW28" i="3"/>
  <c r="AP28" i="3"/>
  <c r="AO28" i="3"/>
  <c r="AW27" i="3"/>
  <c r="AP27" i="3"/>
  <c r="AO27" i="3"/>
  <c r="AW26" i="3"/>
  <c r="AP26" i="3"/>
  <c r="AO26" i="3"/>
  <c r="AW25" i="3"/>
  <c r="AP25" i="3"/>
  <c r="AO25" i="3"/>
  <c r="AW24" i="3"/>
  <c r="AP24" i="3"/>
  <c r="AR24" i="3" s="1"/>
  <c r="AO24" i="3"/>
  <c r="AW23" i="3"/>
  <c r="AP23" i="3"/>
  <c r="AO23" i="3"/>
  <c r="AW22" i="3"/>
  <c r="AP22" i="3"/>
  <c r="AO22" i="3"/>
  <c r="AW21" i="3"/>
  <c r="AP21" i="3"/>
  <c r="AO21" i="3"/>
  <c r="AW20" i="3"/>
  <c r="AP20" i="3"/>
  <c r="AO20" i="3"/>
  <c r="AQ20" i="3" s="1"/>
  <c r="AW19" i="3"/>
  <c r="AP19" i="3"/>
  <c r="AO19" i="3"/>
  <c r="AW18" i="3"/>
  <c r="AP18" i="3"/>
  <c r="AO18" i="3"/>
  <c r="AW17" i="3"/>
  <c r="AP17" i="3"/>
  <c r="AO17" i="3"/>
  <c r="AW16" i="3"/>
  <c r="AP16" i="3"/>
  <c r="AO16" i="3"/>
  <c r="AQ16" i="3" s="1"/>
  <c r="AW15" i="3"/>
  <c r="AP15" i="3"/>
  <c r="AO15" i="3"/>
  <c r="AW14" i="3"/>
  <c r="AP14" i="3"/>
  <c r="AO14" i="3"/>
  <c r="AW13" i="3"/>
  <c r="AP13" i="3"/>
  <c r="AO13" i="3"/>
  <c r="AW12" i="3"/>
  <c r="AP12" i="3"/>
  <c r="AO12" i="3"/>
  <c r="AW11" i="3"/>
  <c r="AP11" i="3"/>
  <c r="AO11" i="3"/>
  <c r="AW10" i="3"/>
  <c r="AP10" i="3"/>
  <c r="AO10" i="3"/>
  <c r="AW9" i="3"/>
  <c r="AP9" i="3"/>
  <c r="AO9" i="3"/>
  <c r="AW8" i="3"/>
  <c r="AP8" i="3"/>
  <c r="AO8" i="3"/>
  <c r="AW7" i="3"/>
  <c r="AP7" i="3"/>
  <c r="AO7" i="3"/>
  <c r="AW6" i="3"/>
  <c r="AP6" i="3"/>
  <c r="AO6" i="3"/>
  <c r="AW5" i="3"/>
  <c r="AP5" i="3"/>
  <c r="AO5" i="3"/>
  <c r="AW4" i="3"/>
  <c r="AP4" i="3"/>
  <c r="AO4" i="3"/>
  <c r="AQ4" i="3" s="1"/>
  <c r="AW3" i="3"/>
  <c r="AP3" i="3"/>
  <c r="AO3" i="3"/>
  <c r="AW2" i="3"/>
  <c r="AP2" i="3"/>
  <c r="AO2" i="3"/>
  <c r="AP128" i="2"/>
  <c r="AO128" i="2"/>
  <c r="AP127" i="2"/>
  <c r="AO127" i="2"/>
  <c r="AP126" i="2"/>
  <c r="AO126" i="2"/>
  <c r="AP125" i="2"/>
  <c r="AO125" i="2"/>
  <c r="AP124" i="2"/>
  <c r="AO124" i="2"/>
  <c r="AP123" i="2"/>
  <c r="AO123" i="2"/>
  <c r="AP122" i="2"/>
  <c r="AO122" i="2"/>
  <c r="AP121" i="2"/>
  <c r="AO121" i="2"/>
  <c r="AP120" i="2"/>
  <c r="AO120" i="2"/>
  <c r="AP119" i="2"/>
  <c r="AO119" i="2"/>
  <c r="AP118" i="2"/>
  <c r="AO118" i="2"/>
  <c r="AP117" i="2"/>
  <c r="AO117" i="2"/>
  <c r="AP116" i="2"/>
  <c r="AO116" i="2"/>
  <c r="AQ116" i="2" s="1"/>
  <c r="AP115" i="2"/>
  <c r="AO115" i="2"/>
  <c r="AR115" i="2" s="1"/>
  <c r="AP114" i="2"/>
  <c r="AR114" i="2" s="1"/>
  <c r="AO114" i="2"/>
  <c r="AP113" i="2"/>
  <c r="AO113" i="2"/>
  <c r="AP112" i="2"/>
  <c r="AO112" i="2"/>
  <c r="AQ111" i="2"/>
  <c r="AP111" i="2"/>
  <c r="AO111" i="2"/>
  <c r="AR111" i="2" s="1"/>
  <c r="AP110" i="2"/>
  <c r="AO110" i="2"/>
  <c r="AP109" i="2"/>
  <c r="AO109" i="2"/>
  <c r="AQ109" i="2" s="1"/>
  <c r="AP108" i="2"/>
  <c r="AO108" i="2"/>
  <c r="AP107" i="2"/>
  <c r="AO107" i="2"/>
  <c r="AP106" i="2"/>
  <c r="AO106" i="2"/>
  <c r="AP105" i="2"/>
  <c r="AO105" i="2"/>
  <c r="AQ105" i="2" s="1"/>
  <c r="AP104" i="2"/>
  <c r="AO104" i="2"/>
  <c r="AP103" i="2"/>
  <c r="AO103" i="2"/>
  <c r="AQ103" i="2" s="1"/>
  <c r="AP102" i="2"/>
  <c r="AO102" i="2"/>
  <c r="AP101" i="2"/>
  <c r="AO101" i="2"/>
  <c r="AQ101" i="2" s="1"/>
  <c r="AP100" i="2"/>
  <c r="AO100" i="2"/>
  <c r="AP99" i="2"/>
  <c r="AO99" i="2"/>
  <c r="AP98" i="2"/>
  <c r="AO98" i="2"/>
  <c r="AP97" i="2"/>
  <c r="AO97" i="2"/>
  <c r="AQ97" i="2" s="1"/>
  <c r="AP96" i="2"/>
  <c r="AO96" i="2"/>
  <c r="AQ96" i="2" s="1"/>
  <c r="AP95" i="2"/>
  <c r="AO95" i="2"/>
  <c r="AP94" i="2"/>
  <c r="AO94" i="2"/>
  <c r="AP93" i="2"/>
  <c r="AO93" i="2"/>
  <c r="AP92" i="2"/>
  <c r="AO92" i="2"/>
  <c r="AQ92" i="2" s="1"/>
  <c r="AP91" i="2"/>
  <c r="AO91" i="2"/>
  <c r="AP90" i="2"/>
  <c r="AO90" i="2"/>
  <c r="AP89" i="2"/>
  <c r="AO89" i="2"/>
  <c r="AP88" i="2"/>
  <c r="AO88" i="2"/>
  <c r="AP87" i="2"/>
  <c r="AO87" i="2"/>
  <c r="AP86" i="2"/>
  <c r="AO86" i="2"/>
  <c r="AP85" i="2"/>
  <c r="AO85" i="2"/>
  <c r="AP84" i="2"/>
  <c r="AO84" i="2"/>
  <c r="AP83" i="2"/>
  <c r="AO83" i="2"/>
  <c r="AP82" i="2"/>
  <c r="AO82" i="2"/>
  <c r="AP81" i="2"/>
  <c r="AO81" i="2"/>
  <c r="AP80" i="2"/>
  <c r="AO80" i="2"/>
  <c r="AP79" i="2"/>
  <c r="AO79" i="2"/>
  <c r="AP78" i="2"/>
  <c r="AO78" i="2"/>
  <c r="AP77" i="2"/>
  <c r="AO77" i="2"/>
  <c r="AP76" i="2"/>
  <c r="AO76" i="2"/>
  <c r="AP75" i="2"/>
  <c r="AO75" i="2"/>
  <c r="AP74" i="2"/>
  <c r="AO74" i="2"/>
  <c r="AP73" i="2"/>
  <c r="AO73" i="2"/>
  <c r="AP72" i="2"/>
  <c r="AO72" i="2"/>
  <c r="AP71" i="2"/>
  <c r="AO71" i="2"/>
  <c r="AP70" i="2"/>
  <c r="AO70" i="2"/>
  <c r="AP69" i="2"/>
  <c r="AO69" i="2"/>
  <c r="AP68" i="2"/>
  <c r="AO68" i="2"/>
  <c r="AP67" i="2"/>
  <c r="AO67" i="2"/>
  <c r="AP66" i="2"/>
  <c r="AO66" i="2"/>
  <c r="AW65" i="2"/>
  <c r="AP65" i="2"/>
  <c r="AO65" i="2"/>
  <c r="AW64" i="2"/>
  <c r="AP64" i="2"/>
  <c r="AO64" i="2"/>
  <c r="AW63" i="2"/>
  <c r="AP63" i="2"/>
  <c r="AO63" i="2"/>
  <c r="AW62" i="2"/>
  <c r="AP62" i="2"/>
  <c r="AO62" i="2"/>
  <c r="AW61" i="2"/>
  <c r="AP61" i="2"/>
  <c r="AO61" i="2"/>
  <c r="AW60" i="2"/>
  <c r="AP60" i="2"/>
  <c r="AO60" i="2"/>
  <c r="AW59" i="2"/>
  <c r="AP59" i="2"/>
  <c r="AO59" i="2"/>
  <c r="AW58" i="2"/>
  <c r="AP58" i="2"/>
  <c r="AO58" i="2"/>
  <c r="AW57" i="2"/>
  <c r="AP57" i="2"/>
  <c r="AO57" i="2"/>
  <c r="AW56" i="2"/>
  <c r="AP56" i="2"/>
  <c r="AO56" i="2"/>
  <c r="AW55" i="2"/>
  <c r="AP55" i="2"/>
  <c r="AO55" i="2"/>
  <c r="AW54" i="2"/>
  <c r="AP54" i="2"/>
  <c r="AO54" i="2"/>
  <c r="AW53" i="2"/>
  <c r="AP53" i="2"/>
  <c r="AO53" i="2"/>
  <c r="AW52" i="2"/>
  <c r="AP52" i="2"/>
  <c r="AO52" i="2"/>
  <c r="AW51" i="2"/>
  <c r="AP51" i="2"/>
  <c r="AO51" i="2"/>
  <c r="AW50" i="2"/>
  <c r="AP50" i="2"/>
  <c r="AO50" i="2"/>
  <c r="AW49" i="2"/>
  <c r="AP49" i="2"/>
  <c r="AO49" i="2"/>
  <c r="AQ49" i="2" s="1"/>
  <c r="AW48" i="2"/>
  <c r="AP48" i="2"/>
  <c r="AR48" i="2" s="1"/>
  <c r="AO48" i="2"/>
  <c r="AW47" i="2"/>
  <c r="AP47" i="2"/>
  <c r="AO47" i="2"/>
  <c r="AW46" i="2"/>
  <c r="AP46" i="2"/>
  <c r="AO46" i="2"/>
  <c r="AW45" i="2"/>
  <c r="AP45" i="2"/>
  <c r="AO45" i="2"/>
  <c r="AW44" i="2"/>
  <c r="AP44" i="2"/>
  <c r="AR44" i="2" s="1"/>
  <c r="AO44" i="2"/>
  <c r="AW43" i="2"/>
  <c r="AP43" i="2"/>
  <c r="AO43" i="2"/>
  <c r="AW42" i="2"/>
  <c r="AP42" i="2"/>
  <c r="AO42" i="2"/>
  <c r="AW41" i="2"/>
  <c r="AP41" i="2"/>
  <c r="AO41" i="2"/>
  <c r="AQ41" i="2" s="1"/>
  <c r="AW40" i="2"/>
  <c r="AP40" i="2"/>
  <c r="AO40" i="2"/>
  <c r="AW39" i="2"/>
  <c r="AP39" i="2"/>
  <c r="AO39" i="2"/>
  <c r="AW38" i="2"/>
  <c r="AP38" i="2"/>
  <c r="AO38" i="2"/>
  <c r="AW37" i="2"/>
  <c r="AP37" i="2"/>
  <c r="AO37" i="2"/>
  <c r="AW36" i="2"/>
  <c r="AP36" i="2"/>
  <c r="AR36" i="2" s="1"/>
  <c r="AO36" i="2"/>
  <c r="AW35" i="2"/>
  <c r="AP35" i="2"/>
  <c r="AO35" i="2"/>
  <c r="AW34" i="2"/>
  <c r="AP34" i="2"/>
  <c r="AO34" i="2"/>
  <c r="AW33" i="2"/>
  <c r="AP33" i="2"/>
  <c r="AO33" i="2"/>
  <c r="AQ33" i="2" s="1"/>
  <c r="AW32" i="2"/>
  <c r="AP32" i="2"/>
  <c r="AO32" i="2"/>
  <c r="AW31" i="2"/>
  <c r="AP31" i="2"/>
  <c r="AO31" i="2"/>
  <c r="AW30" i="2"/>
  <c r="AP30" i="2"/>
  <c r="AO30" i="2"/>
  <c r="AW29" i="2"/>
  <c r="AP29" i="2"/>
  <c r="AO29" i="2"/>
  <c r="AW28" i="2"/>
  <c r="AP28" i="2"/>
  <c r="AO28" i="2"/>
  <c r="AQ28" i="2" s="1"/>
  <c r="AW27" i="2"/>
  <c r="AP27" i="2"/>
  <c r="AO27" i="2"/>
  <c r="AW26" i="2"/>
  <c r="AP26" i="2"/>
  <c r="AO26" i="2"/>
  <c r="AW25" i="2"/>
  <c r="AP25" i="2"/>
  <c r="AO25" i="2"/>
  <c r="AW24" i="2"/>
  <c r="AP24" i="2"/>
  <c r="AO24" i="2"/>
  <c r="AW23" i="2"/>
  <c r="AP23" i="2"/>
  <c r="AO23" i="2"/>
  <c r="AW22" i="2"/>
  <c r="AP22" i="2"/>
  <c r="AO22" i="2"/>
  <c r="AW21" i="2"/>
  <c r="AP21" i="2"/>
  <c r="AO21" i="2"/>
  <c r="AW20" i="2"/>
  <c r="AP20" i="2"/>
  <c r="AO20" i="2"/>
  <c r="AW19" i="2"/>
  <c r="AP19" i="2"/>
  <c r="AO19" i="2"/>
  <c r="AW18" i="2"/>
  <c r="AP18" i="2"/>
  <c r="AO18" i="2"/>
  <c r="AW17" i="2"/>
  <c r="AP17" i="2"/>
  <c r="AO17" i="2"/>
  <c r="AW16" i="2"/>
  <c r="AP16" i="2"/>
  <c r="AO16" i="2"/>
  <c r="AW15" i="2"/>
  <c r="AP15" i="2"/>
  <c r="AO15" i="2"/>
  <c r="AW14" i="2"/>
  <c r="AP14" i="2"/>
  <c r="AO14" i="2"/>
  <c r="AW13" i="2"/>
  <c r="AP13" i="2"/>
  <c r="AO13" i="2"/>
  <c r="AW12" i="2"/>
  <c r="AP12" i="2"/>
  <c r="AO12" i="2"/>
  <c r="AW11" i="2"/>
  <c r="AP11" i="2"/>
  <c r="AO11" i="2"/>
  <c r="AW10" i="2"/>
  <c r="AP10" i="2"/>
  <c r="AO10" i="2"/>
  <c r="AW9" i="2"/>
  <c r="AP9" i="2"/>
  <c r="AO9" i="2"/>
  <c r="AW8" i="2"/>
  <c r="AP8" i="2"/>
  <c r="AO8" i="2"/>
  <c r="AW7" i="2"/>
  <c r="AP7" i="2"/>
  <c r="AO7" i="2"/>
  <c r="AW6" i="2"/>
  <c r="AP6" i="2"/>
  <c r="AO6" i="2"/>
  <c r="AW5" i="2"/>
  <c r="AP5" i="2"/>
  <c r="AO5" i="2"/>
  <c r="AW4" i="2"/>
  <c r="AP4" i="2"/>
  <c r="AO4" i="2"/>
  <c r="AW3" i="2"/>
  <c r="AP3" i="2"/>
  <c r="AO3" i="2"/>
  <c r="AW2" i="2"/>
  <c r="AP2" i="2"/>
  <c r="AO2" i="2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2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P2" i="1"/>
  <c r="AO2" i="1"/>
  <c r="AS41" i="11" l="1"/>
  <c r="AS24" i="11"/>
  <c r="AS11" i="11"/>
  <c r="AS27" i="11"/>
  <c r="AS43" i="11"/>
  <c r="AS59" i="11"/>
  <c r="AS25" i="11"/>
  <c r="AS53" i="11"/>
  <c r="AS18" i="11"/>
  <c r="AS34" i="11"/>
  <c r="AS50" i="11"/>
  <c r="AU102" i="11"/>
  <c r="AT84" i="11"/>
  <c r="AY2" i="11"/>
  <c r="AR7" i="11"/>
  <c r="AS7" i="11" s="1"/>
  <c r="AR8" i="11"/>
  <c r="AS8" i="11" s="1"/>
  <c r="AR9" i="11"/>
  <c r="AS9" i="11" s="1"/>
  <c r="AR10" i="11"/>
  <c r="AS10" i="11" s="1"/>
  <c r="AR11" i="11"/>
  <c r="AR12" i="11"/>
  <c r="AS12" i="11" s="1"/>
  <c r="AR13" i="11"/>
  <c r="AS13" i="11" s="1"/>
  <c r="AR14" i="11"/>
  <c r="AS14" i="11" s="1"/>
  <c r="AR15" i="11"/>
  <c r="AS15" i="11" s="1"/>
  <c r="AR16" i="11"/>
  <c r="AS16" i="11" s="1"/>
  <c r="AR17" i="11"/>
  <c r="AS17" i="11" s="1"/>
  <c r="AR18" i="11"/>
  <c r="AR19" i="11"/>
  <c r="AS19" i="11" s="1"/>
  <c r="AR20" i="11"/>
  <c r="AS20" i="11" s="1"/>
  <c r="AR21" i="11"/>
  <c r="AS21" i="11" s="1"/>
  <c r="AR22" i="11"/>
  <c r="AS22" i="11" s="1"/>
  <c r="AR23" i="11"/>
  <c r="AS23" i="11" s="1"/>
  <c r="AR24" i="11"/>
  <c r="AR25" i="11"/>
  <c r="AR26" i="11"/>
  <c r="AS26" i="11" s="1"/>
  <c r="AR27" i="11"/>
  <c r="AR28" i="11"/>
  <c r="AS28" i="11" s="1"/>
  <c r="AR29" i="11"/>
  <c r="AS29" i="11" s="1"/>
  <c r="AR30" i="11"/>
  <c r="AS30" i="11" s="1"/>
  <c r="AR31" i="11"/>
  <c r="AS31" i="11" s="1"/>
  <c r="AR32" i="11"/>
  <c r="AS32" i="11" s="1"/>
  <c r="AR33" i="11"/>
  <c r="AS33" i="11" s="1"/>
  <c r="AR34" i="11"/>
  <c r="AR35" i="11"/>
  <c r="AS35" i="11" s="1"/>
  <c r="AR36" i="11"/>
  <c r="AS36" i="11" s="1"/>
  <c r="AR37" i="11"/>
  <c r="AS37" i="11" s="1"/>
  <c r="AR38" i="11"/>
  <c r="AS38" i="11" s="1"/>
  <c r="AR39" i="11"/>
  <c r="AS39" i="11" s="1"/>
  <c r="AR40" i="11"/>
  <c r="AS40" i="11" s="1"/>
  <c r="AR41" i="11"/>
  <c r="AR42" i="11"/>
  <c r="AS42" i="11" s="1"/>
  <c r="AR43" i="11"/>
  <c r="AR44" i="11"/>
  <c r="AS44" i="11" s="1"/>
  <c r="AR45" i="11"/>
  <c r="AS45" i="11" s="1"/>
  <c r="AR46" i="11"/>
  <c r="AS46" i="11" s="1"/>
  <c r="AR47" i="11"/>
  <c r="AS47" i="11" s="1"/>
  <c r="AR48" i="11"/>
  <c r="AS48" i="11" s="1"/>
  <c r="AR49" i="11"/>
  <c r="AS49" i="11" s="1"/>
  <c r="AR50" i="11"/>
  <c r="AR51" i="11"/>
  <c r="AS51" i="11" s="1"/>
  <c r="AR52" i="11"/>
  <c r="AS52" i="11" s="1"/>
  <c r="AR53" i="11"/>
  <c r="AR54" i="11"/>
  <c r="AS54" i="11" s="1"/>
  <c r="AR55" i="11"/>
  <c r="AS55" i="11" s="1"/>
  <c r="AR56" i="11"/>
  <c r="AS56" i="11" s="1"/>
  <c r="AR57" i="11"/>
  <c r="AS57" i="11" s="1"/>
  <c r="AR58" i="11"/>
  <c r="AS58" i="11" s="1"/>
  <c r="AR59" i="11"/>
  <c r="AR60" i="11"/>
  <c r="AS60" i="11" s="1"/>
  <c r="AR61" i="11"/>
  <c r="AS61" i="11" s="1"/>
  <c r="AR62" i="11"/>
  <c r="AS62" i="11" s="1"/>
  <c r="AR63" i="11"/>
  <c r="AS63" i="11" s="1"/>
  <c r="AR64" i="11"/>
  <c r="AS64" i="11" s="1"/>
  <c r="AR65" i="11"/>
  <c r="AS65" i="11" s="1"/>
  <c r="AR66" i="11"/>
  <c r="BC66" i="11"/>
  <c r="AS3" i="11"/>
  <c r="AS5" i="11"/>
  <c r="AR6" i="11"/>
  <c r="AQ6" i="11"/>
  <c r="AS6" i="11" s="1"/>
  <c r="AS4" i="11"/>
  <c r="AQ110" i="11"/>
  <c r="BC110" i="11" s="1"/>
  <c r="AR110" i="11"/>
  <c r="AQ69" i="11"/>
  <c r="BC69" i="11" s="1"/>
  <c r="AR70" i="11"/>
  <c r="AQ73" i="11"/>
  <c r="BC73" i="11" s="1"/>
  <c r="AR85" i="11"/>
  <c r="AQ85" i="11"/>
  <c r="BC85" i="11" s="1"/>
  <c r="AR106" i="11"/>
  <c r="AQ106" i="11"/>
  <c r="BC106" i="11" s="1"/>
  <c r="AR92" i="11"/>
  <c r="AQ92" i="11"/>
  <c r="BC92" i="11" s="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Q72" i="11"/>
  <c r="BC72" i="11" s="1"/>
  <c r="AR121" i="11"/>
  <c r="AQ121" i="11"/>
  <c r="BC121" i="11" s="1"/>
  <c r="AR77" i="11"/>
  <c r="AQ77" i="11"/>
  <c r="BC77" i="11" s="1"/>
  <c r="AQ75" i="11"/>
  <c r="BC75" i="11" s="1"/>
  <c r="AR81" i="11"/>
  <c r="AQ81" i="11"/>
  <c r="BC81" i="11" s="1"/>
  <c r="AR82" i="11"/>
  <c r="AR91" i="11"/>
  <c r="AQ91" i="11"/>
  <c r="BC91" i="11" s="1"/>
  <c r="AR89" i="11"/>
  <c r="AQ103" i="11"/>
  <c r="BC103" i="11" s="1"/>
  <c r="AR105" i="11"/>
  <c r="AQ105" i="11"/>
  <c r="BC105" i="11" s="1"/>
  <c r="AR93" i="11"/>
  <c r="AQ99" i="11"/>
  <c r="BC99" i="11" s="1"/>
  <c r="AQ100" i="11"/>
  <c r="BC100" i="11" s="1"/>
  <c r="AR100" i="11"/>
  <c r="AQ94" i="11"/>
  <c r="BC94" i="11" s="1"/>
  <c r="AR97" i="11"/>
  <c r="AR98" i="11"/>
  <c r="AR109" i="11"/>
  <c r="AQ109" i="11"/>
  <c r="BC109" i="11" s="1"/>
  <c r="AR125" i="11"/>
  <c r="AQ125" i="11"/>
  <c r="BC125" i="11" s="1"/>
  <c r="AQ104" i="11"/>
  <c r="BC104" i="11" s="1"/>
  <c r="AR107" i="11"/>
  <c r="AR115" i="11"/>
  <c r="AR117" i="11"/>
  <c r="AQ117" i="11"/>
  <c r="BC117" i="11" s="1"/>
  <c r="AQ112" i="11"/>
  <c r="BC112" i="11" s="1"/>
  <c r="AU78" i="10"/>
  <c r="AT127" i="10"/>
  <c r="AT123" i="10"/>
  <c r="AT118" i="10"/>
  <c r="AU128" i="10"/>
  <c r="AT73" i="10"/>
  <c r="AT105" i="10"/>
  <c r="AY7" i="10"/>
  <c r="AY11" i="10"/>
  <c r="AT74" i="10"/>
  <c r="AU102" i="10"/>
  <c r="AU66" i="10"/>
  <c r="AY15" i="10"/>
  <c r="BA66" i="10" s="1"/>
  <c r="AU98" i="10"/>
  <c r="AT75" i="10"/>
  <c r="AY19" i="10"/>
  <c r="AU99" i="10"/>
  <c r="AT67" i="10"/>
  <c r="AY23" i="10"/>
  <c r="AU101" i="10"/>
  <c r="AT81" i="10"/>
  <c r="AY27" i="10"/>
  <c r="AT100" i="10"/>
  <c r="AU118" i="10"/>
  <c r="AT68" i="10"/>
  <c r="AY31" i="10"/>
  <c r="AU106" i="10"/>
  <c r="AT88" i="10"/>
  <c r="AY35" i="10"/>
  <c r="AT116" i="10"/>
  <c r="AT108" i="10"/>
  <c r="AU126" i="10"/>
  <c r="AT125" i="10"/>
  <c r="AT90" i="10"/>
  <c r="AY39" i="10"/>
  <c r="AU111" i="10"/>
  <c r="AT87" i="10"/>
  <c r="AY55" i="10"/>
  <c r="AS59" i="10"/>
  <c r="AU95" i="10"/>
  <c r="AS10" i="10"/>
  <c r="AS14" i="10"/>
  <c r="AS18" i="10"/>
  <c r="AS22" i="10"/>
  <c r="AS26" i="10"/>
  <c r="AS30" i="10"/>
  <c r="AS34" i="10"/>
  <c r="AS38" i="10"/>
  <c r="AS42" i="10"/>
  <c r="AS46" i="10"/>
  <c r="AS50" i="10"/>
  <c r="AS54" i="10"/>
  <c r="AU87" i="10"/>
  <c r="AU104" i="10"/>
  <c r="AT79" i="10"/>
  <c r="AY4" i="10"/>
  <c r="AU79" i="10"/>
  <c r="AU124" i="10"/>
  <c r="AT121" i="10"/>
  <c r="AT78" i="10"/>
  <c r="AV78" i="10" s="1"/>
  <c r="BD78" i="10" s="1"/>
  <c r="AT101" i="10"/>
  <c r="AV101" i="10" s="1"/>
  <c r="BD101" i="10" s="1"/>
  <c r="AY9" i="10"/>
  <c r="AU72" i="10"/>
  <c r="AY13" i="10"/>
  <c r="BA72" i="10" s="1"/>
  <c r="AU103" i="10"/>
  <c r="AY17" i="10"/>
  <c r="AT66" i="10"/>
  <c r="AV66" i="10" s="1"/>
  <c r="BD66" i="10" s="1"/>
  <c r="AU119" i="10"/>
  <c r="AT77" i="10"/>
  <c r="AT98" i="10"/>
  <c r="AV98" i="10" s="1"/>
  <c r="BD98" i="10" s="1"/>
  <c r="AY21" i="10"/>
  <c r="AU68" i="10"/>
  <c r="AY25" i="10"/>
  <c r="BA68" i="10" s="1"/>
  <c r="AU70" i="10"/>
  <c r="AY29" i="10"/>
  <c r="BA70" i="10" s="1"/>
  <c r="AU123" i="10"/>
  <c r="AT104" i="10"/>
  <c r="AV104" i="10" s="1"/>
  <c r="BD104" i="10" s="1"/>
  <c r="AT114" i="10"/>
  <c r="AY33" i="10"/>
  <c r="AT80" i="10"/>
  <c r="AU83" i="10"/>
  <c r="AY37" i="10"/>
  <c r="BA83" i="10" s="1"/>
  <c r="AT109" i="10"/>
  <c r="AT92" i="10"/>
  <c r="AV92" i="10" s="1"/>
  <c r="BD92" i="10" s="1"/>
  <c r="AY41" i="10"/>
  <c r="AU116" i="10"/>
  <c r="AT128" i="10"/>
  <c r="AV128" i="10" s="1"/>
  <c r="BD128" i="10" s="1"/>
  <c r="AT126" i="10"/>
  <c r="AV126" i="10" s="1"/>
  <c r="BD126" i="10" s="1"/>
  <c r="AT122" i="10"/>
  <c r="AT106" i="10"/>
  <c r="AT117" i="10"/>
  <c r="AT91" i="10"/>
  <c r="AY45" i="10"/>
  <c r="AU107" i="10"/>
  <c r="AT84" i="10"/>
  <c r="AY49" i="10"/>
  <c r="AU90" i="10"/>
  <c r="AY53" i="10"/>
  <c r="BA90" i="10" s="1"/>
  <c r="AY43" i="10"/>
  <c r="BA85" i="10" s="1"/>
  <c r="AU85" i="10"/>
  <c r="AU92" i="10"/>
  <c r="AY47" i="10"/>
  <c r="BA92" i="10" s="1"/>
  <c r="AU91" i="10"/>
  <c r="AY51" i="10"/>
  <c r="BA91" i="10" s="1"/>
  <c r="AS2" i="10"/>
  <c r="AS8" i="10"/>
  <c r="AS12" i="10"/>
  <c r="AS16" i="10"/>
  <c r="AS20" i="10"/>
  <c r="AS24" i="10"/>
  <c r="AS28" i="10"/>
  <c r="AS32" i="10"/>
  <c r="AS36" i="10"/>
  <c r="AS40" i="10"/>
  <c r="AS44" i="10"/>
  <c r="AS48" i="10"/>
  <c r="AS52" i="10"/>
  <c r="AX60" i="10"/>
  <c r="AY60" i="10" s="1"/>
  <c r="BA87" i="10" s="1"/>
  <c r="AQ6" i="10"/>
  <c r="AS6" i="10" s="1"/>
  <c r="AX6" i="10"/>
  <c r="AQ56" i="10"/>
  <c r="AS56" i="10" s="1"/>
  <c r="AQ58" i="10"/>
  <c r="AS58" i="10" s="1"/>
  <c r="AR96" i="10"/>
  <c r="AQ96" i="10"/>
  <c r="BC96" i="10" s="1"/>
  <c r="AX65" i="10"/>
  <c r="AX64" i="10"/>
  <c r="AX63" i="10"/>
  <c r="AR57" i="10"/>
  <c r="AS57" i="10" s="1"/>
  <c r="AR59" i="10"/>
  <c r="AX59" i="10"/>
  <c r="AR61" i="10"/>
  <c r="AS61" i="10" s="1"/>
  <c r="AX61" i="10"/>
  <c r="AR64" i="10"/>
  <c r="AQ64" i="10"/>
  <c r="AS64" i="10" s="1"/>
  <c r="AR65" i="10"/>
  <c r="AQ65" i="10"/>
  <c r="AS65" i="10" s="1"/>
  <c r="AR66" i="10"/>
  <c r="AQ66" i="10"/>
  <c r="AQ69" i="10"/>
  <c r="BC69" i="10" s="1"/>
  <c r="AR70" i="10"/>
  <c r="AQ70" i="10"/>
  <c r="BC70" i="10" s="1"/>
  <c r="AQ73" i="10"/>
  <c r="BC73" i="10" s="1"/>
  <c r="AR74" i="10"/>
  <c r="AQ74" i="10"/>
  <c r="BC74" i="10" s="1"/>
  <c r="AR80" i="10"/>
  <c r="AQ80" i="10"/>
  <c r="BC80" i="10" s="1"/>
  <c r="AQ87" i="10"/>
  <c r="BC87" i="10" s="1"/>
  <c r="AR87" i="10"/>
  <c r="AX5" i="10"/>
  <c r="AY5" i="10" s="1"/>
  <c r="BA79" i="10" s="1"/>
  <c r="AX56" i="10"/>
  <c r="AX58" i="10"/>
  <c r="AX62" i="10"/>
  <c r="AY62" i="10" s="1"/>
  <c r="BA95" i="10" s="1"/>
  <c r="AX2" i="10"/>
  <c r="AX3" i="10"/>
  <c r="AY3" i="10" s="1"/>
  <c r="BA78" i="10" s="1"/>
  <c r="AQ63" i="10"/>
  <c r="AS63" i="10" s="1"/>
  <c r="AR81" i="10"/>
  <c r="AQ81" i="10"/>
  <c r="BC81" i="10" s="1"/>
  <c r="AR78" i="10"/>
  <c r="AQ91" i="10"/>
  <c r="BC91" i="10" s="1"/>
  <c r="AQ92" i="10"/>
  <c r="BC92" i="10" s="1"/>
  <c r="AR94" i="10"/>
  <c r="AQ79" i="10"/>
  <c r="BC79" i="10" s="1"/>
  <c r="AQ95" i="10"/>
  <c r="BC95" i="10" s="1"/>
  <c r="AQ83" i="10"/>
  <c r="BC83" i="10" s="1"/>
  <c r="AQ98" i="10"/>
  <c r="BC98" i="10" s="1"/>
  <c r="AR125" i="10"/>
  <c r="AQ125" i="10"/>
  <c r="BC125" i="10" s="1"/>
  <c r="AR109" i="10"/>
  <c r="AQ100" i="10"/>
  <c r="BC100" i="10" s="1"/>
  <c r="AR101" i="10"/>
  <c r="AR105" i="10"/>
  <c r="AQ116" i="10"/>
  <c r="BC116" i="10" s="1"/>
  <c r="AR121" i="10"/>
  <c r="AU122" i="9"/>
  <c r="AT115" i="9"/>
  <c r="AT101" i="9"/>
  <c r="AT76" i="9"/>
  <c r="AV76" i="9" s="1"/>
  <c r="BD76" i="9" s="1"/>
  <c r="AY5" i="9"/>
  <c r="AU102" i="9"/>
  <c r="AT66" i="9"/>
  <c r="AU103" i="9"/>
  <c r="AT70" i="9"/>
  <c r="AU81" i="9"/>
  <c r="AT103" i="9"/>
  <c r="AV103" i="9" s="1"/>
  <c r="BD103" i="9" s="1"/>
  <c r="AU116" i="9"/>
  <c r="AY16" i="9"/>
  <c r="AT75" i="9"/>
  <c r="AU115" i="9"/>
  <c r="AT100" i="9"/>
  <c r="AY24" i="9"/>
  <c r="AT80" i="9"/>
  <c r="AU114" i="9"/>
  <c r="AT99" i="9"/>
  <c r="AT77" i="9"/>
  <c r="AV77" i="9" s="1"/>
  <c r="BD77" i="9" s="1"/>
  <c r="AU126" i="9"/>
  <c r="AT98" i="9"/>
  <c r="AT122" i="9"/>
  <c r="AV122" i="9" s="1"/>
  <c r="BD122" i="9" s="1"/>
  <c r="AT114" i="9"/>
  <c r="AT67" i="9"/>
  <c r="AT110" i="9"/>
  <c r="AV110" i="9" s="1"/>
  <c r="BD110" i="9" s="1"/>
  <c r="AT87" i="9"/>
  <c r="AU120" i="9"/>
  <c r="AU88" i="9"/>
  <c r="AU110" i="9"/>
  <c r="AT83" i="9"/>
  <c r="AU92" i="9"/>
  <c r="AT128" i="9"/>
  <c r="AT127" i="9"/>
  <c r="AV127" i="9" s="1"/>
  <c r="BD127" i="9" s="1"/>
  <c r="AT119" i="9"/>
  <c r="AT104" i="9"/>
  <c r="AT125" i="9"/>
  <c r="AT88" i="9"/>
  <c r="AU118" i="9"/>
  <c r="AT105" i="9"/>
  <c r="AT82" i="9"/>
  <c r="AU93" i="9"/>
  <c r="AY60" i="9"/>
  <c r="BA93" i="9" s="1"/>
  <c r="AU94" i="9"/>
  <c r="AU101" i="9"/>
  <c r="AT71" i="9"/>
  <c r="AU73" i="9"/>
  <c r="AY2" i="9"/>
  <c r="BA73" i="9" s="1"/>
  <c r="AY3" i="9"/>
  <c r="BA70" i="9" s="1"/>
  <c r="AU70" i="9"/>
  <c r="AU76" i="9"/>
  <c r="AY4" i="9"/>
  <c r="BA76" i="9" s="1"/>
  <c r="AS7" i="9"/>
  <c r="AS11" i="9"/>
  <c r="AS15" i="9"/>
  <c r="AS10" i="9"/>
  <c r="AS14" i="9"/>
  <c r="AU72" i="9"/>
  <c r="AU77" i="9"/>
  <c r="AY30" i="9"/>
  <c r="BA77" i="9" s="1"/>
  <c r="AU86" i="9"/>
  <c r="AU119" i="9"/>
  <c r="AT111" i="9"/>
  <c r="AT90" i="9"/>
  <c r="AT120" i="9"/>
  <c r="AV120" i="9" s="1"/>
  <c r="BD120" i="9" s="1"/>
  <c r="AU125" i="9"/>
  <c r="AT108" i="9"/>
  <c r="AT96" i="9"/>
  <c r="AY46" i="9"/>
  <c r="BA91" i="9" s="1"/>
  <c r="AU91" i="9"/>
  <c r="AU109" i="9"/>
  <c r="AT91" i="9"/>
  <c r="AV91" i="9" s="1"/>
  <c r="BD91" i="9" s="1"/>
  <c r="AU127" i="9"/>
  <c r="AT124" i="9"/>
  <c r="AT112" i="9"/>
  <c r="AT121" i="9"/>
  <c r="AT92" i="9"/>
  <c r="AV92" i="9" s="1"/>
  <c r="BD92" i="9" s="1"/>
  <c r="AU82" i="9"/>
  <c r="AU108" i="9"/>
  <c r="AY62" i="9"/>
  <c r="AT93" i="9"/>
  <c r="AV93" i="9" s="1"/>
  <c r="BD93" i="9" s="1"/>
  <c r="AQ6" i="9"/>
  <c r="AS6" i="9" s="1"/>
  <c r="AX6" i="9"/>
  <c r="AR65" i="9"/>
  <c r="AS65" i="9" s="1"/>
  <c r="AR66" i="9"/>
  <c r="AQ69" i="9"/>
  <c r="BC69" i="9" s="1"/>
  <c r="AX24" i="9"/>
  <c r="AX28" i="9"/>
  <c r="AY28" i="9" s="1"/>
  <c r="AX44" i="9"/>
  <c r="AY44" i="9" s="1"/>
  <c r="AX46" i="9"/>
  <c r="AX48" i="9"/>
  <c r="AY48" i="9" s="1"/>
  <c r="BA92" i="9" s="1"/>
  <c r="AX50" i="9"/>
  <c r="AY50" i="9" s="1"/>
  <c r="AX52" i="9"/>
  <c r="AY52" i="9" s="1"/>
  <c r="AX56" i="9"/>
  <c r="AY56" i="9" s="1"/>
  <c r="AX58" i="9"/>
  <c r="AY58" i="9" s="1"/>
  <c r="BA82" i="9" s="1"/>
  <c r="AX62" i="9"/>
  <c r="AX7" i="9"/>
  <c r="AX8" i="9"/>
  <c r="AY8" i="9" s="1"/>
  <c r="AX9" i="9"/>
  <c r="AY9" i="9" s="1"/>
  <c r="AX10" i="9"/>
  <c r="AX11" i="9"/>
  <c r="AX12" i="9"/>
  <c r="AY12" i="9" s="1"/>
  <c r="BA81" i="9" s="1"/>
  <c r="AX13" i="9"/>
  <c r="AY13" i="9" s="1"/>
  <c r="AX14" i="9"/>
  <c r="AX15" i="9"/>
  <c r="AX16" i="9"/>
  <c r="AQ17" i="9"/>
  <c r="AS17" i="9" s="1"/>
  <c r="AX17" i="9"/>
  <c r="AQ18" i="9"/>
  <c r="AS18" i="9" s="1"/>
  <c r="AX18" i="9"/>
  <c r="AQ19" i="9"/>
  <c r="AS19" i="9" s="1"/>
  <c r="AX19" i="9"/>
  <c r="AQ20" i="9"/>
  <c r="AS20" i="9" s="1"/>
  <c r="AX20" i="9"/>
  <c r="AQ21" i="9"/>
  <c r="AS21" i="9" s="1"/>
  <c r="AX21" i="9"/>
  <c r="AQ22" i="9"/>
  <c r="AS22" i="9" s="1"/>
  <c r="AX22" i="9"/>
  <c r="AQ23" i="9"/>
  <c r="AS23" i="9" s="1"/>
  <c r="AX23" i="9"/>
  <c r="AX25" i="9"/>
  <c r="AX27" i="9"/>
  <c r="AX29" i="9"/>
  <c r="AX31" i="9"/>
  <c r="AX33" i="9"/>
  <c r="AX35" i="9"/>
  <c r="AX37" i="9"/>
  <c r="AX39" i="9"/>
  <c r="AX41" i="9"/>
  <c r="AX43" i="9"/>
  <c r="AX45" i="9"/>
  <c r="AX47" i="9"/>
  <c r="AX49" i="9"/>
  <c r="AX51" i="9"/>
  <c r="AX53" i="9"/>
  <c r="AX55" i="9"/>
  <c r="AX57" i="9"/>
  <c r="AX59" i="9"/>
  <c r="AX61" i="9"/>
  <c r="AX63" i="9"/>
  <c r="AR75" i="9"/>
  <c r="AQ75" i="9"/>
  <c r="BC75" i="9" s="1"/>
  <c r="AR79" i="9"/>
  <c r="AQ79" i="9"/>
  <c r="BC79" i="9" s="1"/>
  <c r="AR83" i="9"/>
  <c r="AQ83" i="9"/>
  <c r="BC83" i="9" s="1"/>
  <c r="AR89" i="9"/>
  <c r="AQ89" i="9"/>
  <c r="BC89" i="9" s="1"/>
  <c r="AX26" i="9"/>
  <c r="AY26" i="9" s="1"/>
  <c r="BA72" i="9" s="1"/>
  <c r="AX30" i="9"/>
  <c r="AX32" i="9"/>
  <c r="AY32" i="9" s="1"/>
  <c r="AX34" i="9"/>
  <c r="AY34" i="9" s="1"/>
  <c r="BA86" i="9" s="1"/>
  <c r="AX36" i="9"/>
  <c r="AY36" i="9" s="1"/>
  <c r="AX38" i="9"/>
  <c r="AY38" i="9" s="1"/>
  <c r="AX40" i="9"/>
  <c r="AY40" i="9" s="1"/>
  <c r="BA88" i="9" s="1"/>
  <c r="AX42" i="9"/>
  <c r="AY42" i="9" s="1"/>
  <c r="AX54" i="9"/>
  <c r="AY54" i="9" s="1"/>
  <c r="AQ25" i="9"/>
  <c r="AS25" i="9" s="1"/>
  <c r="AQ27" i="9"/>
  <c r="AS27" i="9" s="1"/>
  <c r="AQ29" i="9"/>
  <c r="AS29" i="9" s="1"/>
  <c r="AQ31" i="9"/>
  <c r="AS31" i="9" s="1"/>
  <c r="AQ33" i="9"/>
  <c r="AS33" i="9" s="1"/>
  <c r="AQ35" i="9"/>
  <c r="AS35" i="9" s="1"/>
  <c r="AQ37" i="9"/>
  <c r="AS37" i="9" s="1"/>
  <c r="AQ39" i="9"/>
  <c r="AS39" i="9" s="1"/>
  <c r="AQ41" i="9"/>
  <c r="AS41" i="9" s="1"/>
  <c r="AQ43" i="9"/>
  <c r="AS43" i="9" s="1"/>
  <c r="AQ45" i="9"/>
  <c r="AS45" i="9" s="1"/>
  <c r="AQ47" i="9"/>
  <c r="AS47" i="9" s="1"/>
  <c r="AQ49" i="9"/>
  <c r="AS49" i="9" s="1"/>
  <c r="AQ51" i="9"/>
  <c r="AS51" i="9" s="1"/>
  <c r="AQ53" i="9"/>
  <c r="AS53" i="9" s="1"/>
  <c r="AQ55" i="9"/>
  <c r="AS55" i="9" s="1"/>
  <c r="AQ57" i="9"/>
  <c r="AS57" i="9" s="1"/>
  <c r="AQ59" i="9"/>
  <c r="AS59" i="9" s="1"/>
  <c r="AQ61" i="9"/>
  <c r="AS61" i="9" s="1"/>
  <c r="AQ63" i="9"/>
  <c r="AS63" i="9" s="1"/>
  <c r="AX64" i="9"/>
  <c r="AY64" i="9" s="1"/>
  <c r="BA94" i="9" s="1"/>
  <c r="AX65" i="9"/>
  <c r="AR70" i="9"/>
  <c r="AR71" i="9"/>
  <c r="AQ73" i="9"/>
  <c r="BC73" i="9" s="1"/>
  <c r="AR90" i="9"/>
  <c r="AQ90" i="9"/>
  <c r="BC90" i="9" s="1"/>
  <c r="AR87" i="9"/>
  <c r="AR98" i="9"/>
  <c r="AQ98" i="9"/>
  <c r="BC98" i="9" s="1"/>
  <c r="AR102" i="9"/>
  <c r="AQ102" i="9"/>
  <c r="BC102" i="9" s="1"/>
  <c r="AQ88" i="9"/>
  <c r="BC88" i="9" s="1"/>
  <c r="AR91" i="9"/>
  <c r="AR94" i="9"/>
  <c r="AR95" i="9"/>
  <c r="AR103" i="9"/>
  <c r="AQ103" i="9"/>
  <c r="BC103" i="9" s="1"/>
  <c r="AR109" i="9"/>
  <c r="AR124" i="9"/>
  <c r="AQ124" i="9"/>
  <c r="BC124" i="9" s="1"/>
  <c r="AQ92" i="9"/>
  <c r="BC92" i="9" s="1"/>
  <c r="AR116" i="9"/>
  <c r="AQ116" i="9"/>
  <c r="BC116" i="9" s="1"/>
  <c r="AR100" i="9"/>
  <c r="AR113" i="9"/>
  <c r="AR121" i="9"/>
  <c r="AR104" i="9"/>
  <c r="AQ107" i="9"/>
  <c r="BC107" i="9" s="1"/>
  <c r="AQ105" i="9"/>
  <c r="BC105" i="9" s="1"/>
  <c r="AR108" i="9"/>
  <c r="AQ112" i="9"/>
  <c r="BC112" i="9" s="1"/>
  <c r="AR117" i="9"/>
  <c r="AR118" i="9"/>
  <c r="AQ120" i="9"/>
  <c r="BC120" i="9" s="1"/>
  <c r="AR125" i="9"/>
  <c r="AR126" i="9"/>
  <c r="AQ128" i="9"/>
  <c r="BC128" i="9" s="1"/>
  <c r="AT77" i="8"/>
  <c r="AU101" i="8"/>
  <c r="AY5" i="8"/>
  <c r="AU115" i="8"/>
  <c r="AT104" i="8"/>
  <c r="AT78" i="8"/>
  <c r="AY14" i="8"/>
  <c r="AU118" i="8"/>
  <c r="AT102" i="8"/>
  <c r="AT81" i="8"/>
  <c r="AU67" i="8"/>
  <c r="AU82" i="8"/>
  <c r="AY34" i="8"/>
  <c r="BA82" i="8" s="1"/>
  <c r="AU85" i="8"/>
  <c r="AT119" i="8"/>
  <c r="AT107" i="8"/>
  <c r="AV107" i="8" s="1"/>
  <c r="BD107" i="8" s="1"/>
  <c r="AU124" i="8"/>
  <c r="AT92" i="8"/>
  <c r="AS60" i="8"/>
  <c r="AU108" i="8"/>
  <c r="AT68" i="8"/>
  <c r="AY11" i="8"/>
  <c r="AU69" i="8"/>
  <c r="AU74" i="8"/>
  <c r="AY23" i="8"/>
  <c r="BA74" i="8" s="1"/>
  <c r="AU71" i="8"/>
  <c r="AU92" i="8"/>
  <c r="AY39" i="8"/>
  <c r="BA92" i="8" s="1"/>
  <c r="AU80" i="8"/>
  <c r="AY3" i="8"/>
  <c r="BA80" i="8" s="1"/>
  <c r="AU68" i="8"/>
  <c r="AY8" i="8"/>
  <c r="BA68" i="8" s="1"/>
  <c r="AU123" i="8"/>
  <c r="AT116" i="8"/>
  <c r="AT103" i="8"/>
  <c r="AT79" i="8"/>
  <c r="AU114" i="8"/>
  <c r="AT98" i="8"/>
  <c r="AV98" i="8" s="1"/>
  <c r="BD98" i="8" s="1"/>
  <c r="AT66" i="8"/>
  <c r="AU78" i="8"/>
  <c r="AY20" i="8"/>
  <c r="BA78" i="8" s="1"/>
  <c r="AU99" i="8"/>
  <c r="AT71" i="8"/>
  <c r="AV71" i="8" s="1"/>
  <c r="BD71" i="8" s="1"/>
  <c r="AU104" i="8"/>
  <c r="AT72" i="8"/>
  <c r="AV72" i="8" s="1"/>
  <c r="BD72" i="8" s="1"/>
  <c r="AU100" i="8"/>
  <c r="AT75" i="8"/>
  <c r="AU109" i="8"/>
  <c r="AT82" i="8"/>
  <c r="AV82" i="8" s="1"/>
  <c r="BD82" i="8" s="1"/>
  <c r="AY36" i="8"/>
  <c r="AT85" i="8"/>
  <c r="AV85" i="8" s="1"/>
  <c r="BD85" i="8" s="1"/>
  <c r="AU113" i="8"/>
  <c r="AU93" i="8"/>
  <c r="AS58" i="8"/>
  <c r="BC66" i="8"/>
  <c r="AU102" i="8"/>
  <c r="AT73" i="8"/>
  <c r="AU66" i="8"/>
  <c r="AY18" i="8"/>
  <c r="BA66" i="8" s="1"/>
  <c r="AU72" i="8"/>
  <c r="AS48" i="8"/>
  <c r="AS56" i="8"/>
  <c r="AU73" i="8"/>
  <c r="AY4" i="8"/>
  <c r="BA73" i="8" s="1"/>
  <c r="AU70" i="8"/>
  <c r="AU81" i="8"/>
  <c r="AU122" i="8"/>
  <c r="AT99" i="8"/>
  <c r="AV99" i="8" s="1"/>
  <c r="BD99" i="8" s="1"/>
  <c r="AT118" i="8"/>
  <c r="AT67" i="8"/>
  <c r="AY27" i="8"/>
  <c r="AU87" i="8"/>
  <c r="AU107" i="8"/>
  <c r="AT93" i="8"/>
  <c r="AY43" i="8"/>
  <c r="AS2" i="8"/>
  <c r="AU79" i="8"/>
  <c r="AY6" i="8"/>
  <c r="BA79" i="8" s="1"/>
  <c r="AT101" i="8"/>
  <c r="AV101" i="8" s="1"/>
  <c r="BD101" i="8" s="1"/>
  <c r="AU116" i="8"/>
  <c r="AT80" i="8"/>
  <c r="AV80" i="8" s="1"/>
  <c r="BD80" i="8" s="1"/>
  <c r="AY9" i="8"/>
  <c r="AT69" i="8"/>
  <c r="AV69" i="8" s="1"/>
  <c r="BD69" i="8" s="1"/>
  <c r="AU98" i="8"/>
  <c r="AY13" i="8"/>
  <c r="AU77" i="8"/>
  <c r="AT100" i="8"/>
  <c r="AV100" i="8" s="1"/>
  <c r="BD100" i="8" s="1"/>
  <c r="AU128" i="8"/>
  <c r="AT126" i="8"/>
  <c r="AT122" i="8"/>
  <c r="AV122" i="8" s="1"/>
  <c r="BD122" i="8" s="1"/>
  <c r="AT114" i="8"/>
  <c r="AV114" i="8" s="1"/>
  <c r="BD114" i="8" s="1"/>
  <c r="AT74" i="8"/>
  <c r="AU103" i="8"/>
  <c r="AT76" i="8"/>
  <c r="AU76" i="8"/>
  <c r="AY29" i="8"/>
  <c r="BA76" i="8" s="1"/>
  <c r="AU88" i="8"/>
  <c r="AU110" i="8"/>
  <c r="AT86" i="8"/>
  <c r="AV86" i="8" s="1"/>
  <c r="BD86" i="8" s="1"/>
  <c r="AU86" i="8"/>
  <c r="AY41" i="8"/>
  <c r="BA86" i="8" s="1"/>
  <c r="AU106" i="8"/>
  <c r="AT87" i="8"/>
  <c r="AX10" i="8"/>
  <c r="AY10" i="8" s="1"/>
  <c r="AX17" i="8"/>
  <c r="AY17" i="8" s="1"/>
  <c r="BA77" i="8" s="1"/>
  <c r="AX19" i="8"/>
  <c r="AY19" i="8" s="1"/>
  <c r="BA69" i="8" s="1"/>
  <c r="AX23" i="8"/>
  <c r="AX25" i="8"/>
  <c r="AY25" i="8" s="1"/>
  <c r="AX26" i="8"/>
  <c r="AY26" i="8" s="1"/>
  <c r="BA67" i="8" s="1"/>
  <c r="AX29" i="8"/>
  <c r="AX30" i="8"/>
  <c r="AY30" i="8" s="1"/>
  <c r="BA72" i="8" s="1"/>
  <c r="AX31" i="8"/>
  <c r="AY31" i="8" s="1"/>
  <c r="BA71" i="8" s="1"/>
  <c r="AX32" i="8"/>
  <c r="AY32" i="8" s="1"/>
  <c r="AX36" i="8"/>
  <c r="AX40" i="8"/>
  <c r="AY40" i="8" s="1"/>
  <c r="AX43" i="8"/>
  <c r="AX45" i="8"/>
  <c r="AY45" i="8" s="1"/>
  <c r="AX49" i="8"/>
  <c r="AX51" i="8"/>
  <c r="AX53" i="8"/>
  <c r="AX55" i="8"/>
  <c r="AX57" i="8"/>
  <c r="AX59" i="8"/>
  <c r="AX65" i="8"/>
  <c r="AR96" i="8"/>
  <c r="AQ96" i="8"/>
  <c r="BC96" i="8" s="1"/>
  <c r="AQ47" i="8"/>
  <c r="AS47" i="8" s="1"/>
  <c r="AQ49" i="8"/>
  <c r="AS49" i="8" s="1"/>
  <c r="AQ51" i="8"/>
  <c r="AS51" i="8" s="1"/>
  <c r="AQ53" i="8"/>
  <c r="AS53" i="8" s="1"/>
  <c r="AQ55" i="8"/>
  <c r="AS55" i="8" s="1"/>
  <c r="AQ57" i="8"/>
  <c r="AS57" i="8" s="1"/>
  <c r="AQ59" i="8"/>
  <c r="AS59" i="8" s="1"/>
  <c r="AQ61" i="8"/>
  <c r="AS61" i="8" s="1"/>
  <c r="AQ63" i="8"/>
  <c r="AS63" i="8" s="1"/>
  <c r="AQ65" i="8"/>
  <c r="AS65" i="8" s="1"/>
  <c r="AQ97" i="8"/>
  <c r="BC97" i="8" s="1"/>
  <c r="AR97" i="8"/>
  <c r="AQ106" i="8"/>
  <c r="BC106" i="8" s="1"/>
  <c r="AR106" i="8"/>
  <c r="AQ114" i="8"/>
  <c r="BC114" i="8" s="1"/>
  <c r="AR114" i="8"/>
  <c r="AQ122" i="8"/>
  <c r="BC122" i="8" s="1"/>
  <c r="AR122" i="8"/>
  <c r="AX7" i="8"/>
  <c r="AY7" i="8" s="1"/>
  <c r="BA70" i="8" s="1"/>
  <c r="AX8" i="8"/>
  <c r="AX9" i="8"/>
  <c r="AX11" i="8"/>
  <c r="AX12" i="8"/>
  <c r="AY12" i="8" s="1"/>
  <c r="AX13" i="8"/>
  <c r="AX14" i="8"/>
  <c r="AX15" i="8"/>
  <c r="AY15" i="8" s="1"/>
  <c r="BA81" i="8" s="1"/>
  <c r="AX16" i="8"/>
  <c r="AY16" i="8" s="1"/>
  <c r="AX18" i="8"/>
  <c r="AX20" i="8"/>
  <c r="AX21" i="8"/>
  <c r="AY21" i="8" s="1"/>
  <c r="AX22" i="8"/>
  <c r="AY22" i="8" s="1"/>
  <c r="AX24" i="8"/>
  <c r="AY24" i="8" s="1"/>
  <c r="AX27" i="8"/>
  <c r="AX28" i="8"/>
  <c r="AY28" i="8" s="1"/>
  <c r="AX33" i="8"/>
  <c r="AY33" i="8" s="1"/>
  <c r="BA88" i="8" s="1"/>
  <c r="AX34" i="8"/>
  <c r="AX35" i="8"/>
  <c r="AY35" i="8" s="1"/>
  <c r="BA87" i="8" s="1"/>
  <c r="AX37" i="8"/>
  <c r="AY37" i="8" s="1"/>
  <c r="AX38" i="8"/>
  <c r="AY38" i="8" s="1"/>
  <c r="BA85" i="8" s="1"/>
  <c r="AX39" i="8"/>
  <c r="AX41" i="8"/>
  <c r="AX42" i="8"/>
  <c r="AY42" i="8" s="1"/>
  <c r="AX44" i="8"/>
  <c r="AY44" i="8" s="1"/>
  <c r="BA93" i="8" s="1"/>
  <c r="AX47" i="8"/>
  <c r="AX61" i="8"/>
  <c r="AX63" i="8"/>
  <c r="AR46" i="8"/>
  <c r="AS46" i="8" s="1"/>
  <c r="AR48" i="8"/>
  <c r="AR50" i="8"/>
  <c r="AS50" i="8" s="1"/>
  <c r="AR52" i="8"/>
  <c r="AS52" i="8" s="1"/>
  <c r="AR54" i="8"/>
  <c r="AS54" i="8" s="1"/>
  <c r="AR56" i="8"/>
  <c r="AR58" i="8"/>
  <c r="AR60" i="8"/>
  <c r="AR62" i="8"/>
  <c r="AS62" i="8" s="1"/>
  <c r="AR64" i="8"/>
  <c r="AS64" i="8" s="1"/>
  <c r="AR66" i="8"/>
  <c r="AR69" i="8"/>
  <c r="AQ69" i="8"/>
  <c r="BC69" i="8" s="1"/>
  <c r="AR71" i="8"/>
  <c r="AR85" i="8"/>
  <c r="AQ85" i="8"/>
  <c r="BC85" i="8" s="1"/>
  <c r="AR87" i="8"/>
  <c r="AQ126" i="8"/>
  <c r="BC126" i="8" s="1"/>
  <c r="AR126" i="8"/>
  <c r="AQ74" i="8"/>
  <c r="BC74" i="8" s="1"/>
  <c r="AQ78" i="8"/>
  <c r="BC78" i="8" s="1"/>
  <c r="AR80" i="8"/>
  <c r="AQ80" i="8"/>
  <c r="BC80" i="8" s="1"/>
  <c r="AQ81" i="8"/>
  <c r="BC81" i="8" s="1"/>
  <c r="AQ90" i="8"/>
  <c r="BC90" i="8" s="1"/>
  <c r="AQ102" i="8"/>
  <c r="BC102" i="8" s="1"/>
  <c r="AR102" i="8"/>
  <c r="AQ110" i="8"/>
  <c r="BC110" i="8" s="1"/>
  <c r="AR110" i="8"/>
  <c r="AQ118" i="8"/>
  <c r="BC118" i="8" s="1"/>
  <c r="AR118" i="8"/>
  <c r="AQ79" i="8"/>
  <c r="BC79" i="8" s="1"/>
  <c r="AR82" i="8"/>
  <c r="AR94" i="8"/>
  <c r="AR70" i="8"/>
  <c r="AQ83" i="8"/>
  <c r="BC83" i="8" s="1"/>
  <c r="AR86" i="8"/>
  <c r="AQ91" i="8"/>
  <c r="BC91" i="8" s="1"/>
  <c r="AQ101" i="8"/>
  <c r="BC101" i="8" s="1"/>
  <c r="AQ109" i="8"/>
  <c r="BC109" i="8" s="1"/>
  <c r="AQ117" i="8"/>
  <c r="BC117" i="8" s="1"/>
  <c r="AQ125" i="8"/>
  <c r="BC125" i="8" s="1"/>
  <c r="AQ105" i="8"/>
  <c r="BC105" i="8" s="1"/>
  <c r="AQ113" i="8"/>
  <c r="BC113" i="8" s="1"/>
  <c r="AQ121" i="8"/>
  <c r="BC121" i="8" s="1"/>
  <c r="AQ3" i="2"/>
  <c r="AQ11" i="2"/>
  <c r="AR20" i="2"/>
  <c r="AR49" i="2"/>
  <c r="AS49" i="2" s="1"/>
  <c r="AQ60" i="2"/>
  <c r="AR65" i="2"/>
  <c r="AQ69" i="2"/>
  <c r="AQ73" i="2"/>
  <c r="AR94" i="2"/>
  <c r="AQ114" i="2"/>
  <c r="AR8" i="3"/>
  <c r="AR16" i="3"/>
  <c r="AS16" i="3" s="1"/>
  <c r="AQ32" i="3"/>
  <c r="AQ36" i="3"/>
  <c r="AQ48" i="3"/>
  <c r="AR126" i="3"/>
  <c r="AQ55" i="4"/>
  <c r="AR60" i="4"/>
  <c r="AQ63" i="4"/>
  <c r="AR64" i="4"/>
  <c r="AS64" i="4" s="1"/>
  <c r="AU96" i="4" s="1"/>
  <c r="AR73" i="4"/>
  <c r="AR106" i="4"/>
  <c r="AR118" i="4"/>
  <c r="AR124" i="4"/>
  <c r="AR126" i="4"/>
  <c r="AR75" i="5"/>
  <c r="AR97" i="5"/>
  <c r="AR111" i="5"/>
  <c r="AR2" i="6"/>
  <c r="AR50" i="6"/>
  <c r="AR54" i="6"/>
  <c r="AR58" i="6"/>
  <c r="AR62" i="6"/>
  <c r="AR66" i="6"/>
  <c r="AR68" i="6"/>
  <c r="AR28" i="2"/>
  <c r="AS28" i="2" s="1"/>
  <c r="AQ115" i="2"/>
  <c r="AR20" i="3"/>
  <c r="AQ9" i="2"/>
  <c r="AQ13" i="2"/>
  <c r="AQ17" i="2"/>
  <c r="AQ21" i="2"/>
  <c r="AR51" i="2"/>
  <c r="AQ62" i="2"/>
  <c r="AS62" i="2" s="1"/>
  <c r="AQ66" i="2"/>
  <c r="AQ70" i="2"/>
  <c r="AQ74" i="2"/>
  <c r="AQ86" i="2"/>
  <c r="AR123" i="2"/>
  <c r="AQ50" i="3"/>
  <c r="AQ52" i="3"/>
  <c r="AR93" i="3"/>
  <c r="AR53" i="4"/>
  <c r="AR54" i="4"/>
  <c r="AR74" i="4"/>
  <c r="AQ102" i="4"/>
  <c r="AR105" i="4"/>
  <c r="AR96" i="5"/>
  <c r="AR104" i="5"/>
  <c r="AR106" i="5"/>
  <c r="AR108" i="5"/>
  <c r="AR120" i="5"/>
  <c r="AR122" i="5"/>
  <c r="AQ3" i="6"/>
  <c r="AS52" i="3"/>
  <c r="AR95" i="1"/>
  <c r="AR89" i="1"/>
  <c r="AR69" i="1"/>
  <c r="AQ10" i="2"/>
  <c r="AQ14" i="2"/>
  <c r="AQ24" i="2"/>
  <c r="AR25" i="2"/>
  <c r="AQ30" i="2"/>
  <c r="AR47" i="2"/>
  <c r="AR50" i="2"/>
  <c r="AQ61" i="2"/>
  <c r="AR89" i="2"/>
  <c r="AQ95" i="2"/>
  <c r="AQ117" i="2"/>
  <c r="AQ119" i="2"/>
  <c r="AQ123" i="2"/>
  <c r="AQ12" i="3"/>
  <c r="AQ22" i="3"/>
  <c r="AQ30" i="3"/>
  <c r="AR41" i="3"/>
  <c r="AR45" i="3"/>
  <c r="AR70" i="3"/>
  <c r="AR78" i="3"/>
  <c r="AQ92" i="3"/>
  <c r="AQ96" i="3"/>
  <c r="AQ39" i="4"/>
  <c r="AQ43" i="4"/>
  <c r="AR44" i="4"/>
  <c r="AQ47" i="4"/>
  <c r="AR48" i="4"/>
  <c r="AQ69" i="4"/>
  <c r="AR78" i="4"/>
  <c r="AQ80" i="4"/>
  <c r="AQ96" i="4"/>
  <c r="AQ98" i="4"/>
  <c r="AQ119" i="4"/>
  <c r="AQ123" i="4"/>
  <c r="AR48" i="5"/>
  <c r="AQ51" i="5"/>
  <c r="AQ79" i="5"/>
  <c r="AQ87" i="5"/>
  <c r="AR89" i="5"/>
  <c r="AQ113" i="5"/>
  <c r="AQ123" i="5"/>
  <c r="AQ69" i="6"/>
  <c r="AR88" i="6"/>
  <c r="AR90" i="6"/>
  <c r="AR36" i="3"/>
  <c r="AQ60" i="3"/>
  <c r="AS60" i="3" s="1"/>
  <c r="AR52" i="4"/>
  <c r="AQ53" i="4"/>
  <c r="AS53" i="4" s="1"/>
  <c r="AR124" i="6"/>
  <c r="AQ22" i="2"/>
  <c r="AR27" i="2"/>
  <c r="AQ32" i="2"/>
  <c r="AS32" i="2" s="1"/>
  <c r="AT102" i="2" s="1"/>
  <c r="AQ40" i="2"/>
  <c r="AQ48" i="2"/>
  <c r="AR52" i="2"/>
  <c r="AQ59" i="2"/>
  <c r="AS59" i="2" s="1"/>
  <c r="AU92" i="2" s="1"/>
  <c r="AQ63" i="2"/>
  <c r="AQ122" i="2"/>
  <c r="AR127" i="2"/>
  <c r="AQ6" i="3"/>
  <c r="AQ14" i="3"/>
  <c r="AQ28" i="3"/>
  <c r="AQ38" i="3"/>
  <c r="AQ42" i="3"/>
  <c r="AS42" i="3" s="1"/>
  <c r="AU106" i="3" s="1"/>
  <c r="AQ46" i="3"/>
  <c r="AQ101" i="3"/>
  <c r="AQ103" i="3"/>
  <c r="AQ109" i="3"/>
  <c r="AQ115" i="3"/>
  <c r="AQ117" i="3"/>
  <c r="AQ124" i="3"/>
  <c r="AQ126" i="3"/>
  <c r="AQ45" i="4"/>
  <c r="AR50" i="4"/>
  <c r="AQ56" i="4"/>
  <c r="AR57" i="4"/>
  <c r="AQ60" i="4"/>
  <c r="AQ68" i="4"/>
  <c r="AQ70" i="4"/>
  <c r="AQ72" i="4"/>
  <c r="AQ74" i="4"/>
  <c r="AQ104" i="4"/>
  <c r="AQ53" i="5"/>
  <c r="AR54" i="5"/>
  <c r="AQ61" i="5"/>
  <c r="AR62" i="5"/>
  <c r="AR114" i="5"/>
  <c r="AQ70" i="6"/>
  <c r="AQ81" i="6"/>
  <c r="AR103" i="6"/>
  <c r="AR90" i="3"/>
  <c r="AQ90" i="3"/>
  <c r="AQ57" i="2"/>
  <c r="AR57" i="2"/>
  <c r="AQ89" i="2"/>
  <c r="AR108" i="2"/>
  <c r="AR7" i="2"/>
  <c r="AQ7" i="2"/>
  <c r="AS7" i="2" s="1"/>
  <c r="AU68" i="2" s="1"/>
  <c r="AR33" i="2"/>
  <c r="AS33" i="2" s="1"/>
  <c r="AU67" i="2" s="1"/>
  <c r="AR96" i="2"/>
  <c r="AR104" i="2"/>
  <c r="AR106" i="2"/>
  <c r="AR122" i="2"/>
  <c r="AR9" i="3"/>
  <c r="AR25" i="3"/>
  <c r="AR44" i="3"/>
  <c r="AQ44" i="3"/>
  <c r="AR85" i="3"/>
  <c r="AR6" i="4"/>
  <c r="AS6" i="4" s="1"/>
  <c r="AQ49" i="4"/>
  <c r="AS49" i="4" s="1"/>
  <c r="AU91" i="4" s="1"/>
  <c r="AR10" i="2"/>
  <c r="AR11" i="2"/>
  <c r="AS11" i="2" s="1"/>
  <c r="AU81" i="2" s="1"/>
  <c r="AR26" i="2"/>
  <c r="AR32" i="2"/>
  <c r="AR46" i="2"/>
  <c r="AQ50" i="2"/>
  <c r="AQ52" i="2"/>
  <c r="AS52" i="2" s="1"/>
  <c r="AU85" i="2" s="1"/>
  <c r="AR60" i="2"/>
  <c r="AR74" i="2"/>
  <c r="AR2" i="3"/>
  <c r="AX43" i="3"/>
  <c r="AQ8" i="3"/>
  <c r="AS8" i="3" s="1"/>
  <c r="AQ24" i="3"/>
  <c r="AS24" i="3" s="1"/>
  <c r="AQ40" i="3"/>
  <c r="AS40" i="3" s="1"/>
  <c r="AR65" i="3"/>
  <c r="AQ82" i="3"/>
  <c r="AR82" i="3"/>
  <c r="AR99" i="3"/>
  <c r="AQ99" i="3"/>
  <c r="AR65" i="4"/>
  <c r="AQ65" i="4"/>
  <c r="AR112" i="4"/>
  <c r="AR114" i="4"/>
  <c r="AQ25" i="2"/>
  <c r="AR35" i="2"/>
  <c r="AQ36" i="2"/>
  <c r="AS36" i="2" s="1"/>
  <c r="AR40" i="2"/>
  <c r="AS40" i="2" s="1"/>
  <c r="AU96" i="2" s="1"/>
  <c r="AR41" i="2"/>
  <c r="AS41" i="2" s="1"/>
  <c r="AQ44" i="2"/>
  <c r="AS44" i="2" s="1"/>
  <c r="AU88" i="2" s="1"/>
  <c r="AQ58" i="2"/>
  <c r="AR59" i="2"/>
  <c r="AR119" i="2"/>
  <c r="AR12" i="3"/>
  <c r="AS12" i="3" s="1"/>
  <c r="AR17" i="3"/>
  <c r="AR28" i="3"/>
  <c r="AS28" i="3" s="1"/>
  <c r="AR33" i="3"/>
  <c r="AR64" i="3"/>
  <c r="AS64" i="3" s="1"/>
  <c r="AQ106" i="3"/>
  <c r="AQ108" i="3"/>
  <c r="AQ114" i="3"/>
  <c r="AQ118" i="3"/>
  <c r="AQ3" i="4"/>
  <c r="AR40" i="4"/>
  <c r="AS40" i="4" s="1"/>
  <c r="AU82" i="4" s="1"/>
  <c r="AQ57" i="4"/>
  <c r="AQ90" i="4"/>
  <c r="AQ128" i="4"/>
  <c r="AR12" i="5"/>
  <c r="AR16" i="5"/>
  <c r="AR24" i="5"/>
  <c r="AR91" i="6"/>
  <c r="AR8" i="5"/>
  <c r="AR20" i="5"/>
  <c r="AR28" i="5"/>
  <c r="AR32" i="5"/>
  <c r="AR36" i="5"/>
  <c r="AR40" i="5"/>
  <c r="AR44" i="5"/>
  <c r="AR79" i="5"/>
  <c r="AQ8" i="2"/>
  <c r="AR23" i="2"/>
  <c r="AR31" i="2"/>
  <c r="AR34" i="2"/>
  <c r="AR43" i="2"/>
  <c r="AR61" i="2"/>
  <c r="AR84" i="2"/>
  <c r="AR103" i="2"/>
  <c r="AR56" i="3"/>
  <c r="AS56" i="3" s="1"/>
  <c r="AU91" i="3" s="1"/>
  <c r="AR57" i="3"/>
  <c r="AR120" i="3"/>
  <c r="AR122" i="3"/>
  <c r="AR45" i="4"/>
  <c r="AS45" i="4" s="1"/>
  <c r="AT97" i="4" s="1"/>
  <c r="AR46" i="4"/>
  <c r="AR56" i="4"/>
  <c r="AR66" i="4"/>
  <c r="AR70" i="4"/>
  <c r="AR77" i="4"/>
  <c r="AR7" i="5"/>
  <c r="AR11" i="5"/>
  <c r="AR15" i="5"/>
  <c r="AR19" i="5"/>
  <c r="AR23" i="5"/>
  <c r="AR27" i="5"/>
  <c r="AR31" i="5"/>
  <c r="AR35" i="5"/>
  <c r="AR39" i="5"/>
  <c r="AR43" i="5"/>
  <c r="AR47" i="5"/>
  <c r="AR56" i="5"/>
  <c r="AR49" i="6"/>
  <c r="AR53" i="6"/>
  <c r="AR57" i="6"/>
  <c r="AR61" i="6"/>
  <c r="AR65" i="6"/>
  <c r="AR84" i="6"/>
  <c r="AQ5" i="2"/>
  <c r="AR8" i="2"/>
  <c r="AS8" i="2" s="1"/>
  <c r="AU72" i="2" s="1"/>
  <c r="AQ16" i="2"/>
  <c r="AQ20" i="2"/>
  <c r="AS20" i="2" s="1"/>
  <c r="AU70" i="2" s="1"/>
  <c r="AQ38" i="2"/>
  <c r="AR39" i="2"/>
  <c r="AR42" i="2"/>
  <c r="AQ54" i="2"/>
  <c r="AR55" i="2"/>
  <c r="AQ65" i="2"/>
  <c r="AS65" i="2" s="1"/>
  <c r="AT92" i="2" s="1"/>
  <c r="AQ87" i="2"/>
  <c r="AR92" i="2"/>
  <c r="AR95" i="2"/>
  <c r="AR100" i="2"/>
  <c r="AQ125" i="2"/>
  <c r="AQ127" i="2"/>
  <c r="AQ10" i="3"/>
  <c r="AR13" i="3"/>
  <c r="AQ18" i="3"/>
  <c r="AR21" i="3"/>
  <c r="AQ26" i="3"/>
  <c r="AR29" i="3"/>
  <c r="AS29" i="3" s="1"/>
  <c r="AQ34" i="3"/>
  <c r="AR37" i="3"/>
  <c r="AR48" i="3"/>
  <c r="AS48" i="3" s="1"/>
  <c r="AR49" i="3"/>
  <c r="AQ66" i="3"/>
  <c r="AQ78" i="3"/>
  <c r="AQ86" i="3"/>
  <c r="AR98" i="3"/>
  <c r="AR103" i="3"/>
  <c r="AQ41" i="4"/>
  <c r="AS41" i="4" s="1"/>
  <c r="AU97" i="4" s="1"/>
  <c r="AQ59" i="4"/>
  <c r="AR61" i="4"/>
  <c r="AS61" i="4" s="1"/>
  <c r="AT116" i="4" s="1"/>
  <c r="AR62" i="4"/>
  <c r="AQ78" i="4"/>
  <c r="AQ97" i="4"/>
  <c r="AR120" i="4"/>
  <c r="AR122" i="4"/>
  <c r="AQ126" i="4"/>
  <c r="AR127" i="4"/>
  <c r="AQ75" i="5"/>
  <c r="AQ92" i="5"/>
  <c r="AQ94" i="5"/>
  <c r="AQ98" i="5"/>
  <c r="AQ100" i="5"/>
  <c r="AQ111" i="5"/>
  <c r="AQ115" i="5"/>
  <c r="AQ119" i="5"/>
  <c r="AR3" i="6"/>
  <c r="AS3" i="6" s="1"/>
  <c r="AR4" i="6"/>
  <c r="AR105" i="6"/>
  <c r="AR119" i="6"/>
  <c r="AQ121" i="6"/>
  <c r="AR77" i="3"/>
  <c r="AQ81" i="3"/>
  <c r="AR113" i="3"/>
  <c r="AR119" i="3"/>
  <c r="AQ121" i="3"/>
  <c r="AQ128" i="3"/>
  <c r="AX65" i="4"/>
  <c r="AQ4" i="4"/>
  <c r="AR42" i="4"/>
  <c r="AQ48" i="4"/>
  <c r="AQ51" i="4"/>
  <c r="AR58" i="4"/>
  <c r="AS58" i="4" s="1"/>
  <c r="AQ64" i="4"/>
  <c r="AQ76" i="4"/>
  <c r="AQ81" i="4"/>
  <c r="AQ85" i="4"/>
  <c r="AQ89" i="4"/>
  <c r="AQ93" i="4"/>
  <c r="AQ105" i="4"/>
  <c r="AQ111" i="4"/>
  <c r="AQ116" i="4"/>
  <c r="AQ118" i="4"/>
  <c r="AR5" i="5"/>
  <c r="AS5" i="5" s="1"/>
  <c r="AQ9" i="5"/>
  <c r="AQ13" i="5"/>
  <c r="AQ17" i="5"/>
  <c r="AQ21" i="5"/>
  <c r="AQ25" i="5"/>
  <c r="AQ29" i="5"/>
  <c r="AQ33" i="5"/>
  <c r="AQ37" i="5"/>
  <c r="AQ41" i="5"/>
  <c r="AQ45" i="5"/>
  <c r="AQ59" i="5"/>
  <c r="AR60" i="5"/>
  <c r="AQ67" i="5"/>
  <c r="AQ91" i="5"/>
  <c r="AR99" i="5"/>
  <c r="AQ103" i="5"/>
  <c r="AQ107" i="5"/>
  <c r="AR112" i="5"/>
  <c r="AQ116" i="5"/>
  <c r="AR123" i="5"/>
  <c r="AQ125" i="5"/>
  <c r="AR128" i="5"/>
  <c r="AR47" i="6"/>
  <c r="AR51" i="6"/>
  <c r="AR55" i="6"/>
  <c r="AR59" i="6"/>
  <c r="AR63" i="6"/>
  <c r="AR71" i="6"/>
  <c r="AQ73" i="6"/>
  <c r="AR75" i="6"/>
  <c r="AR97" i="6"/>
  <c r="AR99" i="6"/>
  <c r="AQ101" i="6"/>
  <c r="AQ103" i="6"/>
  <c r="AQ122" i="6"/>
  <c r="AQ18" i="2"/>
  <c r="AR18" i="2"/>
  <c r="AR14" i="2"/>
  <c r="AS14" i="2" s="1"/>
  <c r="AR12" i="2"/>
  <c r="AQ12" i="2"/>
  <c r="AR15" i="2"/>
  <c r="AQ15" i="2"/>
  <c r="AR19" i="2"/>
  <c r="AQ19" i="2"/>
  <c r="AR53" i="2"/>
  <c r="AQ53" i="2"/>
  <c r="AR107" i="2"/>
  <c r="AQ107" i="2"/>
  <c r="AR10" i="4"/>
  <c r="AQ10" i="4"/>
  <c r="AR14" i="4"/>
  <c r="AQ14" i="4"/>
  <c r="AR18" i="4"/>
  <c r="AQ18" i="4"/>
  <c r="AR22" i="4"/>
  <c r="AQ22" i="4"/>
  <c r="AR26" i="4"/>
  <c r="AQ26" i="4"/>
  <c r="AR30" i="4"/>
  <c r="AQ30" i="4"/>
  <c r="AR34" i="4"/>
  <c r="AQ34" i="4"/>
  <c r="AR38" i="4"/>
  <c r="AQ38" i="4"/>
  <c r="AR13" i="2"/>
  <c r="AS13" i="2" s="1"/>
  <c r="AR38" i="2"/>
  <c r="AQ42" i="2"/>
  <c r="AS42" i="2" s="1"/>
  <c r="AR45" i="2"/>
  <c r="AQ45" i="2"/>
  <c r="AQ78" i="2"/>
  <c r="AR78" i="2"/>
  <c r="AR16" i="2"/>
  <c r="AS16" i="2" s="1"/>
  <c r="AR24" i="2"/>
  <c r="AS24" i="2" s="1"/>
  <c r="AU102" i="2" s="1"/>
  <c r="AR30" i="2"/>
  <c r="AS30" i="2" s="1"/>
  <c r="AQ34" i="2"/>
  <c r="AR37" i="2"/>
  <c r="AQ37" i="2"/>
  <c r="AR64" i="2"/>
  <c r="AQ64" i="2"/>
  <c r="AQ82" i="2"/>
  <c r="AR82" i="2"/>
  <c r="AR67" i="1"/>
  <c r="AR3" i="2"/>
  <c r="AS3" i="2" s="1"/>
  <c r="AR21" i="2"/>
  <c r="AS21" i="2" s="1"/>
  <c r="AR22" i="2"/>
  <c r="AS22" i="2" s="1"/>
  <c r="AQ26" i="2"/>
  <c r="AS26" i="2" s="1"/>
  <c r="AR29" i="2"/>
  <c r="AQ29" i="2"/>
  <c r="AQ46" i="2"/>
  <c r="AR54" i="2"/>
  <c r="AQ11" i="3"/>
  <c r="AR11" i="3"/>
  <c r="AQ19" i="3"/>
  <c r="AR19" i="3"/>
  <c r="AQ27" i="3"/>
  <c r="AR27" i="3"/>
  <c r="AQ35" i="3"/>
  <c r="AR35" i="3"/>
  <c r="AQ43" i="3"/>
  <c r="AR43" i="3"/>
  <c r="AQ51" i="3"/>
  <c r="AR51" i="3"/>
  <c r="AQ59" i="3"/>
  <c r="AR59" i="3"/>
  <c r="AQ67" i="3"/>
  <c r="AR67" i="3"/>
  <c r="AR71" i="3"/>
  <c r="AQ71" i="3"/>
  <c r="AR7" i="4"/>
  <c r="AQ7" i="4"/>
  <c r="AR11" i="4"/>
  <c r="AQ11" i="4"/>
  <c r="AR15" i="4"/>
  <c r="AQ15" i="4"/>
  <c r="AR19" i="4"/>
  <c r="AQ19" i="4"/>
  <c r="AR23" i="4"/>
  <c r="AQ23" i="4"/>
  <c r="AR27" i="4"/>
  <c r="AQ27" i="4"/>
  <c r="AR31" i="4"/>
  <c r="AQ31" i="4"/>
  <c r="AR35" i="4"/>
  <c r="AQ35" i="4"/>
  <c r="AR67" i="4"/>
  <c r="AQ67" i="4"/>
  <c r="AS48" i="2"/>
  <c r="AR56" i="2"/>
  <c r="AQ56" i="2"/>
  <c r="AS56" i="2" s="1"/>
  <c r="AU107" i="2" s="1"/>
  <c r="AR63" i="2"/>
  <c r="AS63" i="2" s="1"/>
  <c r="AU87" i="2" s="1"/>
  <c r="AR70" i="2"/>
  <c r="AQ77" i="2"/>
  <c r="AR77" i="2"/>
  <c r="AR88" i="2"/>
  <c r="AQ88" i="2"/>
  <c r="AQ7" i="3"/>
  <c r="AR7" i="3"/>
  <c r="AQ15" i="3"/>
  <c r="AR15" i="3"/>
  <c r="AQ23" i="3"/>
  <c r="AR23" i="3"/>
  <c r="AQ31" i="3"/>
  <c r="AR31" i="3"/>
  <c r="AQ39" i="3"/>
  <c r="AR39" i="3"/>
  <c r="AQ47" i="3"/>
  <c r="AR47" i="3"/>
  <c r="AQ55" i="3"/>
  <c r="AR55" i="3"/>
  <c r="AQ63" i="3"/>
  <c r="AR63" i="3"/>
  <c r="AR114" i="3"/>
  <c r="AR118" i="3"/>
  <c r="AR9" i="4"/>
  <c r="AQ9" i="4"/>
  <c r="AR13" i="4"/>
  <c r="AQ13" i="4"/>
  <c r="AR17" i="4"/>
  <c r="AQ17" i="4"/>
  <c r="AR21" i="4"/>
  <c r="AQ21" i="4"/>
  <c r="AR25" i="4"/>
  <c r="AQ25" i="4"/>
  <c r="AR29" i="4"/>
  <c r="AQ29" i="4"/>
  <c r="AR33" i="4"/>
  <c r="AQ33" i="4"/>
  <c r="AR37" i="4"/>
  <c r="AQ37" i="4"/>
  <c r="AR86" i="4"/>
  <c r="AQ86" i="4"/>
  <c r="AQ90" i="5"/>
  <c r="AR90" i="5"/>
  <c r="AR127" i="5"/>
  <c r="AQ127" i="5"/>
  <c r="AR96" i="6"/>
  <c r="AQ96" i="6"/>
  <c r="AX63" i="1"/>
  <c r="AX59" i="1"/>
  <c r="AX55" i="1"/>
  <c r="AX51" i="1"/>
  <c r="AX47" i="1"/>
  <c r="AX43" i="1"/>
  <c r="AX39" i="1"/>
  <c r="AX35" i="1"/>
  <c r="AX31" i="1"/>
  <c r="AX27" i="1"/>
  <c r="AX23" i="1"/>
  <c r="AX19" i="1"/>
  <c r="AX15" i="1"/>
  <c r="AX11" i="1"/>
  <c r="AX7" i="1"/>
  <c r="AX8" i="1"/>
  <c r="AR9" i="2"/>
  <c r="AS9" i="2" s="1"/>
  <c r="AR17" i="2"/>
  <c r="AS17" i="2" s="1"/>
  <c r="AQ23" i="2"/>
  <c r="AQ31" i="2"/>
  <c r="AS31" i="2" s="1"/>
  <c r="AU78" i="2" s="1"/>
  <c r="AQ39" i="2"/>
  <c r="AQ47" i="2"/>
  <c r="AS47" i="2" s="1"/>
  <c r="AU91" i="2" s="1"/>
  <c r="AQ55" i="2"/>
  <c r="AS60" i="2"/>
  <c r="AU83" i="2" s="1"/>
  <c r="AR62" i="2"/>
  <c r="AR86" i="2"/>
  <c r="AX64" i="3"/>
  <c r="AX3" i="3"/>
  <c r="AX2" i="3"/>
  <c r="AR94" i="3"/>
  <c r="AQ94" i="3"/>
  <c r="AQ107" i="3"/>
  <c r="AR107" i="3"/>
  <c r="AQ111" i="3"/>
  <c r="AR111" i="3"/>
  <c r="AR8" i="4"/>
  <c r="AQ8" i="4"/>
  <c r="AR12" i="4"/>
  <c r="AQ12" i="4"/>
  <c r="AR16" i="4"/>
  <c r="AQ16" i="4"/>
  <c r="AR20" i="4"/>
  <c r="AQ20" i="4"/>
  <c r="AR24" i="4"/>
  <c r="AQ24" i="4"/>
  <c r="AR28" i="4"/>
  <c r="AQ28" i="4"/>
  <c r="AR32" i="4"/>
  <c r="AQ32" i="4"/>
  <c r="AR36" i="4"/>
  <c r="AQ36" i="4"/>
  <c r="AQ74" i="5"/>
  <c r="AR74" i="5"/>
  <c r="AR39" i="4"/>
  <c r="AS39" i="4" s="1"/>
  <c r="AU93" i="4" s="1"/>
  <c r="AR43" i="4"/>
  <c r="AR47" i="4"/>
  <c r="AS47" i="4" s="1"/>
  <c r="AR51" i="4"/>
  <c r="AR55" i="4"/>
  <c r="AR59" i="4"/>
  <c r="AS59" i="4" s="1"/>
  <c r="AR63" i="4"/>
  <c r="AS63" i="4" s="1"/>
  <c r="AR69" i="4"/>
  <c r="AR97" i="4"/>
  <c r="AR111" i="4"/>
  <c r="AQ83" i="5"/>
  <c r="AR83" i="5"/>
  <c r="AQ107" i="6"/>
  <c r="AR107" i="6"/>
  <c r="AR66" i="1"/>
  <c r="AX60" i="1"/>
  <c r="AX52" i="1"/>
  <c r="AX44" i="1"/>
  <c r="AX36" i="1"/>
  <c r="AX28" i="1"/>
  <c r="AX20" i="1"/>
  <c r="AX12" i="1"/>
  <c r="AX4" i="1"/>
  <c r="AR2" i="2"/>
  <c r="AQ6" i="2"/>
  <c r="AQ27" i="2"/>
  <c r="AS27" i="2" s="1"/>
  <c r="AU71" i="2" s="1"/>
  <c r="AQ35" i="2"/>
  <c r="AS35" i="2" s="1"/>
  <c r="AQ43" i="2"/>
  <c r="AQ51" i="2"/>
  <c r="AS51" i="2" s="1"/>
  <c r="AR67" i="2"/>
  <c r="AR6" i="3"/>
  <c r="AR10" i="3"/>
  <c r="AR14" i="3"/>
  <c r="AS14" i="3" s="1"/>
  <c r="AT85" i="3" s="1"/>
  <c r="AR18" i="3"/>
  <c r="AS18" i="3" s="1"/>
  <c r="AR22" i="3"/>
  <c r="AS22" i="3" s="1"/>
  <c r="AR26" i="3"/>
  <c r="AR30" i="3"/>
  <c r="AR34" i="3"/>
  <c r="AS34" i="3" s="1"/>
  <c r="AU79" i="3" s="1"/>
  <c r="AR38" i="3"/>
  <c r="AS38" i="3" s="1"/>
  <c r="AU77" i="3" s="1"/>
  <c r="AR42" i="3"/>
  <c r="AR46" i="3"/>
  <c r="AS46" i="3" s="1"/>
  <c r="AU80" i="3" s="1"/>
  <c r="AR50" i="3"/>
  <c r="AS50" i="3" s="1"/>
  <c r="AR54" i="3"/>
  <c r="AS54" i="3" s="1"/>
  <c r="AR58" i="3"/>
  <c r="AS58" i="3" s="1"/>
  <c r="AR62" i="3"/>
  <c r="AS62" i="3" s="1"/>
  <c r="AU94" i="3" s="1"/>
  <c r="AR66" i="3"/>
  <c r="AR73" i="3"/>
  <c r="AR106" i="3"/>
  <c r="AR128" i="3"/>
  <c r="AR4" i="4"/>
  <c r="AS4" i="4" s="1"/>
  <c r="AX5" i="4"/>
  <c r="AQ42" i="4"/>
  <c r="AQ46" i="4"/>
  <c r="AQ50" i="4"/>
  <c r="AS50" i="4" s="1"/>
  <c r="AQ54" i="4"/>
  <c r="AQ58" i="4"/>
  <c r="AQ62" i="4"/>
  <c r="AS62" i="4" s="1"/>
  <c r="AQ66" i="4"/>
  <c r="AR79" i="4"/>
  <c r="AR92" i="4"/>
  <c r="AR94" i="4"/>
  <c r="AQ94" i="4"/>
  <c r="AQ71" i="5"/>
  <c r="AR71" i="5"/>
  <c r="AR83" i="6"/>
  <c r="AQ83" i="6"/>
  <c r="AR95" i="6"/>
  <c r="AQ95" i="6"/>
  <c r="AR58" i="2"/>
  <c r="AR66" i="2"/>
  <c r="AR69" i="2"/>
  <c r="AQ76" i="2"/>
  <c r="AQ80" i="2"/>
  <c r="AQ84" i="2"/>
  <c r="AQ98" i="2"/>
  <c r="AQ113" i="2"/>
  <c r="AR121" i="2"/>
  <c r="AQ9" i="3"/>
  <c r="AS9" i="3" s="1"/>
  <c r="AQ13" i="3"/>
  <c r="AQ17" i="3"/>
  <c r="AQ21" i="3"/>
  <c r="AQ25" i="3"/>
  <c r="AS25" i="3" s="1"/>
  <c r="AQ29" i="3"/>
  <c r="AQ33" i="3"/>
  <c r="AQ37" i="3"/>
  <c r="AS37" i="3" s="1"/>
  <c r="AQ41" i="3"/>
  <c r="AS41" i="3" s="1"/>
  <c r="AQ45" i="3"/>
  <c r="AS45" i="3" s="1"/>
  <c r="AQ49" i="3"/>
  <c r="AQ53" i="3"/>
  <c r="AS53" i="3" s="1"/>
  <c r="AU108" i="3" s="1"/>
  <c r="AQ57" i="3"/>
  <c r="AS57" i="3" s="1"/>
  <c r="AQ61" i="3"/>
  <c r="AS61" i="3" s="1"/>
  <c r="AQ65" i="3"/>
  <c r="AS65" i="3" s="1"/>
  <c r="AQ70" i="3"/>
  <c r="AQ76" i="3"/>
  <c r="AQ84" i="3"/>
  <c r="AQ88" i="3"/>
  <c r="AQ97" i="3"/>
  <c r="AR115" i="3"/>
  <c r="AS44" i="4"/>
  <c r="AT118" i="4" s="1"/>
  <c r="AS48" i="4"/>
  <c r="AT112" i="4" s="1"/>
  <c r="AS52" i="4"/>
  <c r="AU92" i="4" s="1"/>
  <c r="AS56" i="4"/>
  <c r="AU113" i="4" s="1"/>
  <c r="AS60" i="4"/>
  <c r="AU89" i="4" s="1"/>
  <c r="AR76" i="4"/>
  <c r="AR81" i="4"/>
  <c r="AR89" i="4"/>
  <c r="AQ100" i="4"/>
  <c r="AR108" i="4"/>
  <c r="AR110" i="4"/>
  <c r="AQ122" i="4"/>
  <c r="AQ58" i="5"/>
  <c r="AR58" i="5"/>
  <c r="AQ82" i="5"/>
  <c r="AR82" i="5"/>
  <c r="AR79" i="6"/>
  <c r="AQ79" i="6"/>
  <c r="AQ114" i="6"/>
  <c r="AR114" i="6"/>
  <c r="AR97" i="2"/>
  <c r="AR128" i="2"/>
  <c r="AR69" i="3"/>
  <c r="AR83" i="3"/>
  <c r="AR104" i="3"/>
  <c r="AR108" i="3"/>
  <c r="AR112" i="3"/>
  <c r="AR124" i="3"/>
  <c r="AR127" i="3"/>
  <c r="AR3" i="4"/>
  <c r="AS3" i="4" s="1"/>
  <c r="AX4" i="4"/>
  <c r="AR72" i="4"/>
  <c r="AR119" i="4"/>
  <c r="AR52" i="5"/>
  <c r="AS52" i="5" s="1"/>
  <c r="AT93" i="5" s="1"/>
  <c r="AR87" i="5"/>
  <c r="AR94" i="5"/>
  <c r="AR98" i="5"/>
  <c r="AR103" i="5"/>
  <c r="AR107" i="5"/>
  <c r="AR119" i="5"/>
  <c r="AX9" i="6"/>
  <c r="AX13" i="6"/>
  <c r="AX17" i="6"/>
  <c r="AX21" i="6"/>
  <c r="AX25" i="6"/>
  <c r="AX29" i="6"/>
  <c r="AX33" i="6"/>
  <c r="AX37" i="6"/>
  <c r="AX41" i="6"/>
  <c r="AX45" i="6"/>
  <c r="AS49" i="6"/>
  <c r="AQ67" i="6"/>
  <c r="AR67" i="6"/>
  <c r="AQ106" i="6"/>
  <c r="AR106" i="6"/>
  <c r="AR111" i="6"/>
  <c r="AQ111" i="6"/>
  <c r="AR115" i="6"/>
  <c r="AQ115" i="6"/>
  <c r="AR122" i="6"/>
  <c r="AQ68" i="2"/>
  <c r="AQ72" i="2"/>
  <c r="AR75" i="2"/>
  <c r="AQ81" i="2"/>
  <c r="AR83" i="2"/>
  <c r="AR90" i="2"/>
  <c r="AQ106" i="2"/>
  <c r="AR112" i="2"/>
  <c r="AR116" i="2"/>
  <c r="AR120" i="2"/>
  <c r="AR3" i="3"/>
  <c r="AR4" i="3"/>
  <c r="AS4" i="3" s="1"/>
  <c r="AU83" i="3" s="1"/>
  <c r="AR5" i="3"/>
  <c r="AQ72" i="3"/>
  <c r="AQ80" i="3"/>
  <c r="AQ89" i="3"/>
  <c r="AR91" i="3"/>
  <c r="AQ93" i="3"/>
  <c r="AQ98" i="3"/>
  <c r="AR100" i="3"/>
  <c r="AQ105" i="3"/>
  <c r="AQ120" i="3"/>
  <c r="AQ122" i="3"/>
  <c r="AR123" i="3"/>
  <c r="AQ125" i="3"/>
  <c r="AR2" i="4"/>
  <c r="AS2" i="4" s="1"/>
  <c r="AX3" i="4"/>
  <c r="AR5" i="4"/>
  <c r="AR68" i="4"/>
  <c r="AQ73" i="4"/>
  <c r="AQ83" i="4"/>
  <c r="AR85" i="4"/>
  <c r="AR90" i="4"/>
  <c r="AR98" i="4"/>
  <c r="AQ101" i="4"/>
  <c r="AR103" i="4"/>
  <c r="AQ112" i="4"/>
  <c r="AR116" i="4"/>
  <c r="AQ120" i="4"/>
  <c r="AR123" i="4"/>
  <c r="AR10" i="5"/>
  <c r="AS10" i="5" s="1"/>
  <c r="AR14" i="5"/>
  <c r="AS14" i="5" s="1"/>
  <c r="AR18" i="5"/>
  <c r="AS18" i="5" s="1"/>
  <c r="AR22" i="5"/>
  <c r="AS22" i="5" s="1"/>
  <c r="AU78" i="5" s="1"/>
  <c r="AR26" i="5"/>
  <c r="AR30" i="5"/>
  <c r="AR34" i="5"/>
  <c r="AR38" i="5"/>
  <c r="AR42" i="5"/>
  <c r="AR46" i="5"/>
  <c r="AQ50" i="5"/>
  <c r="AR50" i="5"/>
  <c r="AQ60" i="5"/>
  <c r="AQ66" i="5"/>
  <c r="AR66" i="5"/>
  <c r="AR86" i="5"/>
  <c r="AQ86" i="5"/>
  <c r="AQ88" i="5"/>
  <c r="AQ97" i="5"/>
  <c r="AR100" i="5"/>
  <c r="AQ106" i="5"/>
  <c r="AR116" i="5"/>
  <c r="AQ4" i="6"/>
  <c r="AS4" i="6" s="1"/>
  <c r="AU79" i="6" s="1"/>
  <c r="AR80" i="6"/>
  <c r="AQ123" i="6"/>
  <c r="AQ124" i="6"/>
  <c r="AQ127" i="6"/>
  <c r="AR115" i="4"/>
  <c r="AQ124" i="4"/>
  <c r="AR128" i="4"/>
  <c r="AX6" i="5"/>
  <c r="AQ8" i="5"/>
  <c r="AR9" i="5"/>
  <c r="AQ12" i="5"/>
  <c r="AR13" i="5"/>
  <c r="AS13" i="5" s="1"/>
  <c r="AU71" i="5" s="1"/>
  <c r="AQ16" i="5"/>
  <c r="AR17" i="5"/>
  <c r="AQ20" i="5"/>
  <c r="AS20" i="5" s="1"/>
  <c r="AU79" i="5" s="1"/>
  <c r="AR21" i="5"/>
  <c r="AS21" i="5" s="1"/>
  <c r="AU77" i="5" s="1"/>
  <c r="AQ24" i="5"/>
  <c r="AS24" i="5" s="1"/>
  <c r="AR25" i="5"/>
  <c r="AR29" i="5"/>
  <c r="AS29" i="5" s="1"/>
  <c r="AT105" i="5" s="1"/>
  <c r="AR33" i="5"/>
  <c r="AS33" i="5" s="1"/>
  <c r="AR37" i="5"/>
  <c r="AR41" i="5"/>
  <c r="AR45" i="5"/>
  <c r="AS45" i="5" s="1"/>
  <c r="AT95" i="5" s="1"/>
  <c r="AQ48" i="5"/>
  <c r="AS48" i="5" s="1"/>
  <c r="AU88" i="5" s="1"/>
  <c r="AQ49" i="5"/>
  <c r="AQ56" i="5"/>
  <c r="AQ57" i="5"/>
  <c r="AQ64" i="5"/>
  <c r="AS64" i="5" s="1"/>
  <c r="AQ65" i="5"/>
  <c r="AR68" i="5"/>
  <c r="AQ70" i="5"/>
  <c r="AR72" i="5"/>
  <c r="AR76" i="5"/>
  <c r="AQ78" i="5"/>
  <c r="AR80" i="5"/>
  <c r="AR84" i="5"/>
  <c r="AR91" i="5"/>
  <c r="AQ99" i="5"/>
  <c r="AQ105" i="5"/>
  <c r="AQ109" i="5"/>
  <c r="AQ114" i="5"/>
  <c r="AR115" i="5"/>
  <c r="AR124" i="5"/>
  <c r="AQ2" i="6"/>
  <c r="AS2" i="6" s="1"/>
  <c r="AT115" i="6" s="1"/>
  <c r="AX3" i="6"/>
  <c r="AQ6" i="6"/>
  <c r="AS63" i="6"/>
  <c r="AU111" i="6" s="1"/>
  <c r="AR72" i="6"/>
  <c r="AR74" i="6"/>
  <c r="AQ76" i="6"/>
  <c r="AR85" i="6"/>
  <c r="AQ89" i="6"/>
  <c r="AQ91" i="6"/>
  <c r="AQ113" i="6"/>
  <c r="AQ117" i="6"/>
  <c r="AQ2" i="5"/>
  <c r="AS2" i="5" s="1"/>
  <c r="AQ3" i="5"/>
  <c r="AQ4" i="5"/>
  <c r="AS4" i="5" s="1"/>
  <c r="AQ7" i="5"/>
  <c r="AS7" i="5" s="1"/>
  <c r="AU72" i="5" s="1"/>
  <c r="AQ11" i="5"/>
  <c r="AQ15" i="5"/>
  <c r="AQ19" i="5"/>
  <c r="AQ23" i="5"/>
  <c r="AS23" i="5" s="1"/>
  <c r="AU69" i="5" s="1"/>
  <c r="AQ27" i="5"/>
  <c r="AQ31" i="5"/>
  <c r="AQ35" i="5"/>
  <c r="AQ39" i="5"/>
  <c r="AS39" i="5" s="1"/>
  <c r="AQ43" i="5"/>
  <c r="AQ47" i="5"/>
  <c r="AQ54" i="5"/>
  <c r="AQ55" i="5"/>
  <c r="AQ62" i="5"/>
  <c r="AS62" i="5" s="1"/>
  <c r="AQ63" i="5"/>
  <c r="AQ69" i="5"/>
  <c r="AQ73" i="5"/>
  <c r="AQ77" i="5"/>
  <c r="AQ81" i="5"/>
  <c r="AQ101" i="5"/>
  <c r="AQ122" i="5"/>
  <c r="AQ49" i="6"/>
  <c r="AQ53" i="6"/>
  <c r="AQ57" i="6"/>
  <c r="AQ61" i="6"/>
  <c r="AS61" i="6" s="1"/>
  <c r="AU95" i="6" s="1"/>
  <c r="AQ65" i="6"/>
  <c r="AS65" i="6" s="1"/>
  <c r="AU108" i="6" s="1"/>
  <c r="AQ117" i="5"/>
  <c r="AR121" i="5"/>
  <c r="AX5" i="6"/>
  <c r="AQ7" i="6"/>
  <c r="AQ8" i="6"/>
  <c r="AS8" i="6" s="1"/>
  <c r="AT119" i="6" s="1"/>
  <c r="AQ9" i="6"/>
  <c r="AS9" i="6" s="1"/>
  <c r="AU100" i="6" s="1"/>
  <c r="AQ10" i="6"/>
  <c r="AS10" i="6" s="1"/>
  <c r="AQ11" i="6"/>
  <c r="AQ12" i="6"/>
  <c r="AS12" i="6" s="1"/>
  <c r="AQ13" i="6"/>
  <c r="AS13" i="6" s="1"/>
  <c r="AU75" i="6" s="1"/>
  <c r="AQ14" i="6"/>
  <c r="AS14" i="6" s="1"/>
  <c r="AQ15" i="6"/>
  <c r="AQ16" i="6"/>
  <c r="AS16" i="6" s="1"/>
  <c r="AU80" i="6" s="1"/>
  <c r="AQ17" i="6"/>
  <c r="AS17" i="6" s="1"/>
  <c r="AT102" i="6" s="1"/>
  <c r="AQ18" i="6"/>
  <c r="AS18" i="6" s="1"/>
  <c r="AQ19" i="6"/>
  <c r="AQ20" i="6"/>
  <c r="AS20" i="6" s="1"/>
  <c r="AU105" i="6" s="1"/>
  <c r="AQ21" i="6"/>
  <c r="AS21" i="6" s="1"/>
  <c r="AT103" i="6" s="1"/>
  <c r="AQ22" i="6"/>
  <c r="AS22" i="6" s="1"/>
  <c r="AQ23" i="6"/>
  <c r="AQ24" i="6"/>
  <c r="AS24" i="6" s="1"/>
  <c r="AQ25" i="6"/>
  <c r="AS25" i="6" s="1"/>
  <c r="AU86" i="6" s="1"/>
  <c r="AQ26" i="6"/>
  <c r="AS26" i="6" s="1"/>
  <c r="AQ27" i="6"/>
  <c r="AQ28" i="6"/>
  <c r="AS28" i="6" s="1"/>
  <c r="AU68" i="6" s="1"/>
  <c r="AQ29" i="6"/>
  <c r="AS29" i="6" s="1"/>
  <c r="AU69" i="6" s="1"/>
  <c r="AQ30" i="6"/>
  <c r="AS30" i="6" s="1"/>
  <c r="AQ31" i="6"/>
  <c r="AQ32" i="6"/>
  <c r="AS32" i="6" s="1"/>
  <c r="AT128" i="6" s="1"/>
  <c r="AQ33" i="6"/>
  <c r="AS33" i="6" s="1"/>
  <c r="AT106" i="6" s="1"/>
  <c r="AQ34" i="6"/>
  <c r="AS34" i="6" s="1"/>
  <c r="AQ35" i="6"/>
  <c r="AQ36" i="6"/>
  <c r="AS36" i="6" s="1"/>
  <c r="AU82" i="6" s="1"/>
  <c r="AQ37" i="6"/>
  <c r="AS37" i="6" s="1"/>
  <c r="AU73" i="6" s="1"/>
  <c r="AQ38" i="6"/>
  <c r="AS38" i="6" s="1"/>
  <c r="AQ39" i="6"/>
  <c r="AQ40" i="6"/>
  <c r="AS40" i="6" s="1"/>
  <c r="AU70" i="6" s="1"/>
  <c r="AQ41" i="6"/>
  <c r="AS41" i="6" s="1"/>
  <c r="AY41" i="6" s="1"/>
  <c r="AQ42" i="6"/>
  <c r="AS42" i="6" s="1"/>
  <c r="AQ43" i="6"/>
  <c r="AQ44" i="6"/>
  <c r="AS44" i="6" s="1"/>
  <c r="AT109" i="6" s="1"/>
  <c r="AQ45" i="6"/>
  <c r="AS45" i="6" s="1"/>
  <c r="AQ46" i="6"/>
  <c r="AS46" i="6" s="1"/>
  <c r="AQ47" i="6"/>
  <c r="AR48" i="6"/>
  <c r="AQ51" i="6"/>
  <c r="AR52" i="6"/>
  <c r="AQ55" i="6"/>
  <c r="AR56" i="6"/>
  <c r="AQ59" i="6"/>
  <c r="AS59" i="6" s="1"/>
  <c r="AU91" i="6" s="1"/>
  <c r="AR60" i="6"/>
  <c r="AQ63" i="6"/>
  <c r="AR64" i="6"/>
  <c r="AR70" i="6"/>
  <c r="AR77" i="6"/>
  <c r="AR93" i="6"/>
  <c r="AR108" i="6"/>
  <c r="AR121" i="6"/>
  <c r="AQ125" i="6"/>
  <c r="AR5" i="6"/>
  <c r="AQ5" i="6"/>
  <c r="AS5" i="6" s="1"/>
  <c r="AT104" i="6"/>
  <c r="AT76" i="6"/>
  <c r="AT80" i="6"/>
  <c r="AV80" i="6" s="1"/>
  <c r="AU101" i="6"/>
  <c r="AU99" i="6"/>
  <c r="AT71" i="6"/>
  <c r="AT116" i="6"/>
  <c r="AT113" i="6"/>
  <c r="AT126" i="6"/>
  <c r="AU118" i="6"/>
  <c r="AX6" i="6"/>
  <c r="AT74" i="6"/>
  <c r="AX10" i="6"/>
  <c r="AX14" i="6"/>
  <c r="AU115" i="6"/>
  <c r="AX18" i="6"/>
  <c r="AX22" i="6"/>
  <c r="AY25" i="6"/>
  <c r="BA86" i="6" s="1"/>
  <c r="AX26" i="6"/>
  <c r="AX30" i="6"/>
  <c r="AT124" i="6"/>
  <c r="AT90" i="6"/>
  <c r="AX34" i="6"/>
  <c r="AX38" i="6"/>
  <c r="AU106" i="6"/>
  <c r="AX42" i="6"/>
  <c r="AU109" i="6"/>
  <c r="AX46" i="6"/>
  <c r="AX2" i="6"/>
  <c r="AX4" i="6"/>
  <c r="AX7" i="6"/>
  <c r="AX11" i="6"/>
  <c r="AX15" i="6"/>
  <c r="AX19" i="6"/>
  <c r="AX23" i="6"/>
  <c r="AX27" i="6"/>
  <c r="AX31" i="6"/>
  <c r="AX35" i="6"/>
  <c r="AX39" i="6"/>
  <c r="AX43" i="6"/>
  <c r="AR6" i="6"/>
  <c r="AS6" i="6" s="1"/>
  <c r="AS7" i="6"/>
  <c r="AX8" i="6"/>
  <c r="AS11" i="6"/>
  <c r="AX12" i="6"/>
  <c r="AY12" i="6" s="1"/>
  <c r="AS15" i="6"/>
  <c r="AX16" i="6"/>
  <c r="AS19" i="6"/>
  <c r="AX20" i="6"/>
  <c r="AY20" i="6" s="1"/>
  <c r="AS23" i="6"/>
  <c r="AX24" i="6"/>
  <c r="AS27" i="6"/>
  <c r="AX28" i="6"/>
  <c r="AY28" i="6" s="1"/>
  <c r="BA68" i="6" s="1"/>
  <c r="AS31" i="6"/>
  <c r="AX32" i="6"/>
  <c r="AS35" i="6"/>
  <c r="AX36" i="6"/>
  <c r="AY36" i="6" s="1"/>
  <c r="BA82" i="6" s="1"/>
  <c r="AS39" i="6"/>
  <c r="AX40" i="6"/>
  <c r="AS43" i="6"/>
  <c r="AX44" i="6"/>
  <c r="AY44" i="6" s="1"/>
  <c r="AX49" i="6"/>
  <c r="AX53" i="6"/>
  <c r="AX61" i="6"/>
  <c r="AX63" i="6"/>
  <c r="AR113" i="6"/>
  <c r="AQ68" i="6"/>
  <c r="AQ72" i="6"/>
  <c r="AQ75" i="6"/>
  <c r="AR78" i="6"/>
  <c r="AR92" i="6"/>
  <c r="AQ92" i="6"/>
  <c r="AR94" i="6"/>
  <c r="AR100" i="6"/>
  <c r="AQ100" i="6"/>
  <c r="AQ102" i="6"/>
  <c r="AR102" i="6"/>
  <c r="AR112" i="6"/>
  <c r="AQ112" i="6"/>
  <c r="AQ118" i="6"/>
  <c r="AR118" i="6"/>
  <c r="AR128" i="6"/>
  <c r="AQ128" i="6"/>
  <c r="AQ82" i="6"/>
  <c r="AR82" i="6"/>
  <c r="AX47" i="6"/>
  <c r="AX51" i="6"/>
  <c r="AX55" i="6"/>
  <c r="AX57" i="6"/>
  <c r="AX59" i="6"/>
  <c r="AX65" i="6"/>
  <c r="AQ48" i="6"/>
  <c r="AS48" i="6" s="1"/>
  <c r="AX48" i="6"/>
  <c r="AQ50" i="6"/>
  <c r="AS50" i="6" s="1"/>
  <c r="AX50" i="6"/>
  <c r="AQ52" i="6"/>
  <c r="AX52" i="6"/>
  <c r="AQ54" i="6"/>
  <c r="AS54" i="6" s="1"/>
  <c r="AX54" i="6"/>
  <c r="AQ56" i="6"/>
  <c r="AS56" i="6" s="1"/>
  <c r="AX56" i="6"/>
  <c r="AQ58" i="6"/>
  <c r="AS58" i="6" s="1"/>
  <c r="AX58" i="6"/>
  <c r="AQ60" i="6"/>
  <c r="AX60" i="6"/>
  <c r="AQ62" i="6"/>
  <c r="AS62" i="6" s="1"/>
  <c r="AX62" i="6"/>
  <c r="AQ64" i="6"/>
  <c r="AS64" i="6" s="1"/>
  <c r="AX64" i="6"/>
  <c r="AQ66" i="6"/>
  <c r="AR69" i="6"/>
  <c r="AR76" i="6"/>
  <c r="AQ77" i="6"/>
  <c r="AR81" i="6"/>
  <c r="AQ85" i="6"/>
  <c r="AR87" i="6"/>
  <c r="AQ87" i="6"/>
  <c r="AQ88" i="6"/>
  <c r="AQ97" i="6"/>
  <c r="AR116" i="6"/>
  <c r="AQ116" i="6"/>
  <c r="AR73" i="6"/>
  <c r="AQ86" i="6"/>
  <c r="AR89" i="6"/>
  <c r="AR98" i="6"/>
  <c r="AR104" i="6"/>
  <c r="AQ104" i="6"/>
  <c r="AQ105" i="6"/>
  <c r="AQ110" i="6"/>
  <c r="AR110" i="6"/>
  <c r="AR120" i="6"/>
  <c r="AQ120" i="6"/>
  <c r="AQ126" i="6"/>
  <c r="AR126" i="6"/>
  <c r="AQ90" i="6"/>
  <c r="AR101" i="6"/>
  <c r="AR109" i="6"/>
  <c r="AR117" i="6"/>
  <c r="AR125" i="6"/>
  <c r="AU73" i="5"/>
  <c r="AX2" i="5"/>
  <c r="AY2" i="5" s="1"/>
  <c r="AX8" i="5"/>
  <c r="AX10" i="5"/>
  <c r="AX12" i="5"/>
  <c r="AX16" i="5"/>
  <c r="AX19" i="5"/>
  <c r="AX21" i="5"/>
  <c r="AX23" i="5"/>
  <c r="AU105" i="5"/>
  <c r="AT80" i="5"/>
  <c r="AX3" i="5"/>
  <c r="AX5" i="5"/>
  <c r="AY5" i="5" s="1"/>
  <c r="BA74" i="5" s="1"/>
  <c r="AX9" i="5"/>
  <c r="AX14" i="5"/>
  <c r="AX17" i="5"/>
  <c r="AX22" i="5"/>
  <c r="AS3" i="5"/>
  <c r="AX4" i="5"/>
  <c r="AU74" i="5"/>
  <c r="AT117" i="5"/>
  <c r="AT113" i="5"/>
  <c r="AU125" i="5"/>
  <c r="AX7" i="5"/>
  <c r="AX11" i="5"/>
  <c r="AX13" i="5"/>
  <c r="AX15" i="5"/>
  <c r="AX18" i="5"/>
  <c r="AX20" i="5"/>
  <c r="AX24" i="5"/>
  <c r="AY24" i="5" s="1"/>
  <c r="BA73" i="5" s="1"/>
  <c r="AR6" i="5"/>
  <c r="AQ6" i="5"/>
  <c r="AX39" i="5"/>
  <c r="AX25" i="5"/>
  <c r="AX29" i="5"/>
  <c r="AX33" i="5"/>
  <c r="AX37" i="5"/>
  <c r="AX41" i="5"/>
  <c r="AX45" i="5"/>
  <c r="AX51" i="5"/>
  <c r="AX55" i="5"/>
  <c r="AX63" i="5"/>
  <c r="AX27" i="5"/>
  <c r="AX31" i="5"/>
  <c r="AX35" i="5"/>
  <c r="AX43" i="5"/>
  <c r="AX47" i="5"/>
  <c r="AX49" i="5"/>
  <c r="AX53" i="5"/>
  <c r="AX57" i="5"/>
  <c r="AX59" i="5"/>
  <c r="AX61" i="5"/>
  <c r="AX65" i="5"/>
  <c r="AQ68" i="5"/>
  <c r="AR73" i="5"/>
  <c r="AQ76" i="5"/>
  <c r="AR81" i="5"/>
  <c r="AQ84" i="5"/>
  <c r="AQ85" i="5"/>
  <c r="AR85" i="5"/>
  <c r="AR88" i="5"/>
  <c r="AQ118" i="5"/>
  <c r="AR118" i="5"/>
  <c r="AR95" i="5"/>
  <c r="AQ95" i="5"/>
  <c r="AQ124" i="5"/>
  <c r="AQ126" i="5"/>
  <c r="AR126" i="5"/>
  <c r="AQ26" i="5"/>
  <c r="AS26" i="5" s="1"/>
  <c r="AX26" i="5"/>
  <c r="AQ28" i="5"/>
  <c r="AS28" i="5" s="1"/>
  <c r="AX28" i="5"/>
  <c r="AQ30" i="5"/>
  <c r="AX30" i="5"/>
  <c r="AQ32" i="5"/>
  <c r="AX32" i="5"/>
  <c r="AQ34" i="5"/>
  <c r="AX34" i="5"/>
  <c r="AQ36" i="5"/>
  <c r="AX36" i="5"/>
  <c r="AQ38" i="5"/>
  <c r="AS38" i="5" s="1"/>
  <c r="AX38" i="5"/>
  <c r="AQ40" i="5"/>
  <c r="AX40" i="5"/>
  <c r="AQ42" i="5"/>
  <c r="AS42" i="5" s="1"/>
  <c r="AX42" i="5"/>
  <c r="AQ44" i="5"/>
  <c r="AS44" i="5" s="1"/>
  <c r="AX44" i="5"/>
  <c r="AQ46" i="5"/>
  <c r="AX46" i="5"/>
  <c r="AX48" i="5"/>
  <c r="AR49" i="5"/>
  <c r="AS49" i="5" s="1"/>
  <c r="AX50" i="5"/>
  <c r="AR51" i="5"/>
  <c r="AX52" i="5"/>
  <c r="AR53" i="5"/>
  <c r="AS53" i="5" s="1"/>
  <c r="AX54" i="5"/>
  <c r="AR55" i="5"/>
  <c r="AX56" i="5"/>
  <c r="AR57" i="5"/>
  <c r="AX58" i="5"/>
  <c r="AR59" i="5"/>
  <c r="AX60" i="5"/>
  <c r="AR61" i="5"/>
  <c r="AS61" i="5" s="1"/>
  <c r="AX62" i="5"/>
  <c r="AR63" i="5"/>
  <c r="AS63" i="5" s="1"/>
  <c r="AX64" i="5"/>
  <c r="AR65" i="5"/>
  <c r="AS65" i="5" s="1"/>
  <c r="AR69" i="5"/>
  <c r="AR70" i="5"/>
  <c r="AQ72" i="5"/>
  <c r="AR77" i="5"/>
  <c r="AR78" i="5"/>
  <c r="AQ80" i="5"/>
  <c r="AQ93" i="5"/>
  <c r="AR93" i="5"/>
  <c r="AQ89" i="5"/>
  <c r="AR92" i="5"/>
  <c r="AR101" i="5"/>
  <c r="AQ102" i="5"/>
  <c r="AR102" i="5"/>
  <c r="AR105" i="5"/>
  <c r="AQ96" i="5"/>
  <c r="AQ108" i="5"/>
  <c r="AQ110" i="5"/>
  <c r="AR110" i="5"/>
  <c r="AR113" i="5"/>
  <c r="AQ121" i="5"/>
  <c r="AQ104" i="5"/>
  <c r="AR109" i="5"/>
  <c r="AQ112" i="5"/>
  <c r="AR117" i="5"/>
  <c r="AQ120" i="5"/>
  <c r="AR125" i="5"/>
  <c r="AQ128" i="5"/>
  <c r="AX7" i="4"/>
  <c r="AX12" i="4"/>
  <c r="AX13" i="4"/>
  <c r="AX17" i="4"/>
  <c r="AX21" i="4"/>
  <c r="AX25" i="4"/>
  <c r="AX29" i="4"/>
  <c r="AX30" i="4"/>
  <c r="AX33" i="4"/>
  <c r="AX37" i="4"/>
  <c r="AX38" i="4"/>
  <c r="AX39" i="4"/>
  <c r="AX40" i="4"/>
  <c r="AX44" i="4"/>
  <c r="AX48" i="4"/>
  <c r="AX52" i="4"/>
  <c r="AY52" i="4" s="1"/>
  <c r="BA92" i="4" s="1"/>
  <c r="AX56" i="4"/>
  <c r="AX64" i="4"/>
  <c r="AR75" i="4"/>
  <c r="AQ75" i="4"/>
  <c r="AR113" i="4"/>
  <c r="AQ113" i="4"/>
  <c r="AX2" i="4"/>
  <c r="AX43" i="4"/>
  <c r="AT122" i="4"/>
  <c r="AX47" i="4"/>
  <c r="AX51" i="4"/>
  <c r="AX55" i="4"/>
  <c r="AX59" i="4"/>
  <c r="AX63" i="4"/>
  <c r="AR109" i="4"/>
  <c r="AQ109" i="4"/>
  <c r="AR125" i="4"/>
  <c r="AQ125" i="4"/>
  <c r="AX8" i="4"/>
  <c r="AX9" i="4"/>
  <c r="AX11" i="4"/>
  <c r="AX15" i="4"/>
  <c r="AX19" i="4"/>
  <c r="AX20" i="4"/>
  <c r="AX22" i="4"/>
  <c r="AX23" i="4"/>
  <c r="AX27" i="4"/>
  <c r="AX32" i="4"/>
  <c r="AX34" i="4"/>
  <c r="AX36" i="4"/>
  <c r="AR71" i="4"/>
  <c r="AQ71" i="4"/>
  <c r="AQ5" i="4"/>
  <c r="AS5" i="4" s="1"/>
  <c r="AX42" i="4"/>
  <c r="AX46" i="4"/>
  <c r="AX50" i="4"/>
  <c r="AX54" i="4"/>
  <c r="AS55" i="4"/>
  <c r="AX58" i="4"/>
  <c r="AX62" i="4"/>
  <c r="AR91" i="4"/>
  <c r="AQ91" i="4"/>
  <c r="AR121" i="4"/>
  <c r="AQ121" i="4"/>
  <c r="AX10" i="4"/>
  <c r="AX14" i="4"/>
  <c r="AX16" i="4"/>
  <c r="AX18" i="4"/>
  <c r="AX24" i="4"/>
  <c r="AX26" i="4"/>
  <c r="AX28" i="4"/>
  <c r="AX31" i="4"/>
  <c r="AX35" i="4"/>
  <c r="AX60" i="4"/>
  <c r="AX6" i="4"/>
  <c r="AX41" i="4"/>
  <c r="AY41" i="4" s="1"/>
  <c r="BA97" i="4" s="1"/>
  <c r="AS42" i="4"/>
  <c r="AX45" i="4"/>
  <c r="AX49" i="4"/>
  <c r="AX53" i="4"/>
  <c r="AS54" i="4"/>
  <c r="AX57" i="4"/>
  <c r="AX61" i="4"/>
  <c r="AR117" i="4"/>
  <c r="AQ117" i="4"/>
  <c r="AR84" i="4"/>
  <c r="AR87" i="4"/>
  <c r="AQ87" i="4"/>
  <c r="AR88" i="4"/>
  <c r="AR99" i="4"/>
  <c r="AQ99" i="4"/>
  <c r="AR107" i="4"/>
  <c r="AQ107" i="4"/>
  <c r="AQ79" i="4"/>
  <c r="AR80" i="4"/>
  <c r="AQ82" i="4"/>
  <c r="AR83" i="4"/>
  <c r="AR95" i="4"/>
  <c r="AQ95" i="4"/>
  <c r="AR96" i="4"/>
  <c r="AR104" i="4"/>
  <c r="AR100" i="4"/>
  <c r="AR101" i="4"/>
  <c r="AQ103" i="4"/>
  <c r="AX38" i="3"/>
  <c r="AX45" i="3"/>
  <c r="AY45" i="3" s="1"/>
  <c r="BA88" i="3" s="1"/>
  <c r="AX51" i="3"/>
  <c r="AX61" i="3"/>
  <c r="AY61" i="3" s="1"/>
  <c r="AX65" i="3"/>
  <c r="AR68" i="3"/>
  <c r="AQ68" i="3"/>
  <c r="AX4" i="3"/>
  <c r="AX13" i="3"/>
  <c r="AX17" i="3"/>
  <c r="AX21" i="3"/>
  <c r="AX29" i="3"/>
  <c r="AX33" i="3"/>
  <c r="AX37" i="3"/>
  <c r="AX41" i="3"/>
  <c r="AU88" i="3"/>
  <c r="AU111" i="3"/>
  <c r="AU90" i="3"/>
  <c r="AQ110" i="3"/>
  <c r="AR110" i="3"/>
  <c r="AX10" i="3"/>
  <c r="AX14" i="3"/>
  <c r="AX18" i="3"/>
  <c r="AX22" i="3"/>
  <c r="AX47" i="3"/>
  <c r="AX53" i="3"/>
  <c r="AX59" i="3"/>
  <c r="AQ2" i="3"/>
  <c r="AX5" i="3"/>
  <c r="AX9" i="3"/>
  <c r="AX25" i="3"/>
  <c r="AQ3" i="3"/>
  <c r="AQ5" i="3"/>
  <c r="AX8" i="3"/>
  <c r="AX12" i="3"/>
  <c r="AS13" i="3"/>
  <c r="AX16" i="3"/>
  <c r="AX20" i="3"/>
  <c r="AS21" i="3"/>
  <c r="AX24" i="3"/>
  <c r="AX28" i="3"/>
  <c r="AX32" i="3"/>
  <c r="AX36" i="3"/>
  <c r="AX40" i="3"/>
  <c r="AX44" i="3"/>
  <c r="AX46" i="3"/>
  <c r="AX48" i="3"/>
  <c r="AX50" i="3"/>
  <c r="AX52" i="3"/>
  <c r="AY52" i="3" s="1"/>
  <c r="BA89" i="3" s="1"/>
  <c r="AX54" i="3"/>
  <c r="AX56" i="3"/>
  <c r="AX58" i="3"/>
  <c r="AX60" i="3"/>
  <c r="AY60" i="3" s="1"/>
  <c r="AX62" i="3"/>
  <c r="AR74" i="3"/>
  <c r="AQ74" i="3"/>
  <c r="AX26" i="3"/>
  <c r="AX30" i="3"/>
  <c r="AX34" i="3"/>
  <c r="AX42" i="3"/>
  <c r="AX49" i="3"/>
  <c r="AX55" i="3"/>
  <c r="AX57" i="3"/>
  <c r="AY57" i="3" s="1"/>
  <c r="AX63" i="3"/>
  <c r="AX6" i="3"/>
  <c r="AX7" i="3"/>
  <c r="AX11" i="3"/>
  <c r="AX15" i="3"/>
  <c r="AX19" i="3"/>
  <c r="AS20" i="3"/>
  <c r="AX23" i="3"/>
  <c r="AX27" i="3"/>
  <c r="AX31" i="3"/>
  <c r="AS32" i="3"/>
  <c r="AX35" i="3"/>
  <c r="AS36" i="3"/>
  <c r="AX39" i="3"/>
  <c r="AU97" i="3"/>
  <c r="AU89" i="3"/>
  <c r="AT119" i="3"/>
  <c r="AT111" i="3"/>
  <c r="AU125" i="3"/>
  <c r="AR75" i="3"/>
  <c r="AQ75" i="3"/>
  <c r="AR79" i="3"/>
  <c r="AQ79" i="3"/>
  <c r="AR87" i="3"/>
  <c r="AQ87" i="3"/>
  <c r="AR95" i="3"/>
  <c r="AQ95" i="3"/>
  <c r="AT96" i="3"/>
  <c r="AT97" i="3"/>
  <c r="AR72" i="3"/>
  <c r="AR84" i="3"/>
  <c r="AR92" i="3"/>
  <c r="AR76" i="3"/>
  <c r="AQ77" i="3"/>
  <c r="AR80" i="3"/>
  <c r="AR81" i="3"/>
  <c r="AQ83" i="3"/>
  <c r="AR88" i="3"/>
  <c r="AR89" i="3"/>
  <c r="AQ91" i="3"/>
  <c r="AR96" i="3"/>
  <c r="AR97" i="3"/>
  <c r="AQ100" i="3"/>
  <c r="AQ102" i="3"/>
  <c r="AR102" i="3"/>
  <c r="AR105" i="3"/>
  <c r="AQ113" i="3"/>
  <c r="AR125" i="3"/>
  <c r="AR101" i="3"/>
  <c r="AQ104" i="3"/>
  <c r="AR109" i="3"/>
  <c r="AQ112" i="3"/>
  <c r="AR116" i="3"/>
  <c r="AQ116" i="3"/>
  <c r="AR117" i="3"/>
  <c r="AR121" i="3"/>
  <c r="AX6" i="2"/>
  <c r="AX65" i="2"/>
  <c r="AY65" i="2" s="1"/>
  <c r="AX61" i="2"/>
  <c r="AX57" i="2"/>
  <c r="AX53" i="2"/>
  <c r="AX49" i="2"/>
  <c r="AX45" i="2"/>
  <c r="AX41" i="2"/>
  <c r="AX37" i="2"/>
  <c r="AX33" i="2"/>
  <c r="AX29" i="2"/>
  <c r="AX25" i="2"/>
  <c r="AX21" i="2"/>
  <c r="AX17" i="2"/>
  <c r="AX13" i="2"/>
  <c r="AX9" i="2"/>
  <c r="AX63" i="2"/>
  <c r="AX59" i="2"/>
  <c r="AX55" i="2"/>
  <c r="AX51" i="2"/>
  <c r="AY51" i="2" s="1"/>
  <c r="AX47" i="2"/>
  <c r="AY47" i="2" s="1"/>
  <c r="BA91" i="2" s="1"/>
  <c r="AX43" i="2"/>
  <c r="AX39" i="2"/>
  <c r="AX35" i="2"/>
  <c r="AX31" i="2"/>
  <c r="AX27" i="2"/>
  <c r="AX23" i="2"/>
  <c r="AX19" i="2"/>
  <c r="AX15" i="2"/>
  <c r="AX11" i="2"/>
  <c r="AX7" i="2"/>
  <c r="AX2" i="2"/>
  <c r="AX62" i="2"/>
  <c r="AX58" i="2"/>
  <c r="AX54" i="2"/>
  <c r="AX50" i="2"/>
  <c r="AX46" i="2"/>
  <c r="AX42" i="2"/>
  <c r="AX38" i="2"/>
  <c r="AX34" i="2"/>
  <c r="AX30" i="2"/>
  <c r="AX26" i="2"/>
  <c r="AX22" i="2"/>
  <c r="AX18" i="2"/>
  <c r="AX14" i="2"/>
  <c r="AX10" i="2"/>
  <c r="AX3" i="2"/>
  <c r="AX12" i="2"/>
  <c r="AX20" i="2"/>
  <c r="AY20" i="2" s="1"/>
  <c r="BA70" i="2" s="1"/>
  <c r="AX28" i="2"/>
  <c r="AX36" i="2"/>
  <c r="AX44" i="2"/>
  <c r="AX52" i="2"/>
  <c r="AY52" i="2" s="1"/>
  <c r="BA85" i="2" s="1"/>
  <c r="AX60" i="2"/>
  <c r="AR4" i="2"/>
  <c r="AQ4" i="2"/>
  <c r="AX8" i="2"/>
  <c r="AX16" i="2"/>
  <c r="AX24" i="2"/>
  <c r="AX32" i="2"/>
  <c r="AX40" i="2"/>
  <c r="AX48" i="2"/>
  <c r="AY48" i="2" s="1"/>
  <c r="AX56" i="2"/>
  <c r="AX64" i="2"/>
  <c r="AX4" i="2"/>
  <c r="AR71" i="2"/>
  <c r="AQ71" i="2"/>
  <c r="AR79" i="2"/>
  <c r="AQ79" i="2"/>
  <c r="AY35" i="2"/>
  <c r="AT85" i="2"/>
  <c r="AV85" i="2" s="1"/>
  <c r="AU109" i="2"/>
  <c r="AR85" i="2"/>
  <c r="AQ85" i="2"/>
  <c r="AR87" i="2"/>
  <c r="AR99" i="2"/>
  <c r="AQ99" i="2"/>
  <c r="AR5" i="2"/>
  <c r="AT120" i="2"/>
  <c r="AT88" i="2"/>
  <c r="AV88" i="2" s="1"/>
  <c r="AT124" i="2"/>
  <c r="AT112" i="2"/>
  <c r="AT127" i="2"/>
  <c r="AT121" i="2"/>
  <c r="AU128" i="2"/>
  <c r="AR68" i="2"/>
  <c r="AR76" i="2"/>
  <c r="AT91" i="2"/>
  <c r="AQ2" i="2"/>
  <c r="AX5" i="2"/>
  <c r="AR6" i="2"/>
  <c r="AS6" i="2" s="1"/>
  <c r="AS10" i="2"/>
  <c r="AS34" i="2"/>
  <c r="AS50" i="2"/>
  <c r="AQ67" i="2"/>
  <c r="AR72" i="2"/>
  <c r="AR73" i="2"/>
  <c r="AQ75" i="2"/>
  <c r="AR80" i="2"/>
  <c r="AR81" i="2"/>
  <c r="AQ90" i="2"/>
  <c r="AQ91" i="2"/>
  <c r="AR91" i="2"/>
  <c r="AR93" i="2"/>
  <c r="AQ93" i="2"/>
  <c r="AQ118" i="2"/>
  <c r="AR118" i="2"/>
  <c r="AR124" i="2"/>
  <c r="AQ124" i="2"/>
  <c r="AQ126" i="2"/>
  <c r="AR126" i="2"/>
  <c r="AR98" i="2"/>
  <c r="AQ100" i="2"/>
  <c r="AQ102" i="2"/>
  <c r="AR102" i="2"/>
  <c r="AR105" i="2"/>
  <c r="AQ83" i="2"/>
  <c r="AQ94" i="2"/>
  <c r="AQ108" i="2"/>
  <c r="AQ110" i="2"/>
  <c r="AR110" i="2"/>
  <c r="AR113" i="2"/>
  <c r="AQ121" i="2"/>
  <c r="AR101" i="2"/>
  <c r="AQ104" i="2"/>
  <c r="AR109" i="2"/>
  <c r="AQ112" i="2"/>
  <c r="AR117" i="2"/>
  <c r="AQ120" i="2"/>
  <c r="AR125" i="2"/>
  <c r="AQ128" i="2"/>
  <c r="AX3" i="1"/>
  <c r="AQ34" i="1"/>
  <c r="AQ28" i="1"/>
  <c r="AX2" i="1"/>
  <c r="AX62" i="1"/>
  <c r="AX58" i="1"/>
  <c r="AX54" i="1"/>
  <c r="AX50" i="1"/>
  <c r="AX46" i="1"/>
  <c r="AX42" i="1"/>
  <c r="AX38" i="1"/>
  <c r="AX34" i="1"/>
  <c r="AX30" i="1"/>
  <c r="AX26" i="1"/>
  <c r="AX22" i="1"/>
  <c r="AX18" i="1"/>
  <c r="AX14" i="1"/>
  <c r="AX10" i="1"/>
  <c r="AX6" i="1"/>
  <c r="AX64" i="1"/>
  <c r="AX56" i="1"/>
  <c r="AX48" i="1"/>
  <c r="AX40" i="1"/>
  <c r="AX32" i="1"/>
  <c r="AX24" i="1"/>
  <c r="AX16" i="1"/>
  <c r="AX65" i="1"/>
  <c r="AX61" i="1"/>
  <c r="AX57" i="1"/>
  <c r="AX53" i="1"/>
  <c r="AX49" i="1"/>
  <c r="AX45" i="1"/>
  <c r="AX41" i="1"/>
  <c r="AX37" i="1"/>
  <c r="AX33" i="1"/>
  <c r="AX29" i="1"/>
  <c r="AX25" i="1"/>
  <c r="AX21" i="1"/>
  <c r="AX17" i="1"/>
  <c r="AX13" i="1"/>
  <c r="AX9" i="1"/>
  <c r="AX5" i="1"/>
  <c r="AR35" i="1"/>
  <c r="AQ27" i="1"/>
  <c r="AQ127" i="1"/>
  <c r="AQ125" i="1"/>
  <c r="AQ123" i="1"/>
  <c r="AQ119" i="1"/>
  <c r="AR117" i="1"/>
  <c r="AQ2" i="1"/>
  <c r="AQ62" i="1"/>
  <c r="AR56" i="1"/>
  <c r="AR52" i="1"/>
  <c r="AR50" i="1"/>
  <c r="AR48" i="1"/>
  <c r="AR26" i="1"/>
  <c r="AR24" i="1"/>
  <c r="AR20" i="1"/>
  <c r="AR18" i="1"/>
  <c r="AR16" i="1"/>
  <c r="AR10" i="1"/>
  <c r="AR128" i="1"/>
  <c r="AR122" i="1"/>
  <c r="AR118" i="1"/>
  <c r="AR114" i="1"/>
  <c r="AR106" i="1"/>
  <c r="AR98" i="1"/>
  <c r="AR90" i="1"/>
  <c r="AR82" i="1"/>
  <c r="AQ95" i="1"/>
  <c r="AQ93" i="1"/>
  <c r="AR85" i="1"/>
  <c r="AQ83" i="1"/>
  <c r="AR2" i="1"/>
  <c r="AS2" i="1" s="1"/>
  <c r="AR102" i="1"/>
  <c r="AQ71" i="1"/>
  <c r="AR57" i="1"/>
  <c r="AR55" i="1"/>
  <c r="AQ51" i="1"/>
  <c r="AQ47" i="1"/>
  <c r="AR43" i="1"/>
  <c r="AR41" i="1"/>
  <c r="AR39" i="1"/>
  <c r="AR31" i="1"/>
  <c r="AR27" i="1"/>
  <c r="AR121" i="1"/>
  <c r="AR115" i="1"/>
  <c r="AR105" i="1"/>
  <c r="AR101" i="1"/>
  <c r="AR99" i="1"/>
  <c r="AR97" i="1"/>
  <c r="AR74" i="1"/>
  <c r="AR72" i="1"/>
  <c r="AR70" i="1"/>
  <c r="AR111" i="1"/>
  <c r="AR86" i="1"/>
  <c r="AR79" i="1"/>
  <c r="AR73" i="1"/>
  <c r="AR42" i="1"/>
  <c r="AR58" i="1"/>
  <c r="AR110" i="1"/>
  <c r="AR108" i="1"/>
  <c r="AQ99" i="1"/>
  <c r="AQ84" i="1"/>
  <c r="AR3" i="1"/>
  <c r="AQ116" i="1"/>
  <c r="AR104" i="1"/>
  <c r="AQ91" i="1"/>
  <c r="AQ87" i="1"/>
  <c r="AR83" i="1"/>
  <c r="AR64" i="1"/>
  <c r="AQ59" i="1"/>
  <c r="AQ56" i="1"/>
  <c r="AR126" i="1"/>
  <c r="AR124" i="1"/>
  <c r="AQ115" i="1"/>
  <c r="AR113" i="1"/>
  <c r="AQ103" i="1"/>
  <c r="AQ100" i="1"/>
  <c r="AR88" i="1"/>
  <c r="AR80" i="1"/>
  <c r="AQ79" i="1"/>
  <c r="AQ77" i="1"/>
  <c r="AQ75" i="1"/>
  <c r="AR127" i="1"/>
  <c r="AR96" i="1"/>
  <c r="AR78" i="1"/>
  <c r="AR76" i="1"/>
  <c r="AQ67" i="1"/>
  <c r="AQ55" i="1"/>
  <c r="AS55" i="1" s="1"/>
  <c r="AR33" i="1"/>
  <c r="AR28" i="1"/>
  <c r="AQ23" i="1"/>
  <c r="AQ11" i="1"/>
  <c r="AQ7" i="1"/>
  <c r="AQ5" i="1"/>
  <c r="AR120" i="1"/>
  <c r="AR112" i="1"/>
  <c r="AQ111" i="1"/>
  <c r="AQ109" i="1"/>
  <c r="AQ107" i="1"/>
  <c r="AR94" i="1"/>
  <c r="AR92" i="1"/>
  <c r="AR81" i="1"/>
  <c r="AQ68" i="1"/>
  <c r="AQ43" i="1"/>
  <c r="AQ39" i="1"/>
  <c r="AQ37" i="1"/>
  <c r="AQ3" i="1"/>
  <c r="AS3" i="1" s="1"/>
  <c r="AQ120" i="1"/>
  <c r="AQ113" i="1"/>
  <c r="AQ104" i="1"/>
  <c r="AQ97" i="1"/>
  <c r="AQ88" i="1"/>
  <c r="AQ81" i="1"/>
  <c r="AQ72" i="1"/>
  <c r="AQ92" i="1"/>
  <c r="AQ76" i="1"/>
  <c r="AQ60" i="1"/>
  <c r="AQ35" i="1"/>
  <c r="AR23" i="1"/>
  <c r="AR125" i="1"/>
  <c r="AQ124" i="1"/>
  <c r="AR119" i="1"/>
  <c r="AQ117" i="1"/>
  <c r="AR109" i="1"/>
  <c r="AQ108" i="1"/>
  <c r="AR103" i="1"/>
  <c r="AQ101" i="1"/>
  <c r="AR93" i="1"/>
  <c r="AR87" i="1"/>
  <c r="AQ85" i="1"/>
  <c r="AR77" i="1"/>
  <c r="AR71" i="1"/>
  <c r="AQ69" i="1"/>
  <c r="AR61" i="1"/>
  <c r="AQ58" i="1"/>
  <c r="AQ54" i="1"/>
  <c r="AQ46" i="1"/>
  <c r="AQ44" i="1"/>
  <c r="AQ42" i="1"/>
  <c r="AQ36" i="1"/>
  <c r="AQ31" i="1"/>
  <c r="AQ29" i="1"/>
  <c r="AQ19" i="1"/>
  <c r="AQ15" i="1"/>
  <c r="AR11" i="1"/>
  <c r="AR9" i="1"/>
  <c r="AR7" i="1"/>
  <c r="AQ128" i="1"/>
  <c r="AR123" i="1"/>
  <c r="AQ121" i="1"/>
  <c r="AR116" i="1"/>
  <c r="AQ112" i="1"/>
  <c r="AR107" i="1"/>
  <c r="AQ105" i="1"/>
  <c r="AR100" i="1"/>
  <c r="AQ96" i="1"/>
  <c r="AR91" i="1"/>
  <c r="AQ89" i="1"/>
  <c r="AR84" i="1"/>
  <c r="AQ80" i="1"/>
  <c r="AR75" i="1"/>
  <c r="AQ73" i="1"/>
  <c r="AR68" i="1"/>
  <c r="AQ22" i="1"/>
  <c r="AQ14" i="1"/>
  <c r="AQ12" i="1"/>
  <c r="AQ10" i="1"/>
  <c r="AS10" i="1" s="1"/>
  <c r="AQ4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50" i="1"/>
  <c r="AQ45" i="1"/>
  <c r="AR34" i="1"/>
  <c r="AQ30" i="1"/>
  <c r="AQ18" i="1"/>
  <c r="AQ13" i="1"/>
  <c r="AQ64" i="1"/>
  <c r="AR65" i="1"/>
  <c r="AQ63" i="1"/>
  <c r="AR62" i="1"/>
  <c r="AR59" i="1"/>
  <c r="AQ53" i="1"/>
  <c r="AR51" i="1"/>
  <c r="AR49" i="1"/>
  <c r="AR47" i="1"/>
  <c r="AQ38" i="1"/>
  <c r="AR36" i="1"/>
  <c r="AR32" i="1"/>
  <c r="AQ26" i="1"/>
  <c r="AQ21" i="1"/>
  <c r="AR19" i="1"/>
  <c r="AR17" i="1"/>
  <c r="AR15" i="1"/>
  <c r="AQ6" i="1"/>
  <c r="AR4" i="1"/>
  <c r="AR60" i="1"/>
  <c r="AQ52" i="1"/>
  <c r="AR44" i="1"/>
  <c r="AR40" i="1"/>
  <c r="AR25" i="1"/>
  <c r="AQ20" i="1"/>
  <c r="AR12" i="1"/>
  <c r="AR8" i="1"/>
  <c r="AQ65" i="1"/>
  <c r="AR63" i="1"/>
  <c r="AQ61" i="1"/>
  <c r="AQ49" i="1"/>
  <c r="AQ41" i="1"/>
  <c r="AQ33" i="1"/>
  <c r="AQ25" i="1"/>
  <c r="AQ17" i="1"/>
  <c r="AQ9" i="1"/>
  <c r="AR54" i="1"/>
  <c r="AR53" i="1"/>
  <c r="AQ57" i="1"/>
  <c r="AS57" i="1" s="1"/>
  <c r="AQ48" i="1"/>
  <c r="AR46" i="1"/>
  <c r="AR45" i="1"/>
  <c r="AQ40" i="1"/>
  <c r="AS40" i="1" s="1"/>
  <c r="AR38" i="1"/>
  <c r="AR37" i="1"/>
  <c r="AQ32" i="1"/>
  <c r="AR30" i="1"/>
  <c r="AR29" i="1"/>
  <c r="AQ24" i="1"/>
  <c r="AR22" i="1"/>
  <c r="AR21" i="1"/>
  <c r="AQ16" i="1"/>
  <c r="AR14" i="1"/>
  <c r="AR13" i="1"/>
  <c r="AQ8" i="1"/>
  <c r="AS8" i="1" s="1"/>
  <c r="AR6" i="1"/>
  <c r="AR5" i="1"/>
  <c r="AU112" i="11" l="1"/>
  <c r="AT90" i="11"/>
  <c r="AY63" i="11"/>
  <c r="AU97" i="11"/>
  <c r="AY55" i="11"/>
  <c r="BA97" i="11" s="1"/>
  <c r="AU87" i="11"/>
  <c r="AY51" i="11"/>
  <c r="BA87" i="11" s="1"/>
  <c r="AU115" i="11"/>
  <c r="AT111" i="11"/>
  <c r="AT89" i="11"/>
  <c r="AY47" i="11"/>
  <c r="AU91" i="11"/>
  <c r="AY39" i="11"/>
  <c r="BA91" i="11" s="1"/>
  <c r="AU83" i="11"/>
  <c r="AY35" i="11"/>
  <c r="BA83" i="11" s="1"/>
  <c r="AY31" i="11"/>
  <c r="BA67" i="11" s="1"/>
  <c r="AU67" i="11"/>
  <c r="AY23" i="11"/>
  <c r="BA82" i="11" s="1"/>
  <c r="AU82" i="11"/>
  <c r="AU105" i="11"/>
  <c r="AT70" i="11"/>
  <c r="AY19" i="11"/>
  <c r="AU68" i="11"/>
  <c r="AY15" i="11"/>
  <c r="BA68" i="11" s="1"/>
  <c r="AY7" i="11"/>
  <c r="BA74" i="11" s="1"/>
  <c r="AU74" i="11"/>
  <c r="AU95" i="11"/>
  <c r="AY60" i="11"/>
  <c r="BA95" i="11" s="1"/>
  <c r="AU92" i="11"/>
  <c r="AY52" i="11"/>
  <c r="BA92" i="11" s="1"/>
  <c r="AU107" i="11"/>
  <c r="AT76" i="11"/>
  <c r="AV76" i="11" s="1"/>
  <c r="BD76" i="11" s="1"/>
  <c r="AY44" i="11"/>
  <c r="AT116" i="11"/>
  <c r="AU125" i="11"/>
  <c r="AT106" i="11"/>
  <c r="AV106" i="11" s="1"/>
  <c r="BD106" i="11" s="1"/>
  <c r="AT85" i="11"/>
  <c r="AY36" i="11"/>
  <c r="AY28" i="11"/>
  <c r="BA71" i="11" s="1"/>
  <c r="AU71" i="11"/>
  <c r="AU117" i="11"/>
  <c r="AT105" i="11"/>
  <c r="AY16" i="11"/>
  <c r="AT68" i="11"/>
  <c r="AV68" i="11" s="1"/>
  <c r="BD68" i="11" s="1"/>
  <c r="AU101" i="11"/>
  <c r="AT77" i="11"/>
  <c r="AY8" i="11"/>
  <c r="AU109" i="11"/>
  <c r="AT95" i="11"/>
  <c r="AV95" i="11" s="1"/>
  <c r="BD95" i="11" s="1"/>
  <c r="AY62" i="11"/>
  <c r="AU113" i="11"/>
  <c r="AT92" i="11"/>
  <c r="AV92" i="11" s="1"/>
  <c r="BD92" i="11" s="1"/>
  <c r="AY58" i="11"/>
  <c r="AT107" i="11"/>
  <c r="AV107" i="11" s="1"/>
  <c r="BD107" i="11" s="1"/>
  <c r="AT87" i="11"/>
  <c r="AV87" i="11" s="1"/>
  <c r="BD87" i="11" s="1"/>
  <c r="AY54" i="11"/>
  <c r="AU116" i="11"/>
  <c r="AU120" i="11"/>
  <c r="AT109" i="11"/>
  <c r="AT94" i="11"/>
  <c r="AV94" i="11" s="1"/>
  <c r="BD94" i="11" s="1"/>
  <c r="AY46" i="11"/>
  <c r="AU111" i="11"/>
  <c r="AT83" i="11"/>
  <c r="AV83" i="11" s="1"/>
  <c r="BD83" i="11" s="1"/>
  <c r="AY42" i="11"/>
  <c r="AT128" i="11"/>
  <c r="AT124" i="11"/>
  <c r="AT120" i="11"/>
  <c r="AV120" i="11" s="1"/>
  <c r="BD120" i="11" s="1"/>
  <c r="AT112" i="11"/>
  <c r="AV112" i="11" s="1"/>
  <c r="BD112" i="11" s="1"/>
  <c r="AT126" i="11"/>
  <c r="AY38" i="11"/>
  <c r="AT93" i="11"/>
  <c r="AT127" i="11"/>
  <c r="AV127" i="11" s="1"/>
  <c r="BD127" i="11" s="1"/>
  <c r="AT122" i="11"/>
  <c r="AT114" i="11"/>
  <c r="AT101" i="11"/>
  <c r="AV101" i="11" s="1"/>
  <c r="BD101" i="11" s="1"/>
  <c r="AU128" i="11"/>
  <c r="AT82" i="11"/>
  <c r="AV82" i="11" s="1"/>
  <c r="BD82" i="11" s="1"/>
  <c r="AY30" i="11"/>
  <c r="AT73" i="11"/>
  <c r="AU114" i="11"/>
  <c r="AY26" i="11"/>
  <c r="AT100" i="11"/>
  <c r="AU123" i="11"/>
  <c r="AT118" i="11"/>
  <c r="AV118" i="11" s="1"/>
  <c r="BD118" i="11" s="1"/>
  <c r="AT104" i="11"/>
  <c r="AY22" i="11"/>
  <c r="AT78" i="11"/>
  <c r="AY14" i="11"/>
  <c r="BA66" i="11" s="1"/>
  <c r="AU66" i="11"/>
  <c r="AU127" i="11"/>
  <c r="AT123" i="11"/>
  <c r="AV123" i="11" s="1"/>
  <c r="BD123" i="11" s="1"/>
  <c r="AT121" i="11"/>
  <c r="AY10" i="11"/>
  <c r="AT72" i="11"/>
  <c r="AT98" i="11"/>
  <c r="AT96" i="11"/>
  <c r="AU108" i="11"/>
  <c r="AY64" i="11"/>
  <c r="AY56" i="11"/>
  <c r="BA81" i="11" s="1"/>
  <c r="AU81" i="11"/>
  <c r="AU110" i="11"/>
  <c r="AT81" i="11"/>
  <c r="AY48" i="11"/>
  <c r="AU126" i="11"/>
  <c r="AT119" i="11"/>
  <c r="AT110" i="11"/>
  <c r="AT125" i="11"/>
  <c r="AV125" i="11" s="1"/>
  <c r="BD125" i="11" s="1"/>
  <c r="AY40" i="11"/>
  <c r="AT86" i="11"/>
  <c r="AU73" i="11"/>
  <c r="AY32" i="11"/>
  <c r="BA73" i="11" s="1"/>
  <c r="AU121" i="11"/>
  <c r="AT99" i="11"/>
  <c r="AT75" i="11"/>
  <c r="AY20" i="11"/>
  <c r="AU100" i="11"/>
  <c r="AY12" i="11"/>
  <c r="AT66" i="11"/>
  <c r="AV66" i="11" s="1"/>
  <c r="BD66" i="11" s="1"/>
  <c r="AY65" i="11"/>
  <c r="BA96" i="11" s="1"/>
  <c r="AU96" i="11"/>
  <c r="AU90" i="11"/>
  <c r="AY61" i="11"/>
  <c r="BA90" i="11" s="1"/>
  <c r="AU106" i="11"/>
  <c r="AT88" i="11"/>
  <c r="AV88" i="11" s="1"/>
  <c r="BD88" i="11" s="1"/>
  <c r="AY57" i="11"/>
  <c r="AT108" i="11"/>
  <c r="AV108" i="11" s="1"/>
  <c r="BD108" i="11" s="1"/>
  <c r="AU124" i="11"/>
  <c r="AT115" i="11"/>
  <c r="AV115" i="11" s="1"/>
  <c r="BD115" i="11" s="1"/>
  <c r="AY49" i="11"/>
  <c r="AT91" i="11"/>
  <c r="AU94" i="11"/>
  <c r="AY45" i="11"/>
  <c r="BA94" i="11" s="1"/>
  <c r="AU93" i="11"/>
  <c r="AY37" i="11"/>
  <c r="BA93" i="11" s="1"/>
  <c r="AU80" i="11"/>
  <c r="AY33" i="11"/>
  <c r="BA80" i="11" s="1"/>
  <c r="AU103" i="11"/>
  <c r="AY29" i="11"/>
  <c r="AT67" i="11"/>
  <c r="AV67" i="11" s="1"/>
  <c r="BD67" i="11" s="1"/>
  <c r="AU84" i="11"/>
  <c r="AV84" i="11" s="1"/>
  <c r="BD84" i="11" s="1"/>
  <c r="AY21" i="11"/>
  <c r="BA84" i="11" s="1"/>
  <c r="AU118" i="11"/>
  <c r="AT102" i="11"/>
  <c r="AV102" i="11" s="1"/>
  <c r="BD102" i="11" s="1"/>
  <c r="AT79" i="11"/>
  <c r="AV79" i="11" s="1"/>
  <c r="BD79" i="11" s="1"/>
  <c r="AY17" i="11"/>
  <c r="AY13" i="11"/>
  <c r="BA70" i="11" s="1"/>
  <c r="AU70" i="11"/>
  <c r="AU72" i="11"/>
  <c r="AY9" i="11"/>
  <c r="BA72" i="11" s="1"/>
  <c r="AU78" i="11"/>
  <c r="AY24" i="11"/>
  <c r="BA78" i="11" s="1"/>
  <c r="BH4" i="11"/>
  <c r="AU85" i="11"/>
  <c r="AY34" i="11"/>
  <c r="BA85" i="11" s="1"/>
  <c r="AU88" i="11"/>
  <c r="AY53" i="11"/>
  <c r="BA88" i="11" s="1"/>
  <c r="AU119" i="11"/>
  <c r="AT97" i="11"/>
  <c r="AY59" i="11"/>
  <c r="AT113" i="11"/>
  <c r="AV113" i="11" s="1"/>
  <c r="BD113" i="11" s="1"/>
  <c r="AU122" i="11"/>
  <c r="AT103" i="11"/>
  <c r="AY27" i="11"/>
  <c r="AT117" i="11"/>
  <c r="AV117" i="11" s="1"/>
  <c r="BD117" i="11" s="1"/>
  <c r="AT71" i="11"/>
  <c r="AY41" i="11"/>
  <c r="BA89" i="11" s="1"/>
  <c r="AU89" i="11"/>
  <c r="AU77" i="11"/>
  <c r="AY5" i="11"/>
  <c r="BA77" i="11" s="1"/>
  <c r="BA102" i="11"/>
  <c r="AZ84" i="11"/>
  <c r="AY6" i="11"/>
  <c r="BA69" i="11" s="1"/>
  <c r="AU69" i="11"/>
  <c r="AU86" i="11"/>
  <c r="AY50" i="11"/>
  <c r="BA86" i="11" s="1"/>
  <c r="AY18" i="11"/>
  <c r="BA75" i="11" s="1"/>
  <c r="AU75" i="11"/>
  <c r="AU99" i="11"/>
  <c r="AT80" i="11"/>
  <c r="AV80" i="11" s="1"/>
  <c r="BD80" i="11" s="1"/>
  <c r="AY25" i="11"/>
  <c r="AU76" i="11"/>
  <c r="AY43" i="11"/>
  <c r="BA76" i="11" s="1"/>
  <c r="AU79" i="11"/>
  <c r="AY11" i="11"/>
  <c r="BA79" i="11" s="1"/>
  <c r="AU104" i="11"/>
  <c r="AT69" i="11"/>
  <c r="AY4" i="11"/>
  <c r="AU98" i="11"/>
  <c r="AT74" i="11"/>
  <c r="AV74" i="11" s="1"/>
  <c r="BD74" i="11" s="1"/>
  <c r="AY3" i="11"/>
  <c r="AU113" i="10"/>
  <c r="AT93" i="10"/>
  <c r="AY57" i="10"/>
  <c r="AU97" i="10"/>
  <c r="AY61" i="10"/>
  <c r="BA97" i="10" s="1"/>
  <c r="AU122" i="10"/>
  <c r="AT115" i="10"/>
  <c r="AT107" i="10"/>
  <c r="AV107" i="10" s="1"/>
  <c r="BD107" i="10" s="1"/>
  <c r="AY64" i="10"/>
  <c r="AT82" i="10"/>
  <c r="AU84" i="10"/>
  <c r="AY44" i="10"/>
  <c r="BA84" i="10" s="1"/>
  <c r="AU71" i="10"/>
  <c r="AY28" i="10"/>
  <c r="BA71" i="10" s="1"/>
  <c r="AU105" i="10"/>
  <c r="AT72" i="10"/>
  <c r="AV72" i="10" s="1"/>
  <c r="BD72" i="10" s="1"/>
  <c r="AY12" i="10"/>
  <c r="AU108" i="10"/>
  <c r="AT85" i="10"/>
  <c r="AV85" i="10" s="1"/>
  <c r="BD85" i="10" s="1"/>
  <c r="AY56" i="10"/>
  <c r="AT112" i="10"/>
  <c r="AU117" i="10"/>
  <c r="AT94" i="10"/>
  <c r="AY40" i="10"/>
  <c r="AU127" i="10"/>
  <c r="AV127" i="10" s="1"/>
  <c r="BD127" i="10" s="1"/>
  <c r="AT124" i="10"/>
  <c r="AV124" i="10" s="1"/>
  <c r="BD124" i="10" s="1"/>
  <c r="AT119" i="10"/>
  <c r="AV119" i="10" s="1"/>
  <c r="BD119" i="10" s="1"/>
  <c r="AT103" i="10"/>
  <c r="AV103" i="10" s="1"/>
  <c r="BD103" i="10" s="1"/>
  <c r="AT71" i="10"/>
  <c r="AV71" i="10" s="1"/>
  <c r="BD71" i="10" s="1"/>
  <c r="AY24" i="10"/>
  <c r="AU114" i="10"/>
  <c r="AT102" i="10"/>
  <c r="AV102" i="10" s="1"/>
  <c r="BD102" i="10" s="1"/>
  <c r="AT76" i="10"/>
  <c r="AY8" i="10"/>
  <c r="AV84" i="10"/>
  <c r="BD84" i="10" s="1"/>
  <c r="AV117" i="10"/>
  <c r="BD117" i="10" s="1"/>
  <c r="BA123" i="10"/>
  <c r="AZ104" i="10"/>
  <c r="AZ80" i="10"/>
  <c r="AZ114" i="10"/>
  <c r="BA119" i="10"/>
  <c r="AZ98" i="10"/>
  <c r="AZ77" i="10"/>
  <c r="BB77" i="10" s="1"/>
  <c r="BE77" i="10" s="1"/>
  <c r="AV121" i="10"/>
  <c r="BD121" i="10" s="1"/>
  <c r="BA104" i="10"/>
  <c r="AZ79" i="10"/>
  <c r="BB79" i="10" s="1"/>
  <c r="BE79" i="10" s="1"/>
  <c r="AU94" i="10"/>
  <c r="AY42" i="10"/>
  <c r="BA94" i="10" s="1"/>
  <c r="AU67" i="10"/>
  <c r="AY26" i="10"/>
  <c r="BA67" i="10" s="1"/>
  <c r="AU76" i="10"/>
  <c r="AY10" i="10"/>
  <c r="BA76" i="10" s="1"/>
  <c r="BA111" i="10"/>
  <c r="AZ87" i="10"/>
  <c r="BB87" i="10" s="1"/>
  <c r="BE87" i="10" s="1"/>
  <c r="AV90" i="10"/>
  <c r="BD90" i="10" s="1"/>
  <c r="AV116" i="10"/>
  <c r="BD116" i="10" s="1"/>
  <c r="BA118" i="10"/>
  <c r="AZ100" i="10"/>
  <c r="AZ68" i="10"/>
  <c r="BB68" i="10" s="1"/>
  <c r="BE68" i="10" s="1"/>
  <c r="BA101" i="10"/>
  <c r="AZ81" i="10"/>
  <c r="AV67" i="10"/>
  <c r="BD67" i="10" s="1"/>
  <c r="AV74" i="10"/>
  <c r="BD74" i="10" s="1"/>
  <c r="BC66" i="10"/>
  <c r="BH4" i="10"/>
  <c r="BA107" i="10"/>
  <c r="AZ84" i="10"/>
  <c r="AU109" i="10"/>
  <c r="AV109" i="10" s="1"/>
  <c r="BD109" i="10" s="1"/>
  <c r="AT89" i="10"/>
  <c r="AY46" i="10"/>
  <c r="AU121" i="10"/>
  <c r="AT99" i="10"/>
  <c r="AV99" i="10" s="1"/>
  <c r="BD99" i="10" s="1"/>
  <c r="AY30" i="10"/>
  <c r="AT70" i="10"/>
  <c r="AV70" i="10" s="1"/>
  <c r="BD70" i="10" s="1"/>
  <c r="AU100" i="10"/>
  <c r="AT69" i="10"/>
  <c r="AY14" i="10"/>
  <c r="AU110" i="10"/>
  <c r="AT96" i="10"/>
  <c r="AY59" i="10"/>
  <c r="AZ125" i="10"/>
  <c r="AZ116" i="10"/>
  <c r="AZ108" i="10"/>
  <c r="BA126" i="10"/>
  <c r="AZ90" i="10"/>
  <c r="BB90" i="10" s="1"/>
  <c r="BE90" i="10" s="1"/>
  <c r="AV100" i="10"/>
  <c r="BD100" i="10" s="1"/>
  <c r="AV123" i="10"/>
  <c r="BD123" i="10" s="1"/>
  <c r="AY65" i="10"/>
  <c r="BA82" i="10" s="1"/>
  <c r="AU82" i="10"/>
  <c r="AU112" i="10"/>
  <c r="AT95" i="10"/>
  <c r="AV95" i="10" s="1"/>
  <c r="BD95" i="10" s="1"/>
  <c r="AY52" i="10"/>
  <c r="AU88" i="10"/>
  <c r="AY36" i="10"/>
  <c r="BA88" i="10" s="1"/>
  <c r="AY20" i="10"/>
  <c r="BA69" i="10" s="1"/>
  <c r="AU69" i="10"/>
  <c r="AU73" i="10"/>
  <c r="AV73" i="10" s="1"/>
  <c r="BD73" i="10" s="1"/>
  <c r="AY2" i="10"/>
  <c r="BA73" i="10" s="1"/>
  <c r="AV106" i="10"/>
  <c r="BD106" i="10" s="1"/>
  <c r="AV114" i="10"/>
  <c r="BD114" i="10" s="1"/>
  <c r="BA103" i="10"/>
  <c r="AZ66" i="10"/>
  <c r="BB66" i="10" s="1"/>
  <c r="BE66" i="10" s="1"/>
  <c r="BA124" i="10"/>
  <c r="AZ121" i="10"/>
  <c r="AZ101" i="10"/>
  <c r="BB101" i="10" s="1"/>
  <c r="BE101" i="10" s="1"/>
  <c r="AZ78" i="10"/>
  <c r="BB78" i="10" s="1"/>
  <c r="BE78" i="10" s="1"/>
  <c r="AV79" i="10"/>
  <c r="BD79" i="10" s="1"/>
  <c r="AU93" i="10"/>
  <c r="AY54" i="10"/>
  <c r="BA93" i="10" s="1"/>
  <c r="AU89" i="10"/>
  <c r="AY38" i="10"/>
  <c r="BA89" i="10" s="1"/>
  <c r="AU77" i="10"/>
  <c r="AV77" i="10" s="1"/>
  <c r="BD77" i="10" s="1"/>
  <c r="AY22" i="10"/>
  <c r="BA77" i="10" s="1"/>
  <c r="AV87" i="10"/>
  <c r="BD87" i="10" s="1"/>
  <c r="BA106" i="10"/>
  <c r="AZ88" i="10"/>
  <c r="BB88" i="10" s="1"/>
  <c r="BE88" i="10" s="1"/>
  <c r="AV68" i="10"/>
  <c r="BD68" i="10" s="1"/>
  <c r="BA102" i="10"/>
  <c r="AZ74" i="10"/>
  <c r="AT97" i="10"/>
  <c r="AT113" i="10"/>
  <c r="AV113" i="10" s="1"/>
  <c r="BD113" i="10" s="1"/>
  <c r="AU120" i="10"/>
  <c r="AY58" i="10"/>
  <c r="AV91" i="10"/>
  <c r="BD91" i="10" s="1"/>
  <c r="AV108" i="10"/>
  <c r="BD108" i="10" s="1"/>
  <c r="AZ67" i="10"/>
  <c r="BA99" i="10"/>
  <c r="AV105" i="10"/>
  <c r="BD105" i="10" s="1"/>
  <c r="AU96" i="10"/>
  <c r="AY63" i="10"/>
  <c r="BA96" i="10" s="1"/>
  <c r="AU74" i="10"/>
  <c r="AY6" i="10"/>
  <c r="BA74" i="10" s="1"/>
  <c r="AU86" i="10"/>
  <c r="AY48" i="10"/>
  <c r="BA86" i="10" s="1"/>
  <c r="AU81" i="10"/>
  <c r="AV81" i="10" s="1"/>
  <c r="BD81" i="10" s="1"/>
  <c r="AY32" i="10"/>
  <c r="BA81" i="10" s="1"/>
  <c r="AU75" i="10"/>
  <c r="AV75" i="10" s="1"/>
  <c r="BD75" i="10" s="1"/>
  <c r="AY16" i="10"/>
  <c r="BA75" i="10" s="1"/>
  <c r="AZ117" i="10"/>
  <c r="AZ128" i="10"/>
  <c r="AZ122" i="10"/>
  <c r="AZ106" i="10"/>
  <c r="AZ126" i="10"/>
  <c r="AZ91" i="10"/>
  <c r="BB91" i="10" s="1"/>
  <c r="BE91" i="10" s="1"/>
  <c r="AV122" i="10"/>
  <c r="BD122" i="10" s="1"/>
  <c r="BA116" i="10"/>
  <c r="AZ109" i="10"/>
  <c r="AZ92" i="10"/>
  <c r="BB92" i="10" s="1"/>
  <c r="BE92" i="10" s="1"/>
  <c r="AU115" i="10"/>
  <c r="AT110" i="10"/>
  <c r="AT86" i="10"/>
  <c r="AV86" i="10" s="1"/>
  <c r="BD86" i="10" s="1"/>
  <c r="AY50" i="10"/>
  <c r="AT120" i="10"/>
  <c r="AT111" i="10"/>
  <c r="AV111" i="10" s="1"/>
  <c r="BD111" i="10" s="1"/>
  <c r="AU125" i="10"/>
  <c r="AV125" i="10" s="1"/>
  <c r="BD125" i="10" s="1"/>
  <c r="AT83" i="10"/>
  <c r="AV83" i="10" s="1"/>
  <c r="BD83" i="10" s="1"/>
  <c r="AY34" i="10"/>
  <c r="AU80" i="10"/>
  <c r="AV80" i="10" s="1"/>
  <c r="BD80" i="10" s="1"/>
  <c r="AY18" i="10"/>
  <c r="BA80" i="10" s="1"/>
  <c r="AV88" i="10"/>
  <c r="BD88" i="10" s="1"/>
  <c r="BA98" i="10"/>
  <c r="AZ75" i="10"/>
  <c r="BA128" i="10"/>
  <c r="AZ105" i="10"/>
  <c r="AZ127" i="10"/>
  <c r="AZ123" i="10"/>
  <c r="BB123" i="10" s="1"/>
  <c r="BE123" i="10" s="1"/>
  <c r="AZ118" i="10"/>
  <c r="BB118" i="10" s="1"/>
  <c r="BE118" i="10" s="1"/>
  <c r="AZ73" i="10"/>
  <c r="BB73" i="10" s="1"/>
  <c r="BE73" i="10" s="1"/>
  <c r="AV118" i="10"/>
  <c r="BD118" i="10" s="1"/>
  <c r="BA101" i="9"/>
  <c r="AZ71" i="9"/>
  <c r="BA119" i="9"/>
  <c r="AZ111" i="9"/>
  <c r="AZ90" i="9"/>
  <c r="BA103" i="9"/>
  <c r="AZ70" i="9"/>
  <c r="BB70" i="9" s="1"/>
  <c r="BE70" i="9" s="1"/>
  <c r="BA118" i="9"/>
  <c r="AZ105" i="9"/>
  <c r="AZ82" i="9"/>
  <c r="BB82" i="9" s="1"/>
  <c r="BE82" i="9" s="1"/>
  <c r="BA102" i="9"/>
  <c r="AZ66" i="9"/>
  <c r="AZ121" i="9"/>
  <c r="BA127" i="9"/>
  <c r="AZ124" i="9"/>
  <c r="AZ112" i="9"/>
  <c r="AZ92" i="9"/>
  <c r="BB92" i="9" s="1"/>
  <c r="BE92" i="9" s="1"/>
  <c r="BA120" i="9"/>
  <c r="AZ87" i="9"/>
  <c r="AZ110" i="9"/>
  <c r="BB110" i="9" s="1"/>
  <c r="BE110" i="9" s="1"/>
  <c r="AZ125" i="9"/>
  <c r="AZ128" i="9"/>
  <c r="AZ104" i="9"/>
  <c r="AZ127" i="9"/>
  <c r="BB127" i="9" s="1"/>
  <c r="BE127" i="9" s="1"/>
  <c r="AZ119" i="9"/>
  <c r="BB119" i="9" s="1"/>
  <c r="BE119" i="9" s="1"/>
  <c r="AZ88" i="9"/>
  <c r="BB88" i="9" s="1"/>
  <c r="BE88" i="9" s="1"/>
  <c r="BA110" i="9"/>
  <c r="AZ83" i="9"/>
  <c r="BB83" i="9" s="1"/>
  <c r="BE83" i="9" s="1"/>
  <c r="AZ122" i="9"/>
  <c r="AZ114" i="9"/>
  <c r="BA126" i="9"/>
  <c r="AZ98" i="9"/>
  <c r="AZ67" i="9"/>
  <c r="AZ120" i="9"/>
  <c r="BB120" i="9" s="1"/>
  <c r="BE120" i="9" s="1"/>
  <c r="AZ108" i="9"/>
  <c r="BA125" i="9"/>
  <c r="AZ96" i="9"/>
  <c r="AZ91" i="9"/>
  <c r="BB91" i="9" s="1"/>
  <c r="BE91" i="9" s="1"/>
  <c r="BA109" i="9"/>
  <c r="AZ77" i="9"/>
  <c r="BB77" i="9" s="1"/>
  <c r="BE77" i="9" s="1"/>
  <c r="AZ99" i="9"/>
  <c r="BA114" i="9"/>
  <c r="AU97" i="9"/>
  <c r="AY65" i="9"/>
  <c r="BA97" i="9" s="1"/>
  <c r="AU89" i="9"/>
  <c r="AY55" i="9"/>
  <c r="BA89" i="9" s="1"/>
  <c r="AU100" i="9"/>
  <c r="AT78" i="9"/>
  <c r="AV78" i="9" s="1"/>
  <c r="BD78" i="9" s="1"/>
  <c r="AY31" i="9"/>
  <c r="AY22" i="9"/>
  <c r="BA74" i="9" s="1"/>
  <c r="AU74" i="9"/>
  <c r="BH4" i="9"/>
  <c r="AU123" i="9"/>
  <c r="AT116" i="9"/>
  <c r="AV116" i="9" s="1"/>
  <c r="BD116" i="9" s="1"/>
  <c r="AT102" i="9"/>
  <c r="AV102" i="9" s="1"/>
  <c r="BD102" i="9" s="1"/>
  <c r="AT68" i="9"/>
  <c r="AY11" i="9"/>
  <c r="AU95" i="9"/>
  <c r="AY61" i="9"/>
  <c r="BA95" i="9" s="1"/>
  <c r="AY53" i="9"/>
  <c r="BA78" i="9" s="1"/>
  <c r="AU78" i="9"/>
  <c r="AU113" i="9"/>
  <c r="AT86" i="9"/>
  <c r="AV86" i="9" s="1"/>
  <c r="BD86" i="9" s="1"/>
  <c r="AY45" i="9"/>
  <c r="AY37" i="9"/>
  <c r="BA87" i="9" s="1"/>
  <c r="AU87" i="9"/>
  <c r="AU107" i="9"/>
  <c r="AY29" i="9"/>
  <c r="AT72" i="9"/>
  <c r="AV72" i="9" s="1"/>
  <c r="BD72" i="9" s="1"/>
  <c r="AU106" i="9"/>
  <c r="AT73" i="9"/>
  <c r="AV73" i="9" s="1"/>
  <c r="BD73" i="9" s="1"/>
  <c r="AY10" i="9"/>
  <c r="AU66" i="9"/>
  <c r="AY7" i="9"/>
  <c r="BA66" i="9" s="1"/>
  <c r="AV125" i="9"/>
  <c r="BD125" i="9" s="1"/>
  <c r="AV67" i="9"/>
  <c r="BD67" i="9" s="1"/>
  <c r="AV100" i="9"/>
  <c r="BD100" i="9" s="1"/>
  <c r="AV70" i="9"/>
  <c r="BD70" i="9" s="1"/>
  <c r="AV101" i="9"/>
  <c r="BD101" i="9" s="1"/>
  <c r="AY39" i="9"/>
  <c r="BA83" i="9" s="1"/>
  <c r="AU83" i="9"/>
  <c r="AV83" i="9" s="1"/>
  <c r="BD83" i="9" s="1"/>
  <c r="AU68" i="9"/>
  <c r="AY20" i="9"/>
  <c r="BA68" i="9" s="1"/>
  <c r="BA115" i="9"/>
  <c r="AZ100" i="9"/>
  <c r="AZ80" i="9"/>
  <c r="BA116" i="9"/>
  <c r="AZ103" i="9"/>
  <c r="BB103" i="9" s="1"/>
  <c r="BE103" i="9" s="1"/>
  <c r="AZ75" i="9"/>
  <c r="BB75" i="9" s="1"/>
  <c r="BE75" i="9" s="1"/>
  <c r="AT97" i="9"/>
  <c r="AV97" i="9" s="1"/>
  <c r="BD97" i="9" s="1"/>
  <c r="AY59" i="9"/>
  <c r="AU112" i="9"/>
  <c r="AV112" i="9" s="1"/>
  <c r="BD112" i="9" s="1"/>
  <c r="AU105" i="9"/>
  <c r="AV105" i="9" s="1"/>
  <c r="BD105" i="9" s="1"/>
  <c r="AY51" i="9"/>
  <c r="AT84" i="9"/>
  <c r="AU104" i="9"/>
  <c r="AT85" i="9"/>
  <c r="AV85" i="9" s="1"/>
  <c r="BD85" i="9" s="1"/>
  <c r="AY43" i="9"/>
  <c r="AU96" i="9"/>
  <c r="AY35" i="9"/>
  <c r="BA96" i="9" s="1"/>
  <c r="AU98" i="9"/>
  <c r="AV98" i="9" s="1"/>
  <c r="BD98" i="9" s="1"/>
  <c r="AT69" i="9"/>
  <c r="AY27" i="9"/>
  <c r="AT123" i="9"/>
  <c r="AV123" i="9" s="1"/>
  <c r="BD123" i="9" s="1"/>
  <c r="AT107" i="9"/>
  <c r="AV107" i="9" s="1"/>
  <c r="BD107" i="9" s="1"/>
  <c r="AU128" i="9"/>
  <c r="AV128" i="9" s="1"/>
  <c r="BD128" i="9" s="1"/>
  <c r="AT117" i="9"/>
  <c r="AT126" i="9"/>
  <c r="AV126" i="9" s="1"/>
  <c r="BD126" i="9" s="1"/>
  <c r="AY23" i="9"/>
  <c r="AT79" i="9"/>
  <c r="AY21" i="9"/>
  <c r="BA69" i="9" s="1"/>
  <c r="AU69" i="9"/>
  <c r="AU79" i="9"/>
  <c r="AY19" i="9"/>
  <c r="BA79" i="9" s="1"/>
  <c r="AU117" i="9"/>
  <c r="AT106" i="9"/>
  <c r="AT74" i="9"/>
  <c r="AV74" i="9" s="1"/>
  <c r="BD74" i="9" s="1"/>
  <c r="AY17" i="9"/>
  <c r="AZ93" i="9"/>
  <c r="BB93" i="9" s="1"/>
  <c r="BE93" i="9" s="1"/>
  <c r="BA108" i="9"/>
  <c r="AV124" i="9"/>
  <c r="BD124" i="9" s="1"/>
  <c r="AV96" i="9"/>
  <c r="BD96" i="9" s="1"/>
  <c r="AV104" i="9"/>
  <c r="BD104" i="9" s="1"/>
  <c r="AV115" i="9"/>
  <c r="BD115" i="9" s="1"/>
  <c r="AT109" i="9"/>
  <c r="AV109" i="9" s="1"/>
  <c r="BD109" i="9" s="1"/>
  <c r="AT94" i="9"/>
  <c r="AV94" i="9" s="1"/>
  <c r="BD94" i="9" s="1"/>
  <c r="AU124" i="9"/>
  <c r="AT118" i="9"/>
  <c r="AV118" i="9" s="1"/>
  <c r="BD118" i="9" s="1"/>
  <c r="AY63" i="9"/>
  <c r="AU111" i="9"/>
  <c r="AT95" i="9"/>
  <c r="AV95" i="9" s="1"/>
  <c r="BD95" i="9" s="1"/>
  <c r="AY47" i="9"/>
  <c r="AU80" i="9"/>
  <c r="AV80" i="9" s="1"/>
  <c r="BD80" i="9" s="1"/>
  <c r="AY18" i="9"/>
  <c r="BA80" i="9" s="1"/>
  <c r="AV111" i="9"/>
  <c r="BD111" i="9" s="1"/>
  <c r="AU75" i="9"/>
  <c r="AY14" i="9"/>
  <c r="BA75" i="9" s="1"/>
  <c r="AV82" i="9"/>
  <c r="BD82" i="9" s="1"/>
  <c r="AV66" i="9"/>
  <c r="BD66" i="9" s="1"/>
  <c r="AU121" i="9"/>
  <c r="AV121" i="9" s="1"/>
  <c r="BD121" i="9" s="1"/>
  <c r="AT113" i="9"/>
  <c r="AV113" i="9" s="1"/>
  <c r="BD113" i="9" s="1"/>
  <c r="AY57" i="9"/>
  <c r="AT89" i="9"/>
  <c r="AV89" i="9" s="1"/>
  <c r="BD89" i="9" s="1"/>
  <c r="AU84" i="9"/>
  <c r="AY49" i="9"/>
  <c r="BA84" i="9" s="1"/>
  <c r="AU85" i="9"/>
  <c r="AY41" i="9"/>
  <c r="BA85" i="9" s="1"/>
  <c r="AU90" i="9"/>
  <c r="AV90" i="9" s="1"/>
  <c r="BD90" i="9" s="1"/>
  <c r="AY33" i="9"/>
  <c r="BA90" i="9" s="1"/>
  <c r="AY25" i="9"/>
  <c r="BA67" i="9" s="1"/>
  <c r="AU67" i="9"/>
  <c r="AU71" i="9"/>
  <c r="AV71" i="9" s="1"/>
  <c r="BD71" i="9" s="1"/>
  <c r="AY6" i="9"/>
  <c r="BA71" i="9" s="1"/>
  <c r="AV108" i="9"/>
  <c r="BD108" i="9" s="1"/>
  <c r="AU99" i="9"/>
  <c r="AV99" i="9" s="1"/>
  <c r="BD99" i="9" s="1"/>
  <c r="AT81" i="9"/>
  <c r="AV81" i="9" s="1"/>
  <c r="BD81" i="9" s="1"/>
  <c r="AY15" i="9"/>
  <c r="AV88" i="9"/>
  <c r="BD88" i="9" s="1"/>
  <c r="AV119" i="9"/>
  <c r="BD119" i="9" s="1"/>
  <c r="AV87" i="9"/>
  <c r="BD87" i="9" s="1"/>
  <c r="AV114" i="9"/>
  <c r="BD114" i="9" s="1"/>
  <c r="AV75" i="9"/>
  <c r="BD75" i="9" s="1"/>
  <c r="AZ101" i="9"/>
  <c r="BB101" i="9" s="1"/>
  <c r="BE101" i="9" s="1"/>
  <c r="BA122" i="9"/>
  <c r="AZ115" i="9"/>
  <c r="BB115" i="9" s="1"/>
  <c r="BE115" i="9" s="1"/>
  <c r="AZ76" i="9"/>
  <c r="BB76" i="9" s="1"/>
  <c r="BE76" i="9" s="1"/>
  <c r="AY52" i="8"/>
  <c r="BA97" i="8" s="1"/>
  <c r="AU97" i="8"/>
  <c r="BA124" i="8"/>
  <c r="AZ107" i="8"/>
  <c r="BB107" i="8" s="1"/>
  <c r="BE107" i="8" s="1"/>
  <c r="AZ119" i="8"/>
  <c r="AZ92" i="8"/>
  <c r="BB92" i="8" s="1"/>
  <c r="BE92" i="8" s="1"/>
  <c r="AZ86" i="8"/>
  <c r="BB86" i="8" s="1"/>
  <c r="BE86" i="8" s="1"/>
  <c r="BA110" i="8"/>
  <c r="BA128" i="8"/>
  <c r="AZ100" i="8"/>
  <c r="AZ74" i="8"/>
  <c r="BB74" i="8" s="1"/>
  <c r="BE74" i="8" s="1"/>
  <c r="AZ126" i="8"/>
  <c r="AZ122" i="8"/>
  <c r="AZ114" i="8"/>
  <c r="BA103" i="8"/>
  <c r="AZ76" i="8"/>
  <c r="BB76" i="8" s="1"/>
  <c r="BE76" i="8" s="1"/>
  <c r="BA102" i="8"/>
  <c r="AZ73" i="8"/>
  <c r="BB73" i="8" s="1"/>
  <c r="BE73" i="8" s="1"/>
  <c r="AU119" i="8"/>
  <c r="AV119" i="8" s="1"/>
  <c r="BD119" i="8" s="1"/>
  <c r="AT111" i="8"/>
  <c r="AV111" i="8" s="1"/>
  <c r="BD111" i="8" s="1"/>
  <c r="AY50" i="8"/>
  <c r="AT95" i="8"/>
  <c r="BA113" i="8"/>
  <c r="AZ85" i="8"/>
  <c r="BB85" i="8" s="1"/>
  <c r="BE85" i="8" s="1"/>
  <c r="AU112" i="8"/>
  <c r="AY64" i="8"/>
  <c r="AT94" i="8"/>
  <c r="BA99" i="8"/>
  <c r="AZ71" i="8"/>
  <c r="BB71" i="8" s="1"/>
  <c r="BE71" i="8" s="1"/>
  <c r="BA104" i="8"/>
  <c r="AZ72" i="8"/>
  <c r="BB72" i="8" s="1"/>
  <c r="BE72" i="8" s="1"/>
  <c r="AU84" i="8"/>
  <c r="AY62" i="8"/>
  <c r="BA84" i="8" s="1"/>
  <c r="AT128" i="8"/>
  <c r="AV128" i="8" s="1"/>
  <c r="BD128" i="8" s="1"/>
  <c r="AT124" i="8"/>
  <c r="AV124" i="8" s="1"/>
  <c r="BD124" i="8" s="1"/>
  <c r="AT120" i="8"/>
  <c r="AV120" i="8" s="1"/>
  <c r="BD120" i="8" s="1"/>
  <c r="AT127" i="8"/>
  <c r="AY54" i="8"/>
  <c r="AT113" i="8"/>
  <c r="AV113" i="8" s="1"/>
  <c r="BD113" i="8" s="1"/>
  <c r="AT96" i="8"/>
  <c r="AV96" i="8" s="1"/>
  <c r="BD96" i="8" s="1"/>
  <c r="AY46" i="8"/>
  <c r="BA75" i="8" s="1"/>
  <c r="AU75" i="8"/>
  <c r="BA118" i="8"/>
  <c r="AZ102" i="8"/>
  <c r="BB102" i="8" s="1"/>
  <c r="BE102" i="8" s="1"/>
  <c r="AZ81" i="8"/>
  <c r="BB81" i="8" s="1"/>
  <c r="BE81" i="8" s="1"/>
  <c r="BA114" i="8"/>
  <c r="AZ66" i="8"/>
  <c r="BB66" i="8" s="1"/>
  <c r="BE66" i="8" s="1"/>
  <c r="AZ98" i="8"/>
  <c r="BA123" i="8"/>
  <c r="AZ116" i="8"/>
  <c r="AZ103" i="8"/>
  <c r="BB103" i="8" s="1"/>
  <c r="BE103" i="8" s="1"/>
  <c r="AZ79" i="8"/>
  <c r="BB79" i="8" s="1"/>
  <c r="BE79" i="8" s="1"/>
  <c r="BA106" i="8"/>
  <c r="AZ87" i="8"/>
  <c r="BB87" i="8" s="1"/>
  <c r="BE87" i="8" s="1"/>
  <c r="BA100" i="8"/>
  <c r="AZ75" i="8"/>
  <c r="BB75" i="8" s="1"/>
  <c r="BE75" i="8" s="1"/>
  <c r="AT112" i="8"/>
  <c r="AV112" i="8" s="1"/>
  <c r="BD112" i="8" s="1"/>
  <c r="AY59" i="8"/>
  <c r="AU117" i="8"/>
  <c r="AT90" i="8"/>
  <c r="AV90" i="8" s="1"/>
  <c r="BD90" i="8" s="1"/>
  <c r="BA107" i="8"/>
  <c r="AZ93" i="8"/>
  <c r="BB93" i="8" s="1"/>
  <c r="BE93" i="8" s="1"/>
  <c r="AY58" i="8"/>
  <c r="BA95" i="8" s="1"/>
  <c r="AU95" i="8"/>
  <c r="AU111" i="8"/>
  <c r="AT97" i="8"/>
  <c r="AV97" i="8" s="1"/>
  <c r="BD97" i="8" s="1"/>
  <c r="AY57" i="8"/>
  <c r="AZ82" i="8"/>
  <c r="BB82" i="8" s="1"/>
  <c r="BE82" i="8" s="1"/>
  <c r="BA109" i="8"/>
  <c r="AV103" i="8"/>
  <c r="BD103" i="8" s="1"/>
  <c r="BA115" i="8"/>
  <c r="AZ104" i="8"/>
  <c r="BB104" i="8" s="1"/>
  <c r="BE104" i="8" s="1"/>
  <c r="AZ78" i="8"/>
  <c r="BB78" i="8" s="1"/>
  <c r="BE78" i="8" s="1"/>
  <c r="AT89" i="8"/>
  <c r="AV89" i="8" s="1"/>
  <c r="BD89" i="8" s="1"/>
  <c r="AY63" i="8"/>
  <c r="AT106" i="8"/>
  <c r="AV106" i="8" s="1"/>
  <c r="BD106" i="8" s="1"/>
  <c r="AU121" i="8"/>
  <c r="AY55" i="8"/>
  <c r="BA91" i="8" s="1"/>
  <c r="AU91" i="8"/>
  <c r="AY47" i="8"/>
  <c r="BA90" i="8" s="1"/>
  <c r="AU90" i="8"/>
  <c r="AV87" i="8"/>
  <c r="BD87" i="8" s="1"/>
  <c r="AV74" i="8"/>
  <c r="BD74" i="8" s="1"/>
  <c r="BA98" i="8"/>
  <c r="AZ69" i="8"/>
  <c r="BB69" i="8" s="1"/>
  <c r="BE69" i="8" s="1"/>
  <c r="AV67" i="8"/>
  <c r="BD67" i="8" s="1"/>
  <c r="BH4" i="8"/>
  <c r="AV116" i="8"/>
  <c r="BD116" i="8" s="1"/>
  <c r="AV81" i="8"/>
  <c r="BD81" i="8" s="1"/>
  <c r="AV78" i="8"/>
  <c r="BD78" i="8" s="1"/>
  <c r="AY51" i="8"/>
  <c r="BA83" i="8" s="1"/>
  <c r="AU83" i="8"/>
  <c r="AU127" i="8"/>
  <c r="AT125" i="8"/>
  <c r="AV125" i="8" s="1"/>
  <c r="BD125" i="8" s="1"/>
  <c r="AT117" i="8"/>
  <c r="AV117" i="8" s="1"/>
  <c r="BD117" i="8" s="1"/>
  <c r="AT109" i="8"/>
  <c r="AV109" i="8" s="1"/>
  <c r="BD109" i="8" s="1"/>
  <c r="AY56" i="8"/>
  <c r="AT91" i="8"/>
  <c r="AV91" i="8" s="1"/>
  <c r="BD91" i="8" s="1"/>
  <c r="BA108" i="8"/>
  <c r="AZ68" i="8"/>
  <c r="BB68" i="8" s="1"/>
  <c r="BE68" i="8" s="1"/>
  <c r="AU120" i="8"/>
  <c r="AY60" i="8"/>
  <c r="AT105" i="8"/>
  <c r="AV105" i="8" s="1"/>
  <c r="BD105" i="8" s="1"/>
  <c r="AT83" i="8"/>
  <c r="AV83" i="8" s="1"/>
  <c r="BD83" i="8" s="1"/>
  <c r="AY65" i="8"/>
  <c r="BA94" i="8" s="1"/>
  <c r="AU94" i="8"/>
  <c r="AY49" i="8"/>
  <c r="BA89" i="8" s="1"/>
  <c r="AU89" i="8"/>
  <c r="BA116" i="8"/>
  <c r="AZ101" i="8"/>
  <c r="BB101" i="8" s="1"/>
  <c r="BE101" i="8" s="1"/>
  <c r="AZ80" i="8"/>
  <c r="BB80" i="8" s="1"/>
  <c r="BE80" i="8" s="1"/>
  <c r="AV93" i="8"/>
  <c r="BD93" i="8" s="1"/>
  <c r="BA122" i="8"/>
  <c r="AZ99" i="8"/>
  <c r="BB99" i="8" s="1"/>
  <c r="BE99" i="8" s="1"/>
  <c r="AZ118" i="8"/>
  <c r="AZ67" i="8"/>
  <c r="BB67" i="8" s="1"/>
  <c r="BE67" i="8" s="1"/>
  <c r="AT110" i="8"/>
  <c r="AV110" i="8" s="1"/>
  <c r="BD110" i="8" s="1"/>
  <c r="AY48" i="8"/>
  <c r="AT121" i="8"/>
  <c r="AV121" i="8" s="1"/>
  <c r="BD121" i="8" s="1"/>
  <c r="AU125" i="8"/>
  <c r="AT88" i="8"/>
  <c r="AV88" i="8" s="1"/>
  <c r="BD88" i="8" s="1"/>
  <c r="AV75" i="8"/>
  <c r="BD75" i="8" s="1"/>
  <c r="AV68" i="8"/>
  <c r="BD68" i="8" s="1"/>
  <c r="BA101" i="8"/>
  <c r="AZ77" i="8"/>
  <c r="BB77" i="8" s="1"/>
  <c r="BE77" i="8" s="1"/>
  <c r="AY61" i="8"/>
  <c r="AU105" i="8"/>
  <c r="AT84" i="8"/>
  <c r="AU96" i="8"/>
  <c r="AY53" i="8"/>
  <c r="BA96" i="8" s="1"/>
  <c r="AV76" i="8"/>
  <c r="BD76" i="8" s="1"/>
  <c r="AT108" i="8"/>
  <c r="AV108" i="8" s="1"/>
  <c r="BD108" i="8" s="1"/>
  <c r="AU126" i="8"/>
  <c r="AV126" i="8" s="1"/>
  <c r="BD126" i="8" s="1"/>
  <c r="AT123" i="8"/>
  <c r="AV123" i="8" s="1"/>
  <c r="BD123" i="8" s="1"/>
  <c r="AT115" i="8"/>
  <c r="AV115" i="8" s="1"/>
  <c r="BD115" i="8" s="1"/>
  <c r="AT70" i="8"/>
  <c r="AV70" i="8" s="1"/>
  <c r="BD70" i="8" s="1"/>
  <c r="AY2" i="8"/>
  <c r="AV118" i="8"/>
  <c r="BD118" i="8" s="1"/>
  <c r="AV73" i="8"/>
  <c r="BD73" i="8" s="1"/>
  <c r="AV66" i="8"/>
  <c r="BD66" i="8" s="1"/>
  <c r="AV79" i="8"/>
  <c r="BD79" i="8" s="1"/>
  <c r="AV92" i="8"/>
  <c r="BD92" i="8" s="1"/>
  <c r="AV102" i="8"/>
  <c r="BD102" i="8" s="1"/>
  <c r="AV104" i="8"/>
  <c r="BD104" i="8" s="1"/>
  <c r="AV77" i="8"/>
  <c r="BD77" i="8" s="1"/>
  <c r="AU117" i="2"/>
  <c r="AT93" i="2"/>
  <c r="AU117" i="4"/>
  <c r="AT72" i="4"/>
  <c r="AU112" i="2"/>
  <c r="AY31" i="2"/>
  <c r="BA78" i="2" s="1"/>
  <c r="AS57" i="5"/>
  <c r="AY16" i="5"/>
  <c r="AZ122" i="5" s="1"/>
  <c r="AS35" i="5"/>
  <c r="AS19" i="5"/>
  <c r="AU75" i="5" s="1"/>
  <c r="AS56" i="5"/>
  <c r="AT89" i="5" s="1"/>
  <c r="AS41" i="5"/>
  <c r="AY41" i="5" s="1"/>
  <c r="AS25" i="5"/>
  <c r="AS9" i="5"/>
  <c r="AS46" i="4"/>
  <c r="AS30" i="3"/>
  <c r="AS43" i="4"/>
  <c r="AS23" i="2"/>
  <c r="AV112" i="2"/>
  <c r="AT70" i="2"/>
  <c r="AV70" i="2" s="1"/>
  <c r="AY61" i="4"/>
  <c r="AT81" i="4"/>
  <c r="AY64" i="4"/>
  <c r="BA96" i="4" s="1"/>
  <c r="AS40" i="5"/>
  <c r="AY23" i="5"/>
  <c r="BA69" i="5" s="1"/>
  <c r="AS16" i="5"/>
  <c r="AS49" i="3"/>
  <c r="AS33" i="3"/>
  <c r="AS46" i="2"/>
  <c r="AS47" i="6"/>
  <c r="AU81" i="6" s="1"/>
  <c r="AS54" i="2"/>
  <c r="AU90" i="2" s="1"/>
  <c r="AS27" i="1"/>
  <c r="AY56" i="4"/>
  <c r="BA113" i="4" s="1"/>
  <c r="AS55" i="6"/>
  <c r="AU90" i="6" s="1"/>
  <c r="AS39" i="2"/>
  <c r="AU95" i="2" s="1"/>
  <c r="AS29" i="2"/>
  <c r="AU79" i="2" s="1"/>
  <c r="AS34" i="4"/>
  <c r="AS26" i="4"/>
  <c r="AU78" i="4" s="1"/>
  <c r="AS18" i="4"/>
  <c r="AU75" i="4" s="1"/>
  <c r="AS10" i="4"/>
  <c r="AT91" i="4"/>
  <c r="AV91" i="4" s="1"/>
  <c r="AU108" i="4"/>
  <c r="AY53" i="4"/>
  <c r="AZ91" i="4" s="1"/>
  <c r="AT71" i="2"/>
  <c r="AV71" i="2" s="1"/>
  <c r="AU100" i="3"/>
  <c r="AY49" i="4"/>
  <c r="BA91" i="4" s="1"/>
  <c r="AY6" i="4"/>
  <c r="AZ72" i="4" s="1"/>
  <c r="AT109" i="4"/>
  <c r="AT105" i="4"/>
  <c r="AS51" i="5"/>
  <c r="AU85" i="5" s="1"/>
  <c r="AS54" i="5"/>
  <c r="AU83" i="5" s="1"/>
  <c r="AV105" i="5"/>
  <c r="AY17" i="6"/>
  <c r="AZ68" i="6" s="1"/>
  <c r="BB68" i="6" s="1"/>
  <c r="BE68" i="6" s="1"/>
  <c r="AS31" i="4"/>
  <c r="AS23" i="4"/>
  <c r="AS15" i="4"/>
  <c r="AU68" i="4" s="1"/>
  <c r="AS7" i="4"/>
  <c r="AS58" i="2"/>
  <c r="AT87" i="2" s="1"/>
  <c r="AV87" i="2" s="1"/>
  <c r="AY23" i="4"/>
  <c r="BA100" i="4" s="1"/>
  <c r="AS34" i="1"/>
  <c r="AU93" i="1" s="1"/>
  <c r="AV92" i="2"/>
  <c r="AY29" i="2"/>
  <c r="BA79" i="2" s="1"/>
  <c r="AY48" i="4"/>
  <c r="AZ112" i="4" s="1"/>
  <c r="AT114" i="6"/>
  <c r="AT91" i="6"/>
  <c r="AV91" i="6" s="1"/>
  <c r="AS53" i="6"/>
  <c r="AS6" i="3"/>
  <c r="AS61" i="2"/>
  <c r="AU89" i="2" s="1"/>
  <c r="AS57" i="4"/>
  <c r="AS4" i="2"/>
  <c r="AU76" i="2" s="1"/>
  <c r="AY60" i="2"/>
  <c r="BA83" i="2" s="1"/>
  <c r="AY27" i="2"/>
  <c r="BA71" i="2" s="1"/>
  <c r="AY59" i="2"/>
  <c r="BA92" i="2" s="1"/>
  <c r="AY33" i="2"/>
  <c r="BA67" i="2" s="1"/>
  <c r="AY62" i="3"/>
  <c r="BA94" i="3" s="1"/>
  <c r="AY46" i="3"/>
  <c r="BA80" i="3" s="1"/>
  <c r="AT82" i="3"/>
  <c r="AT94" i="4"/>
  <c r="AY40" i="4"/>
  <c r="BA82" i="4" s="1"/>
  <c r="AT97" i="6"/>
  <c r="AY33" i="6"/>
  <c r="AU123" i="6"/>
  <c r="AT83" i="6"/>
  <c r="AT125" i="6"/>
  <c r="AT67" i="6"/>
  <c r="AU122" i="6"/>
  <c r="AS64" i="2"/>
  <c r="AS19" i="2"/>
  <c r="AU69" i="2" s="1"/>
  <c r="AS12" i="2"/>
  <c r="AS18" i="2"/>
  <c r="AY18" i="2" s="1"/>
  <c r="BA66" i="2" s="1"/>
  <c r="AS10" i="3"/>
  <c r="AU69" i="3" s="1"/>
  <c r="AS38" i="2"/>
  <c r="AV97" i="4"/>
  <c r="AS25" i="2"/>
  <c r="AS44" i="3"/>
  <c r="AY45" i="6"/>
  <c r="BA109" i="6" s="1"/>
  <c r="AU128" i="5"/>
  <c r="AT119" i="5"/>
  <c r="AT73" i="2"/>
  <c r="AU119" i="2"/>
  <c r="AT98" i="2"/>
  <c r="AT108" i="2"/>
  <c r="AS2" i="3"/>
  <c r="AT128" i="3" s="1"/>
  <c r="AY3" i="6"/>
  <c r="AZ105" i="6" s="1"/>
  <c r="AU119" i="6"/>
  <c r="AV119" i="6" s="1"/>
  <c r="AT105" i="6"/>
  <c r="AV105" i="6" s="1"/>
  <c r="AU122" i="5"/>
  <c r="AT76" i="5"/>
  <c r="AT99" i="5"/>
  <c r="AU118" i="5"/>
  <c r="AT71" i="5"/>
  <c r="AV71" i="5" s="1"/>
  <c r="AT108" i="3"/>
  <c r="AV108" i="3" s="1"/>
  <c r="AU120" i="3"/>
  <c r="AU113" i="2"/>
  <c r="AT86" i="2"/>
  <c r="AT96" i="2"/>
  <c r="AV96" i="2" s="1"/>
  <c r="AT110" i="2"/>
  <c r="AU121" i="2"/>
  <c r="AV121" i="2" s="1"/>
  <c r="AY28" i="2"/>
  <c r="BA119" i="2" s="1"/>
  <c r="AY11" i="2"/>
  <c r="BA81" i="2" s="1"/>
  <c r="AY49" i="2"/>
  <c r="BA117" i="2" s="1"/>
  <c r="AT80" i="3"/>
  <c r="AV80" i="3" s="1"/>
  <c r="AU120" i="4"/>
  <c r="AS34" i="5"/>
  <c r="AU126" i="4"/>
  <c r="AT96" i="4"/>
  <c r="AV96" i="4" s="1"/>
  <c r="AT123" i="4"/>
  <c r="AT91" i="3"/>
  <c r="AV91" i="3" s="1"/>
  <c r="AU109" i="3"/>
  <c r="AT79" i="6"/>
  <c r="AU127" i="6"/>
  <c r="AT66" i="6"/>
  <c r="AT100" i="6"/>
  <c r="AT123" i="6"/>
  <c r="AY40" i="2"/>
  <c r="BA96" i="2" s="1"/>
  <c r="AY8" i="2"/>
  <c r="BA72" i="2" s="1"/>
  <c r="AY63" i="2"/>
  <c r="BA87" i="2" s="1"/>
  <c r="AV97" i="3"/>
  <c r="AT89" i="3"/>
  <c r="AV89" i="3" s="1"/>
  <c r="AY64" i="3"/>
  <c r="BA109" i="3" s="1"/>
  <c r="AY56" i="3"/>
  <c r="BA91" i="3" s="1"/>
  <c r="AY48" i="3"/>
  <c r="BA97" i="3" s="1"/>
  <c r="AT107" i="4"/>
  <c r="AT95" i="6"/>
  <c r="AV95" i="6" s="1"/>
  <c r="AS47" i="5"/>
  <c r="AS31" i="5"/>
  <c r="AT107" i="6"/>
  <c r="AU124" i="6"/>
  <c r="AU124" i="2"/>
  <c r="AV124" i="2" s="1"/>
  <c r="AT106" i="2"/>
  <c r="AY33" i="5"/>
  <c r="AZ76" i="5" s="1"/>
  <c r="AS57" i="6"/>
  <c r="AS55" i="2"/>
  <c r="AY55" i="2" s="1"/>
  <c r="AS26" i="1"/>
  <c r="AS58" i="1"/>
  <c r="AY55" i="1"/>
  <c r="BA106" i="1" s="1"/>
  <c r="AS5" i="2"/>
  <c r="AU126" i="2" s="1"/>
  <c r="AU114" i="2"/>
  <c r="AY24" i="2"/>
  <c r="AZ70" i="2" s="1"/>
  <c r="BB70" i="2" s="1"/>
  <c r="BE70" i="2" s="1"/>
  <c r="AY44" i="2"/>
  <c r="BA88" i="2" s="1"/>
  <c r="AY41" i="2"/>
  <c r="AV111" i="3"/>
  <c r="AY53" i="3"/>
  <c r="BA108" i="3" s="1"/>
  <c r="AY14" i="3"/>
  <c r="BA100" i="3" s="1"/>
  <c r="AU116" i="4"/>
  <c r="AV116" i="4" s="1"/>
  <c r="AY52" i="5"/>
  <c r="AZ121" i="5" s="1"/>
  <c r="AS36" i="5"/>
  <c r="AU82" i="5" s="1"/>
  <c r="AS32" i="5"/>
  <c r="AT121" i="5"/>
  <c r="AY19" i="5"/>
  <c r="BA75" i="5" s="1"/>
  <c r="AY4" i="6"/>
  <c r="BA79" i="6" s="1"/>
  <c r="AT88" i="6"/>
  <c r="AU126" i="6"/>
  <c r="AV126" i="6" s="1"/>
  <c r="AY29" i="6"/>
  <c r="BA69" i="6" s="1"/>
  <c r="AY21" i="6"/>
  <c r="AZ114" i="6" s="1"/>
  <c r="AS15" i="5"/>
  <c r="AY15" i="5" s="1"/>
  <c r="BA101" i="5" s="1"/>
  <c r="AS17" i="5"/>
  <c r="AU81" i="5" s="1"/>
  <c r="AS60" i="5"/>
  <c r="AT88" i="5" s="1"/>
  <c r="AV88" i="5" s="1"/>
  <c r="AS17" i="3"/>
  <c r="AS26" i="3"/>
  <c r="AU95" i="3" s="1"/>
  <c r="AS55" i="3"/>
  <c r="AU96" i="3" s="1"/>
  <c r="AV96" i="3" s="1"/>
  <c r="AS39" i="3"/>
  <c r="AS23" i="3"/>
  <c r="AU124" i="3" s="1"/>
  <c r="AS7" i="3"/>
  <c r="AU67" i="3" s="1"/>
  <c r="AS65" i="4"/>
  <c r="AS57" i="2"/>
  <c r="AY57" i="2" s="1"/>
  <c r="AY63" i="6"/>
  <c r="BA111" i="6" s="1"/>
  <c r="AS51" i="6"/>
  <c r="AS12" i="5"/>
  <c r="AY12" i="5" s="1"/>
  <c r="AS59" i="3"/>
  <c r="AS43" i="3"/>
  <c r="AS27" i="3"/>
  <c r="AU126" i="3" s="1"/>
  <c r="AS11" i="3"/>
  <c r="AT78" i="3" s="1"/>
  <c r="AS16" i="1"/>
  <c r="AT83" i="2"/>
  <c r="AV83" i="2" s="1"/>
  <c r="AY36" i="2"/>
  <c r="AZ106" i="2" s="1"/>
  <c r="AY7" i="2"/>
  <c r="BA68" i="2" s="1"/>
  <c r="AY23" i="2"/>
  <c r="AY61" i="2"/>
  <c r="BA89" i="2" s="1"/>
  <c r="AS5" i="3"/>
  <c r="AU66" i="3" s="1"/>
  <c r="AY45" i="4"/>
  <c r="AS59" i="5"/>
  <c r="AY59" i="5" s="1"/>
  <c r="AU106" i="5"/>
  <c r="AY40" i="6"/>
  <c r="BA70" i="6" s="1"/>
  <c r="AY32" i="6"/>
  <c r="AZ113" i="6" s="1"/>
  <c r="AY24" i="6"/>
  <c r="AY16" i="6"/>
  <c r="BA80" i="6" s="1"/>
  <c r="AY8" i="6"/>
  <c r="AZ76" i="6" s="1"/>
  <c r="AY2" i="6"/>
  <c r="AT120" i="6"/>
  <c r="AT78" i="6"/>
  <c r="AT68" i="6"/>
  <c r="AV68" i="6" s="1"/>
  <c r="AY9" i="6"/>
  <c r="AT89" i="6"/>
  <c r="AS43" i="5"/>
  <c r="AT92" i="5" s="1"/>
  <c r="AS27" i="5"/>
  <c r="AS11" i="5"/>
  <c r="AY11" i="5" s="1"/>
  <c r="AS37" i="5"/>
  <c r="AY37" i="5" s="1"/>
  <c r="AS8" i="5"/>
  <c r="AS43" i="2"/>
  <c r="AS51" i="4"/>
  <c r="AS32" i="4"/>
  <c r="AY32" i="4" s="1"/>
  <c r="AS24" i="4"/>
  <c r="AU84" i="4" s="1"/>
  <c r="AS16" i="4"/>
  <c r="AU76" i="4" s="1"/>
  <c r="AS8" i="4"/>
  <c r="AY8" i="4" s="1"/>
  <c r="AS33" i="4"/>
  <c r="AU86" i="4" s="1"/>
  <c r="AS25" i="4"/>
  <c r="AU73" i="4" s="1"/>
  <c r="AS17" i="4"/>
  <c r="AS9" i="4"/>
  <c r="AY9" i="4" s="1"/>
  <c r="AT121" i="6"/>
  <c r="AT83" i="5"/>
  <c r="AU111" i="5"/>
  <c r="AU101" i="2"/>
  <c r="AT80" i="2"/>
  <c r="AU119" i="5"/>
  <c r="AU103" i="5"/>
  <c r="AT79" i="5"/>
  <c r="AT114" i="5"/>
  <c r="AT98" i="5"/>
  <c r="AT124" i="5"/>
  <c r="AT67" i="5"/>
  <c r="AU126" i="5"/>
  <c r="AU121" i="5"/>
  <c r="AT106" i="5"/>
  <c r="AY58" i="3"/>
  <c r="BA113" i="3" s="1"/>
  <c r="AU113" i="3"/>
  <c r="AT94" i="3"/>
  <c r="AU123" i="2"/>
  <c r="AT77" i="2"/>
  <c r="AT119" i="2"/>
  <c r="AV119" i="2" s="1"/>
  <c r="AT101" i="2"/>
  <c r="AU124" i="5"/>
  <c r="AT118" i="5"/>
  <c r="AV118" i="5" s="1"/>
  <c r="AT102" i="5"/>
  <c r="AT69" i="5"/>
  <c r="AV69" i="5" s="1"/>
  <c r="AU121" i="4"/>
  <c r="AT98" i="4"/>
  <c r="AT66" i="4"/>
  <c r="AU118" i="3"/>
  <c r="AT81" i="3"/>
  <c r="AT100" i="3"/>
  <c r="AT75" i="3"/>
  <c r="AU101" i="3"/>
  <c r="AU100" i="2"/>
  <c r="AT76" i="2"/>
  <c r="AU99" i="2"/>
  <c r="AT66" i="2"/>
  <c r="AT79" i="2"/>
  <c r="AV79" i="2" s="1"/>
  <c r="AU105" i="2"/>
  <c r="AU116" i="5"/>
  <c r="AT107" i="5"/>
  <c r="AT90" i="5"/>
  <c r="AT91" i="5"/>
  <c r="AU112" i="5"/>
  <c r="AT74" i="5"/>
  <c r="AT101" i="5"/>
  <c r="AU117" i="5"/>
  <c r="AV117" i="5" s="1"/>
  <c r="AY3" i="4"/>
  <c r="BA69" i="4" s="1"/>
  <c r="AU69" i="4"/>
  <c r="AU82" i="3"/>
  <c r="AY50" i="3"/>
  <c r="BA82" i="3" s="1"/>
  <c r="AT76" i="3"/>
  <c r="AT104" i="3"/>
  <c r="AU115" i="3"/>
  <c r="AU104" i="2"/>
  <c r="AT69" i="2"/>
  <c r="AV69" i="2" s="1"/>
  <c r="BH4" i="1"/>
  <c r="C4" i="7" s="1"/>
  <c r="AY54" i="3"/>
  <c r="BA118" i="3" s="1"/>
  <c r="AY9" i="5"/>
  <c r="AZ124" i="5" s="1"/>
  <c r="AS2" i="2"/>
  <c r="AY2" i="2" s="1"/>
  <c r="BA80" i="2" s="1"/>
  <c r="AT114" i="2"/>
  <c r="AV114" i="2" s="1"/>
  <c r="AY19" i="2"/>
  <c r="BA69" i="2" s="1"/>
  <c r="AY9" i="2"/>
  <c r="AY34" i="3"/>
  <c r="BA79" i="3" s="1"/>
  <c r="AT95" i="3"/>
  <c r="AS3" i="3"/>
  <c r="AV82" i="3"/>
  <c r="AY65" i="3"/>
  <c r="BA90" i="3" s="1"/>
  <c r="AY38" i="3"/>
  <c r="BA77" i="3" s="1"/>
  <c r="AT113" i="4"/>
  <c r="AV113" i="4" s="1"/>
  <c r="AT126" i="4"/>
  <c r="AV126" i="4" s="1"/>
  <c r="AY39" i="4"/>
  <c r="BA93" i="4" s="1"/>
  <c r="AY64" i="5"/>
  <c r="BA112" i="5" s="1"/>
  <c r="AY60" i="5"/>
  <c r="AZ106" i="5" s="1"/>
  <c r="AY56" i="5"/>
  <c r="AZ109" i="5" s="1"/>
  <c r="AY48" i="5"/>
  <c r="BA88" i="5" s="1"/>
  <c r="AY45" i="5"/>
  <c r="AZ95" i="5" s="1"/>
  <c r="AY29" i="5"/>
  <c r="AZ81" i="5" s="1"/>
  <c r="AY13" i="5"/>
  <c r="BA71" i="5" s="1"/>
  <c r="AT81" i="5"/>
  <c r="AV81" i="5" s="1"/>
  <c r="AY22" i="5"/>
  <c r="BA78" i="5" s="1"/>
  <c r="AT96" i="5"/>
  <c r="AT123" i="5"/>
  <c r="AY21" i="5"/>
  <c r="BA77" i="5" s="1"/>
  <c r="AY10" i="5"/>
  <c r="BA117" i="5" s="1"/>
  <c r="AT100" i="5"/>
  <c r="AS60" i="6"/>
  <c r="AT87" i="6" s="1"/>
  <c r="AS52" i="6"/>
  <c r="AU88" i="6" s="1"/>
  <c r="AV88" i="6" s="1"/>
  <c r="AY55" i="6"/>
  <c r="BA90" i="6" s="1"/>
  <c r="AY61" i="6"/>
  <c r="BA95" i="6" s="1"/>
  <c r="AV100" i="6"/>
  <c r="AV90" i="6"/>
  <c r="AT81" i="6"/>
  <c r="AV81" i="6" s="1"/>
  <c r="AY2" i="4"/>
  <c r="BA121" i="4" s="1"/>
  <c r="AS56" i="1"/>
  <c r="AU81" i="1" s="1"/>
  <c r="AV91" i="2"/>
  <c r="AU122" i="2"/>
  <c r="AV102" i="2"/>
  <c r="AY56" i="2"/>
  <c r="AZ83" i="2" s="1"/>
  <c r="AY3" i="2"/>
  <c r="AY13" i="2"/>
  <c r="BA105" i="2" s="1"/>
  <c r="AY11" i="3"/>
  <c r="BA117" i="3" s="1"/>
  <c r="AY42" i="3"/>
  <c r="AZ80" i="3" s="1"/>
  <c r="AY59" i="3"/>
  <c r="AZ90" i="3" s="1"/>
  <c r="AY22" i="3"/>
  <c r="BA101" i="3" s="1"/>
  <c r="AY4" i="3"/>
  <c r="BA83" i="3" s="1"/>
  <c r="AY60" i="4"/>
  <c r="BA89" i="4" s="1"/>
  <c r="AY26" i="4"/>
  <c r="BA78" i="4" s="1"/>
  <c r="AT83" i="4"/>
  <c r="AT128" i="4"/>
  <c r="AS55" i="5"/>
  <c r="AY25" i="5"/>
  <c r="AZ79" i="5" s="1"/>
  <c r="AY20" i="5"/>
  <c r="BA79" i="5" s="1"/>
  <c r="AU120" i="5"/>
  <c r="AT110" i="5"/>
  <c r="AT127" i="5"/>
  <c r="AY65" i="6"/>
  <c r="BA108" i="6" s="1"/>
  <c r="AY37" i="6"/>
  <c r="BA73" i="6" s="1"/>
  <c r="AY13" i="6"/>
  <c r="BA75" i="6" s="1"/>
  <c r="AV109" i="6"/>
  <c r="AT118" i="6"/>
  <c r="AS50" i="5"/>
  <c r="AY50" i="5" s="1"/>
  <c r="AZ97" i="5" s="1"/>
  <c r="AS58" i="5"/>
  <c r="AU94" i="5" s="1"/>
  <c r="AS63" i="3"/>
  <c r="AU85" i="3" s="1"/>
  <c r="AV85" i="3" s="1"/>
  <c r="AS47" i="3"/>
  <c r="AU92" i="3" s="1"/>
  <c r="AS31" i="3"/>
  <c r="AU78" i="3" s="1"/>
  <c r="AS15" i="3"/>
  <c r="AY15" i="3" s="1"/>
  <c r="AS51" i="3"/>
  <c r="AY51" i="3" s="1"/>
  <c r="BA112" i="3" s="1"/>
  <c r="AS35" i="3"/>
  <c r="AU71" i="3" s="1"/>
  <c r="AS19" i="3"/>
  <c r="AY19" i="3" s="1"/>
  <c r="AS37" i="2"/>
  <c r="AU86" i="2" s="1"/>
  <c r="AS38" i="4"/>
  <c r="AU83" i="4" s="1"/>
  <c r="AS30" i="4"/>
  <c r="AU79" i="4" s="1"/>
  <c r="AS22" i="4"/>
  <c r="AY22" i="4" s="1"/>
  <c r="AZ79" i="4" s="1"/>
  <c r="AS14" i="4"/>
  <c r="AU72" i="4" s="1"/>
  <c r="AS15" i="2"/>
  <c r="AU73" i="2" s="1"/>
  <c r="AY21" i="2"/>
  <c r="AZ66" i="2" s="1"/>
  <c r="AY26" i="3"/>
  <c r="BA95" i="3" s="1"/>
  <c r="AY32" i="2"/>
  <c r="AY16" i="2"/>
  <c r="BA104" i="2" s="1"/>
  <c r="AY17" i="2"/>
  <c r="BA123" i="2" s="1"/>
  <c r="AY18" i="3"/>
  <c r="AZ76" i="3" s="1"/>
  <c r="AY10" i="4"/>
  <c r="BA98" i="4" s="1"/>
  <c r="AY34" i="4"/>
  <c r="AY44" i="4"/>
  <c r="AZ113" i="4" s="1"/>
  <c r="AY37" i="4"/>
  <c r="AY62" i="5"/>
  <c r="AS46" i="5"/>
  <c r="AY46" i="5" s="1"/>
  <c r="BA92" i="5" s="1"/>
  <c r="AS30" i="5"/>
  <c r="AU99" i="5" s="1"/>
  <c r="AY35" i="5"/>
  <c r="AY39" i="5"/>
  <c r="AZ107" i="5" s="1"/>
  <c r="AS6" i="5"/>
  <c r="AU80" i="5" s="1"/>
  <c r="AV80" i="5" s="1"/>
  <c r="AY18" i="5"/>
  <c r="BA124" i="5" s="1"/>
  <c r="AY7" i="5"/>
  <c r="BA72" i="5" s="1"/>
  <c r="AY14" i="5"/>
  <c r="AZ100" i="5" s="1"/>
  <c r="AY59" i="6"/>
  <c r="BA91" i="6" s="1"/>
  <c r="AY47" i="6"/>
  <c r="BA81" i="6" s="1"/>
  <c r="AY49" i="6"/>
  <c r="AZ118" i="6" s="1"/>
  <c r="AS36" i="4"/>
  <c r="AY36" i="4" s="1"/>
  <c r="AS28" i="4"/>
  <c r="AS20" i="4"/>
  <c r="AS12" i="4"/>
  <c r="AU67" i="4" s="1"/>
  <c r="AS37" i="4"/>
  <c r="AS29" i="4"/>
  <c r="AU85" i="4" s="1"/>
  <c r="AS21" i="4"/>
  <c r="AU70" i="4" s="1"/>
  <c r="AS13" i="4"/>
  <c r="AS35" i="4"/>
  <c r="AS27" i="4"/>
  <c r="AS19" i="4"/>
  <c r="AU74" i="4" s="1"/>
  <c r="AS11" i="4"/>
  <c r="AS45" i="2"/>
  <c r="AU84" i="2" s="1"/>
  <c r="AS53" i="2"/>
  <c r="AY53" i="2" s="1"/>
  <c r="AY40" i="1"/>
  <c r="BA102" i="1" s="1"/>
  <c r="AZ81" i="6"/>
  <c r="AZ109" i="6"/>
  <c r="BA118" i="6"/>
  <c r="AZ83" i="6"/>
  <c r="BA127" i="6"/>
  <c r="AZ125" i="6"/>
  <c r="AZ89" i="6"/>
  <c r="BA126" i="6"/>
  <c r="AZ67" i="6"/>
  <c r="BA105" i="6"/>
  <c r="BA101" i="6"/>
  <c r="AZ80" i="6"/>
  <c r="BB80" i="6" s="1"/>
  <c r="BE80" i="6" s="1"/>
  <c r="H4" i="7"/>
  <c r="AU94" i="6"/>
  <c r="AY62" i="6"/>
  <c r="BA94" i="6" s="1"/>
  <c r="AU87" i="6"/>
  <c r="AY58" i="6"/>
  <c r="BA87" i="6" s="1"/>
  <c r="AU97" i="6"/>
  <c r="AV97" i="6" s="1"/>
  <c r="AY54" i="6"/>
  <c r="BA97" i="6" s="1"/>
  <c r="AU93" i="6"/>
  <c r="AY50" i="6"/>
  <c r="BA93" i="6" s="1"/>
  <c r="AU89" i="6"/>
  <c r="AY39" i="6"/>
  <c r="BA89" i="6" s="1"/>
  <c r="AU104" i="6"/>
  <c r="AT75" i="6"/>
  <c r="AV75" i="6" s="1"/>
  <c r="AY31" i="6"/>
  <c r="AU77" i="6"/>
  <c r="AY23" i="6"/>
  <c r="BA77" i="6" s="1"/>
  <c r="AT73" i="6"/>
  <c r="AV73" i="6" s="1"/>
  <c r="AU98" i="6"/>
  <c r="AY15" i="6"/>
  <c r="AU66" i="6"/>
  <c r="AV66" i="6" s="1"/>
  <c r="AY7" i="6"/>
  <c r="BA66" i="6" s="1"/>
  <c r="AU92" i="6"/>
  <c r="AY42" i="6"/>
  <c r="BA92" i="6" s="1"/>
  <c r="AT111" i="6"/>
  <c r="AV111" i="6" s="1"/>
  <c r="AT92" i="6"/>
  <c r="AU120" i="6"/>
  <c r="AY34" i="6"/>
  <c r="AU102" i="6"/>
  <c r="AV102" i="6" s="1"/>
  <c r="AT86" i="6"/>
  <c r="AV86" i="6" s="1"/>
  <c r="AY26" i="6"/>
  <c r="AU67" i="6"/>
  <c r="AY18" i="6"/>
  <c r="BA67" i="6" s="1"/>
  <c r="AU72" i="6"/>
  <c r="AY10" i="6"/>
  <c r="BA72" i="6" s="1"/>
  <c r="AV124" i="6"/>
  <c r="BA115" i="6"/>
  <c r="AZ102" i="6"/>
  <c r="AY5" i="6"/>
  <c r="BA76" i="6" s="1"/>
  <c r="AU76" i="6"/>
  <c r="AV76" i="6" s="1"/>
  <c r="AU103" i="6"/>
  <c r="AV103" i="6" s="1"/>
  <c r="AT72" i="6"/>
  <c r="AY6" i="6"/>
  <c r="AZ97" i="6"/>
  <c r="BA106" i="6"/>
  <c r="AV106" i="6"/>
  <c r="AV79" i="6"/>
  <c r="AV118" i="6"/>
  <c r="AU121" i="6"/>
  <c r="AT96" i="6"/>
  <c r="AT110" i="6"/>
  <c r="AY64" i="6"/>
  <c r="AU113" i="6"/>
  <c r="AV113" i="6" s="1"/>
  <c r="AU110" i="6"/>
  <c r="AT94" i="6"/>
  <c r="AY56" i="6"/>
  <c r="AU107" i="6"/>
  <c r="AT84" i="6"/>
  <c r="AY48" i="6"/>
  <c r="AU84" i="6"/>
  <c r="AY43" i="6"/>
  <c r="BA84" i="6" s="1"/>
  <c r="AU85" i="6"/>
  <c r="AY35" i="6"/>
  <c r="BA85" i="6" s="1"/>
  <c r="AU78" i="6"/>
  <c r="AV78" i="6" s="1"/>
  <c r="AY27" i="6"/>
  <c r="BA78" i="6" s="1"/>
  <c r="AU71" i="6"/>
  <c r="AV71" i="6" s="1"/>
  <c r="AY19" i="6"/>
  <c r="BA71" i="6" s="1"/>
  <c r="AU74" i="6"/>
  <c r="AV74" i="6" s="1"/>
  <c r="AY11" i="6"/>
  <c r="BA74" i="6" s="1"/>
  <c r="AV115" i="6"/>
  <c r="AU83" i="6"/>
  <c r="AY46" i="6"/>
  <c r="BA83" i="6" s="1"/>
  <c r="AT112" i="6"/>
  <c r="AU116" i="6"/>
  <c r="AV116" i="6" s="1"/>
  <c r="AT82" i="6"/>
  <c r="AV82" i="6" s="1"/>
  <c r="AY38" i="6"/>
  <c r="AT101" i="6"/>
  <c r="AV101" i="6" s="1"/>
  <c r="AT70" i="6"/>
  <c r="AV70" i="6" s="1"/>
  <c r="AU117" i="6"/>
  <c r="AY30" i="6"/>
  <c r="AT127" i="6"/>
  <c r="AT99" i="6"/>
  <c r="AV99" i="6" s="1"/>
  <c r="AT122" i="6"/>
  <c r="AV122" i="6" s="1"/>
  <c r="AU128" i="6"/>
  <c r="AV128" i="6" s="1"/>
  <c r="AT117" i="6"/>
  <c r="AT77" i="6"/>
  <c r="AY22" i="6"/>
  <c r="AU114" i="6"/>
  <c r="AV114" i="6" s="1"/>
  <c r="AT98" i="6"/>
  <c r="AT69" i="6"/>
  <c r="AV69" i="6" s="1"/>
  <c r="AY14" i="6"/>
  <c r="AZ78" i="6"/>
  <c r="AV104" i="6"/>
  <c r="AZ67" i="5"/>
  <c r="AU92" i="5"/>
  <c r="AU93" i="5"/>
  <c r="AV93" i="5" s="1"/>
  <c r="AY34" i="5"/>
  <c r="BA93" i="5" s="1"/>
  <c r="AZ93" i="5"/>
  <c r="AV74" i="5"/>
  <c r="AU123" i="5"/>
  <c r="AT108" i="5"/>
  <c r="AT115" i="5"/>
  <c r="AT87" i="5"/>
  <c r="AY65" i="5"/>
  <c r="AU96" i="5"/>
  <c r="AY61" i="5"/>
  <c r="BA96" i="5" s="1"/>
  <c r="AU89" i="5"/>
  <c r="AV89" i="5" s="1"/>
  <c r="AY57" i="5"/>
  <c r="BA89" i="5" s="1"/>
  <c r="AU95" i="5"/>
  <c r="AV95" i="5" s="1"/>
  <c r="AY53" i="5"/>
  <c r="BA95" i="5" s="1"/>
  <c r="AU86" i="5"/>
  <c r="AY49" i="5"/>
  <c r="BA86" i="5" s="1"/>
  <c r="BA105" i="5"/>
  <c r="AZ80" i="5"/>
  <c r="AV79" i="5"/>
  <c r="AU97" i="5"/>
  <c r="AY42" i="5"/>
  <c r="BA97" i="5" s="1"/>
  <c r="AU76" i="5"/>
  <c r="AV76" i="5" s="1"/>
  <c r="AY26" i="5"/>
  <c r="BA76" i="5" s="1"/>
  <c r="AU115" i="5"/>
  <c r="AT111" i="5"/>
  <c r="AV111" i="5" s="1"/>
  <c r="AT82" i="5"/>
  <c r="AY44" i="5"/>
  <c r="AU90" i="5"/>
  <c r="AY40" i="5"/>
  <c r="BA90" i="5" s="1"/>
  <c r="AY36" i="5"/>
  <c r="BA82" i="5" s="1"/>
  <c r="AU100" i="5"/>
  <c r="AV100" i="5" s="1"/>
  <c r="AU68" i="5"/>
  <c r="AY28" i="5"/>
  <c r="BA68" i="5" s="1"/>
  <c r="AY6" i="5"/>
  <c r="BA80" i="5" s="1"/>
  <c r="AU66" i="5"/>
  <c r="AY3" i="5"/>
  <c r="BA66" i="5" s="1"/>
  <c r="AU127" i="5"/>
  <c r="AT116" i="5"/>
  <c r="AT112" i="5"/>
  <c r="AV112" i="5" s="1"/>
  <c r="AT86" i="5"/>
  <c r="AT125" i="5"/>
  <c r="AV125" i="5" s="1"/>
  <c r="AY38" i="5"/>
  <c r="AT77" i="5"/>
  <c r="AV77" i="5" s="1"/>
  <c r="AU67" i="5"/>
  <c r="AY4" i="5"/>
  <c r="BA67" i="5" s="1"/>
  <c r="AY63" i="5"/>
  <c r="BA91" i="5" s="1"/>
  <c r="AU91" i="5"/>
  <c r="AU110" i="5"/>
  <c r="AT94" i="5"/>
  <c r="AV94" i="5" s="1"/>
  <c r="AY51" i="5"/>
  <c r="BA85" i="5" s="1"/>
  <c r="G4" i="7"/>
  <c r="AV96" i="5"/>
  <c r="AZ109" i="4"/>
  <c r="AZ116" i="4"/>
  <c r="BA126" i="4"/>
  <c r="AZ123" i="4"/>
  <c r="AZ96" i="4"/>
  <c r="BA120" i="4"/>
  <c r="AZ107" i="4"/>
  <c r="AZ97" i="4"/>
  <c r="BB97" i="4" s="1"/>
  <c r="BE97" i="4" s="1"/>
  <c r="F4" i="7"/>
  <c r="AU87" i="4"/>
  <c r="AY58" i="4"/>
  <c r="BA87" i="4" s="1"/>
  <c r="AU94" i="4"/>
  <c r="AY50" i="4"/>
  <c r="BA94" i="4" s="1"/>
  <c r="AU77" i="4"/>
  <c r="AY42" i="4"/>
  <c r="BA77" i="4" s="1"/>
  <c r="AT120" i="4"/>
  <c r="AU122" i="4"/>
  <c r="AV122" i="4" s="1"/>
  <c r="AT106" i="4"/>
  <c r="AT89" i="4"/>
  <c r="AV89" i="4" s="1"/>
  <c r="AY63" i="4"/>
  <c r="AU90" i="4"/>
  <c r="AY55" i="4"/>
  <c r="BA90" i="4" s="1"/>
  <c r="AU80" i="4"/>
  <c r="AY47" i="4"/>
  <c r="BA80" i="4" s="1"/>
  <c r="AY5" i="4"/>
  <c r="BA71" i="4" s="1"/>
  <c r="AU71" i="4"/>
  <c r="AZ81" i="4"/>
  <c r="AU110" i="4"/>
  <c r="AT87" i="4"/>
  <c r="AY62" i="4"/>
  <c r="AU118" i="4"/>
  <c r="AV118" i="4" s="1"/>
  <c r="AT110" i="4"/>
  <c r="AV110" i="4" s="1"/>
  <c r="AT90" i="4"/>
  <c r="AY54" i="4"/>
  <c r="AU95" i="4"/>
  <c r="AY46" i="4"/>
  <c r="BA95" i="4" s="1"/>
  <c r="AU111" i="4"/>
  <c r="AT88" i="4"/>
  <c r="AY59" i="4"/>
  <c r="AU81" i="4"/>
  <c r="AV81" i="4" s="1"/>
  <c r="AY51" i="4"/>
  <c r="BA81" i="4" s="1"/>
  <c r="AU107" i="4"/>
  <c r="AT95" i="4"/>
  <c r="AV95" i="4" s="1"/>
  <c r="AY43" i="4"/>
  <c r="AU102" i="4"/>
  <c r="AT69" i="4"/>
  <c r="AV69" i="4" s="1"/>
  <c r="AY4" i="4"/>
  <c r="BA120" i="3"/>
  <c r="AZ108" i="3"/>
  <c r="AZ89" i="3"/>
  <c r="BB89" i="3" s="1"/>
  <c r="BE89" i="3" s="1"/>
  <c r="BA110" i="3"/>
  <c r="BA106" i="3"/>
  <c r="AU68" i="3"/>
  <c r="AY29" i="3"/>
  <c r="BA68" i="3" s="1"/>
  <c r="AU102" i="3"/>
  <c r="AT73" i="3"/>
  <c r="AY13" i="3"/>
  <c r="AZ119" i="3"/>
  <c r="AZ111" i="3"/>
  <c r="BA125" i="3"/>
  <c r="AZ97" i="3"/>
  <c r="AU87" i="3"/>
  <c r="AY40" i="3"/>
  <c r="BA87" i="3" s="1"/>
  <c r="AY32" i="3"/>
  <c r="BA72" i="3" s="1"/>
  <c r="AU72" i="3"/>
  <c r="AU121" i="3"/>
  <c r="AT113" i="3"/>
  <c r="AT92" i="3"/>
  <c r="AV92" i="3" s="1"/>
  <c r="AY24" i="3"/>
  <c r="AU74" i="3"/>
  <c r="AY16" i="3"/>
  <c r="BA74" i="3" s="1"/>
  <c r="AU123" i="3"/>
  <c r="AT117" i="3"/>
  <c r="AT101" i="3"/>
  <c r="AY8" i="3"/>
  <c r="AT69" i="3"/>
  <c r="AV69" i="3" s="1"/>
  <c r="AT74" i="3"/>
  <c r="AT103" i="3"/>
  <c r="BA111" i="3"/>
  <c r="AZ96" i="3"/>
  <c r="E4" i="7"/>
  <c r="AT126" i="3"/>
  <c r="AY44" i="3"/>
  <c r="AU86" i="3"/>
  <c r="AY37" i="3"/>
  <c r="BA86" i="3" s="1"/>
  <c r="AU119" i="3"/>
  <c r="AV119" i="3" s="1"/>
  <c r="AT79" i="3"/>
  <c r="AV79" i="3" s="1"/>
  <c r="AT110" i="3"/>
  <c r="AY21" i="3"/>
  <c r="AV94" i="3"/>
  <c r="AU114" i="3"/>
  <c r="AT107" i="3"/>
  <c r="AT88" i="3"/>
  <c r="AV88" i="3" s="1"/>
  <c r="AY41" i="3"/>
  <c r="AU73" i="3"/>
  <c r="AY33" i="3"/>
  <c r="BA73" i="3" s="1"/>
  <c r="AU76" i="3"/>
  <c r="AV76" i="3" s="1"/>
  <c r="AY25" i="3"/>
  <c r="BA76" i="3" s="1"/>
  <c r="AU75" i="3"/>
  <c r="AY17" i="3"/>
  <c r="BA75" i="3" s="1"/>
  <c r="AT83" i="3"/>
  <c r="AV83" i="3" s="1"/>
  <c r="AU116" i="3"/>
  <c r="AT102" i="3"/>
  <c r="AY9" i="3"/>
  <c r="AU81" i="3"/>
  <c r="AV81" i="3" s="1"/>
  <c r="AY36" i="3"/>
  <c r="BA81" i="3" s="1"/>
  <c r="AU70" i="3"/>
  <c r="AY28" i="3"/>
  <c r="BA70" i="3" s="1"/>
  <c r="AU98" i="3"/>
  <c r="AT72" i="3"/>
  <c r="AY20" i="3"/>
  <c r="AU122" i="3"/>
  <c r="AT115" i="3"/>
  <c r="AV115" i="3" s="1"/>
  <c r="AT99" i="3"/>
  <c r="AT70" i="3"/>
  <c r="AV70" i="3" s="1"/>
  <c r="AY12" i="3"/>
  <c r="AZ104" i="2"/>
  <c r="AZ75" i="2"/>
  <c r="BA114" i="2"/>
  <c r="BA109" i="2"/>
  <c r="AZ85" i="2"/>
  <c r="BB85" i="2" s="1"/>
  <c r="BE85" i="2" s="1"/>
  <c r="BA107" i="2"/>
  <c r="BA102" i="2"/>
  <c r="AY4" i="2"/>
  <c r="BA76" i="2" s="1"/>
  <c r="AY5" i="2"/>
  <c r="AU82" i="2"/>
  <c r="AY34" i="2"/>
  <c r="BA82" i="2" s="1"/>
  <c r="AU66" i="2"/>
  <c r="AV66" i="2" s="1"/>
  <c r="AU94" i="2"/>
  <c r="AY62" i="2"/>
  <c r="BA94" i="2" s="1"/>
  <c r="AY46" i="2"/>
  <c r="BA97" i="2" s="1"/>
  <c r="AU97" i="2"/>
  <c r="AY30" i="2"/>
  <c r="BA75" i="2" s="1"/>
  <c r="AU75" i="2"/>
  <c r="AT128" i="2"/>
  <c r="AV128" i="2" s="1"/>
  <c r="AT103" i="2"/>
  <c r="AT122" i="2"/>
  <c r="AT126" i="2"/>
  <c r="AT118" i="2"/>
  <c r="AY14" i="2"/>
  <c r="AT81" i="2"/>
  <c r="AV81" i="2" s="1"/>
  <c r="AZ108" i="2"/>
  <c r="BA112" i="2"/>
  <c r="AZ92" i="2"/>
  <c r="BB92" i="2" s="1"/>
  <c r="BE92" i="2" s="1"/>
  <c r="AY54" i="2"/>
  <c r="BA90" i="2" s="1"/>
  <c r="AU106" i="2"/>
  <c r="AV106" i="2" s="1"/>
  <c r="AT82" i="2"/>
  <c r="AV82" i="2" s="1"/>
  <c r="AY38" i="2"/>
  <c r="AU103" i="2"/>
  <c r="AY22" i="2"/>
  <c r="AT72" i="2"/>
  <c r="AV72" i="2" s="1"/>
  <c r="AU98" i="2"/>
  <c r="AT68" i="2"/>
  <c r="AV68" i="2" s="1"/>
  <c r="AY6" i="2"/>
  <c r="AZ98" i="2"/>
  <c r="AZ86" i="2"/>
  <c r="BA113" i="2"/>
  <c r="D4" i="7"/>
  <c r="AU111" i="2"/>
  <c r="AT90" i="2"/>
  <c r="AV90" i="2" s="1"/>
  <c r="AY50" i="2"/>
  <c r="AT109" i="2"/>
  <c r="AV109" i="2" s="1"/>
  <c r="AT107" i="2"/>
  <c r="AV107" i="2" s="1"/>
  <c r="AU125" i="2"/>
  <c r="AT117" i="2"/>
  <c r="AV117" i="2" s="1"/>
  <c r="AY42" i="2"/>
  <c r="AT84" i="2"/>
  <c r="AU118" i="2"/>
  <c r="AT105" i="2"/>
  <c r="AT78" i="2"/>
  <c r="AV78" i="2" s="1"/>
  <c r="AY26" i="2"/>
  <c r="AU74" i="2"/>
  <c r="AY10" i="2"/>
  <c r="BA74" i="2" s="1"/>
  <c r="BA128" i="2"/>
  <c r="AZ121" i="2"/>
  <c r="AZ124" i="2"/>
  <c r="AZ112" i="2"/>
  <c r="AZ127" i="2"/>
  <c r="AZ91" i="2"/>
  <c r="BB91" i="2" s="1"/>
  <c r="BE91" i="2" s="1"/>
  <c r="AV76" i="2"/>
  <c r="AU79" i="1"/>
  <c r="AY8" i="1"/>
  <c r="BA79" i="1" s="1"/>
  <c r="AU88" i="1"/>
  <c r="AY57" i="1"/>
  <c r="BA88" i="1" s="1"/>
  <c r="AY34" i="1"/>
  <c r="BA93" i="1" s="1"/>
  <c r="AU70" i="1"/>
  <c r="AY10" i="1"/>
  <c r="BA70" i="1" s="1"/>
  <c r="AS7" i="1"/>
  <c r="AY7" i="1" s="1"/>
  <c r="AS42" i="1"/>
  <c r="AY42" i="1" s="1"/>
  <c r="AU77" i="1"/>
  <c r="AY58" i="1"/>
  <c r="BA77" i="1" s="1"/>
  <c r="AU80" i="1"/>
  <c r="AY3" i="1"/>
  <c r="BA80" i="1" s="1"/>
  <c r="AU85" i="1"/>
  <c r="AY27" i="1"/>
  <c r="BA85" i="1" s="1"/>
  <c r="AY2" i="1"/>
  <c r="AU83" i="1"/>
  <c r="AY26" i="1"/>
  <c r="BA83" i="1" s="1"/>
  <c r="AS64" i="1"/>
  <c r="AY64" i="1" s="1"/>
  <c r="AS35" i="1"/>
  <c r="AY35" i="1" s="1"/>
  <c r="AY16" i="1"/>
  <c r="AS48" i="1"/>
  <c r="AY48" i="1" s="1"/>
  <c r="AS62" i="1"/>
  <c r="AS18" i="1"/>
  <c r="AY18" i="1" s="1"/>
  <c r="AS28" i="1"/>
  <c r="AS24" i="1"/>
  <c r="AY24" i="1" s="1"/>
  <c r="AS20" i="1"/>
  <c r="AS52" i="1"/>
  <c r="AT119" i="1" s="1"/>
  <c r="AS50" i="1"/>
  <c r="AS41" i="1"/>
  <c r="AY41" i="1" s="1"/>
  <c r="AS43" i="1"/>
  <c r="AT74" i="1"/>
  <c r="AU103" i="1"/>
  <c r="AS5" i="1"/>
  <c r="AS33" i="1"/>
  <c r="AS31" i="1"/>
  <c r="AS39" i="1"/>
  <c r="AU119" i="1" s="1"/>
  <c r="AS47" i="1"/>
  <c r="AS59" i="1"/>
  <c r="AS65" i="1"/>
  <c r="AS51" i="1"/>
  <c r="AS25" i="1"/>
  <c r="AS29" i="1"/>
  <c r="AS11" i="1"/>
  <c r="AT75" i="1" s="1"/>
  <c r="AS12" i="1"/>
  <c r="AT80" i="1" s="1"/>
  <c r="AV80" i="1" s="1"/>
  <c r="AS44" i="1"/>
  <c r="AS17" i="1"/>
  <c r="AU125" i="1" s="1"/>
  <c r="AS49" i="1"/>
  <c r="AS23" i="1"/>
  <c r="AU99" i="1"/>
  <c r="AT94" i="1"/>
  <c r="AU124" i="1"/>
  <c r="AT82" i="1"/>
  <c r="AT126" i="1"/>
  <c r="AS63" i="1"/>
  <c r="AY63" i="1" s="1"/>
  <c r="AS13" i="1"/>
  <c r="AY13" i="1" s="1"/>
  <c r="AS45" i="1"/>
  <c r="AS14" i="1"/>
  <c r="AS46" i="1"/>
  <c r="AS60" i="1"/>
  <c r="AS32" i="1"/>
  <c r="AS61" i="1"/>
  <c r="AY61" i="1" s="1"/>
  <c r="AT99" i="1"/>
  <c r="AS6" i="1"/>
  <c r="AS21" i="1"/>
  <c r="AS38" i="1"/>
  <c r="AS53" i="1"/>
  <c r="AY53" i="1" s="1"/>
  <c r="AT125" i="1"/>
  <c r="AS4" i="1"/>
  <c r="AS22" i="1"/>
  <c r="AS15" i="1"/>
  <c r="AS36" i="1"/>
  <c r="AS54" i="1"/>
  <c r="AY54" i="1" s="1"/>
  <c r="AS37" i="1"/>
  <c r="AY37" i="1" s="1"/>
  <c r="AT71" i="1"/>
  <c r="AU102" i="1"/>
  <c r="AU100" i="1"/>
  <c r="AT69" i="1"/>
  <c r="AT76" i="1"/>
  <c r="AU111" i="1"/>
  <c r="AS9" i="1"/>
  <c r="AY9" i="1" s="1"/>
  <c r="AT95" i="1"/>
  <c r="AU112" i="1"/>
  <c r="AS30" i="1"/>
  <c r="AS19" i="1"/>
  <c r="AY19" i="1" s="1"/>
  <c r="AT89" i="1"/>
  <c r="AU106" i="1"/>
  <c r="AZ80" i="11" l="1"/>
  <c r="BB80" i="11" s="1"/>
  <c r="BE80" i="11" s="1"/>
  <c r="BA99" i="11"/>
  <c r="AV121" i="11"/>
  <c r="BD121" i="11" s="1"/>
  <c r="BA111" i="11"/>
  <c r="AZ83" i="11"/>
  <c r="BB83" i="11" s="1"/>
  <c r="BE83" i="11" s="1"/>
  <c r="BA104" i="11"/>
  <c r="AZ69" i="11"/>
  <c r="BB69" i="11" s="1"/>
  <c r="BE69" i="11" s="1"/>
  <c r="BB84" i="11"/>
  <c r="BE84" i="11" s="1"/>
  <c r="AZ117" i="11"/>
  <c r="BA122" i="11"/>
  <c r="AZ103" i="11"/>
  <c r="AZ71" i="11"/>
  <c r="BB71" i="11" s="1"/>
  <c r="BE71" i="11" s="1"/>
  <c r="AZ113" i="11"/>
  <c r="BA119" i="11"/>
  <c r="AZ97" i="11"/>
  <c r="BB97" i="11" s="1"/>
  <c r="BE97" i="11" s="1"/>
  <c r="AZ99" i="11"/>
  <c r="BB99" i="11" s="1"/>
  <c r="BE99" i="11" s="1"/>
  <c r="BA121" i="11"/>
  <c r="AZ75" i="11"/>
  <c r="BB75" i="11" s="1"/>
  <c r="BE75" i="11" s="1"/>
  <c r="BA110" i="11"/>
  <c r="AZ81" i="11"/>
  <c r="BB81" i="11" s="1"/>
  <c r="BE81" i="11" s="1"/>
  <c r="AV98" i="11"/>
  <c r="BD98" i="11" s="1"/>
  <c r="AV78" i="11"/>
  <c r="BD78" i="11" s="1"/>
  <c r="AV73" i="11"/>
  <c r="BD73" i="11" s="1"/>
  <c r="AV93" i="11"/>
  <c r="BD93" i="11" s="1"/>
  <c r="AV109" i="11"/>
  <c r="BD109" i="11" s="1"/>
  <c r="BA101" i="11"/>
  <c r="AZ77" i="11"/>
  <c r="BB77" i="11" s="1"/>
  <c r="BE77" i="11" s="1"/>
  <c r="AZ105" i="11"/>
  <c r="BA117" i="11"/>
  <c r="AZ68" i="11"/>
  <c r="BB68" i="11" s="1"/>
  <c r="BE68" i="11" s="1"/>
  <c r="AZ111" i="11"/>
  <c r="BA115" i="11"/>
  <c r="AZ89" i="11"/>
  <c r="BB89" i="11" s="1"/>
  <c r="BE89" i="11" s="1"/>
  <c r="BA112" i="11"/>
  <c r="AZ90" i="11"/>
  <c r="BB90" i="11" s="1"/>
  <c r="BE90" i="11" s="1"/>
  <c r="AZ125" i="11"/>
  <c r="BB125" i="11" s="1"/>
  <c r="BE125" i="11" s="1"/>
  <c r="BA126" i="11"/>
  <c r="AZ119" i="11"/>
  <c r="BB119" i="11" s="1"/>
  <c r="BE119" i="11" s="1"/>
  <c r="AZ86" i="11"/>
  <c r="BB86" i="11" s="1"/>
  <c r="BE86" i="11" s="1"/>
  <c r="AZ110" i="11"/>
  <c r="BB110" i="11" s="1"/>
  <c r="BE110" i="11" s="1"/>
  <c r="AV96" i="11"/>
  <c r="BD96" i="11" s="1"/>
  <c r="BA116" i="11"/>
  <c r="AZ107" i="11"/>
  <c r="AZ87" i="11"/>
  <c r="BB87" i="11" s="1"/>
  <c r="BE87" i="11" s="1"/>
  <c r="BA98" i="11"/>
  <c r="AZ74" i="11"/>
  <c r="BB74" i="11" s="1"/>
  <c r="BE74" i="11" s="1"/>
  <c r="AV69" i="11"/>
  <c r="BD69" i="11" s="1"/>
  <c r="BH5" i="11" s="1"/>
  <c r="AV103" i="11"/>
  <c r="BD103" i="11" s="1"/>
  <c r="AV97" i="11"/>
  <c r="BD97" i="11" s="1"/>
  <c r="BA103" i="11"/>
  <c r="AZ67" i="11"/>
  <c r="BB67" i="11" s="1"/>
  <c r="BE67" i="11" s="1"/>
  <c r="AV91" i="11"/>
  <c r="BD91" i="11" s="1"/>
  <c r="AV75" i="11"/>
  <c r="BD75" i="11" s="1"/>
  <c r="AV110" i="11"/>
  <c r="BD110" i="11" s="1"/>
  <c r="AV81" i="11"/>
  <c r="BD81" i="11" s="1"/>
  <c r="BA108" i="11"/>
  <c r="AZ96" i="11"/>
  <c r="BB96" i="11" s="1"/>
  <c r="BE96" i="11" s="1"/>
  <c r="AV72" i="11"/>
  <c r="BD72" i="11" s="1"/>
  <c r="BA123" i="11"/>
  <c r="AZ104" i="11"/>
  <c r="BB104" i="11" s="1"/>
  <c r="BE104" i="11" s="1"/>
  <c r="AZ118" i="11"/>
  <c r="AZ78" i="11"/>
  <c r="BB78" i="11" s="1"/>
  <c r="BE78" i="11" s="1"/>
  <c r="AV100" i="11"/>
  <c r="BD100" i="11" s="1"/>
  <c r="BA128" i="11"/>
  <c r="AZ127" i="11"/>
  <c r="AZ122" i="11"/>
  <c r="BB122" i="11" s="1"/>
  <c r="BE122" i="11" s="1"/>
  <c r="AZ114" i="11"/>
  <c r="BB114" i="11" s="1"/>
  <c r="BE114" i="11" s="1"/>
  <c r="AZ82" i="11"/>
  <c r="BB82" i="11" s="1"/>
  <c r="BE82" i="11" s="1"/>
  <c r="AZ101" i="11"/>
  <c r="BB101" i="11" s="1"/>
  <c r="BE101" i="11" s="1"/>
  <c r="AV114" i="11"/>
  <c r="BD114" i="11" s="1"/>
  <c r="AZ128" i="11"/>
  <c r="BB128" i="11" s="1"/>
  <c r="BE128" i="11" s="1"/>
  <c r="AZ124" i="11"/>
  <c r="AZ120" i="11"/>
  <c r="AZ112" i="11"/>
  <c r="BB112" i="11" s="1"/>
  <c r="BE112" i="11" s="1"/>
  <c r="AZ93" i="11"/>
  <c r="BB93" i="11" s="1"/>
  <c r="BE93" i="11" s="1"/>
  <c r="AZ126" i="11"/>
  <c r="BB126" i="11" s="1"/>
  <c r="BE126" i="11" s="1"/>
  <c r="AV124" i="11"/>
  <c r="BD124" i="11" s="1"/>
  <c r="AZ95" i="11"/>
  <c r="BB95" i="11" s="1"/>
  <c r="BE95" i="11" s="1"/>
  <c r="BA109" i="11"/>
  <c r="AV77" i="11"/>
  <c r="BD77" i="11" s="1"/>
  <c r="AV105" i="11"/>
  <c r="BD105" i="11" s="1"/>
  <c r="AZ116" i="11"/>
  <c r="BB116" i="11" s="1"/>
  <c r="BE116" i="11" s="1"/>
  <c r="AZ85" i="11"/>
  <c r="BB85" i="11" s="1"/>
  <c r="BE85" i="11" s="1"/>
  <c r="AZ106" i="11"/>
  <c r="BA125" i="11"/>
  <c r="AV116" i="11"/>
  <c r="BD116" i="11" s="1"/>
  <c r="BA105" i="11"/>
  <c r="AZ70" i="11"/>
  <c r="BB70" i="11" s="1"/>
  <c r="BE70" i="11" s="1"/>
  <c r="AV89" i="11"/>
  <c r="BD89" i="11" s="1"/>
  <c r="AV90" i="11"/>
  <c r="BD90" i="11" s="1"/>
  <c r="AV71" i="11"/>
  <c r="BD71" i="11" s="1"/>
  <c r="BA118" i="11"/>
  <c r="AZ102" i="11"/>
  <c r="BB102" i="11" s="1"/>
  <c r="BE102" i="11" s="1"/>
  <c r="AZ79" i="11"/>
  <c r="BB79" i="11" s="1"/>
  <c r="BE79" i="11" s="1"/>
  <c r="BA124" i="11"/>
  <c r="AZ115" i="11"/>
  <c r="AZ108" i="11"/>
  <c r="BB108" i="11" s="1"/>
  <c r="BE108" i="11" s="1"/>
  <c r="AZ91" i="11"/>
  <c r="BB91" i="11" s="1"/>
  <c r="BE91" i="11" s="1"/>
  <c r="BA106" i="11"/>
  <c r="AZ88" i="11"/>
  <c r="BB88" i="11" s="1"/>
  <c r="BE88" i="11" s="1"/>
  <c r="BA100" i="11"/>
  <c r="AZ66" i="11"/>
  <c r="BB66" i="11" s="1"/>
  <c r="BE66" i="11" s="1"/>
  <c r="AV99" i="11"/>
  <c r="BD99" i="11" s="1"/>
  <c r="AV86" i="11"/>
  <c r="BD86" i="11" s="1"/>
  <c r="AV119" i="11"/>
  <c r="BD119" i="11" s="1"/>
  <c r="AZ121" i="11"/>
  <c r="BB121" i="11" s="1"/>
  <c r="BE121" i="11" s="1"/>
  <c r="BA127" i="11"/>
  <c r="AZ123" i="11"/>
  <c r="AZ98" i="11"/>
  <c r="BB98" i="11" s="1"/>
  <c r="BE98" i="11" s="1"/>
  <c r="AZ72" i="11"/>
  <c r="BB72" i="11" s="1"/>
  <c r="BE72" i="11" s="1"/>
  <c r="AV104" i="11"/>
  <c r="BD104" i="11" s="1"/>
  <c r="BA114" i="11"/>
  <c r="AZ100" i="11"/>
  <c r="BB100" i="11" s="1"/>
  <c r="BE100" i="11" s="1"/>
  <c r="AZ73" i="11"/>
  <c r="BB73" i="11" s="1"/>
  <c r="BE73" i="11" s="1"/>
  <c r="AV122" i="11"/>
  <c r="BD122" i="11" s="1"/>
  <c r="AV126" i="11"/>
  <c r="BD126" i="11" s="1"/>
  <c r="AV128" i="11"/>
  <c r="BD128" i="11" s="1"/>
  <c r="BA120" i="11"/>
  <c r="AZ109" i="11"/>
  <c r="BB109" i="11" s="1"/>
  <c r="BE109" i="11" s="1"/>
  <c r="AZ94" i="11"/>
  <c r="BB94" i="11" s="1"/>
  <c r="BE94" i="11" s="1"/>
  <c r="BA113" i="11"/>
  <c r="AZ92" i="11"/>
  <c r="BB92" i="11" s="1"/>
  <c r="BE92" i="11" s="1"/>
  <c r="AV85" i="11"/>
  <c r="BD85" i="11" s="1"/>
  <c r="BA107" i="11"/>
  <c r="AZ76" i="11"/>
  <c r="BB76" i="11" s="1"/>
  <c r="BE76" i="11" s="1"/>
  <c r="AV70" i="11"/>
  <c r="BD70" i="11" s="1"/>
  <c r="AV111" i="11"/>
  <c r="BD111" i="11" s="1"/>
  <c r="BA112" i="10"/>
  <c r="AZ95" i="10"/>
  <c r="BB95" i="10" s="1"/>
  <c r="BE95" i="10" s="1"/>
  <c r="BB80" i="10"/>
  <c r="BE80" i="10" s="1"/>
  <c r="AZ112" i="10"/>
  <c r="AZ94" i="10"/>
  <c r="BB94" i="10" s="1"/>
  <c r="BE94" i="10" s="1"/>
  <c r="BA117" i="10"/>
  <c r="BB117" i="10" s="1"/>
  <c r="BE117" i="10" s="1"/>
  <c r="BA108" i="10"/>
  <c r="AZ85" i="10"/>
  <c r="BB85" i="10" s="1"/>
  <c r="BE85" i="10" s="1"/>
  <c r="BB75" i="10"/>
  <c r="BE75" i="10" s="1"/>
  <c r="AV110" i="10"/>
  <c r="BD110" i="10" s="1"/>
  <c r="BB126" i="10"/>
  <c r="BE126" i="10" s="1"/>
  <c r="BB108" i="10"/>
  <c r="BE108" i="10" s="1"/>
  <c r="AV96" i="10"/>
  <c r="BD96" i="10" s="1"/>
  <c r="BB84" i="10"/>
  <c r="BE84" i="10" s="1"/>
  <c r="BB81" i="10"/>
  <c r="BE81" i="10" s="1"/>
  <c r="BB98" i="10"/>
  <c r="BE98" i="10" s="1"/>
  <c r="BB104" i="10"/>
  <c r="BE104" i="10" s="1"/>
  <c r="AV94" i="10"/>
  <c r="BD94" i="10" s="1"/>
  <c r="AV115" i="10"/>
  <c r="BD115" i="10" s="1"/>
  <c r="BA113" i="10"/>
  <c r="AZ93" i="10"/>
  <c r="BB93" i="10" s="1"/>
  <c r="BE93" i="10" s="1"/>
  <c r="AV69" i="10"/>
  <c r="BD69" i="10" s="1"/>
  <c r="BH5" i="10" s="1"/>
  <c r="AZ120" i="10"/>
  <c r="BB120" i="10" s="1"/>
  <c r="BE120" i="10" s="1"/>
  <c r="AZ111" i="10"/>
  <c r="BB111" i="10" s="1"/>
  <c r="BE111" i="10" s="1"/>
  <c r="BA125" i="10"/>
  <c r="AZ83" i="10"/>
  <c r="BB83" i="10" s="1"/>
  <c r="BE83" i="10" s="1"/>
  <c r="AV120" i="10"/>
  <c r="BD120" i="10" s="1"/>
  <c r="BB106" i="10"/>
  <c r="BE106" i="10" s="1"/>
  <c r="AV97" i="10"/>
  <c r="BD97" i="10" s="1"/>
  <c r="BB116" i="10"/>
  <c r="BE116" i="10" s="1"/>
  <c r="BA109" i="10"/>
  <c r="BB109" i="10" s="1"/>
  <c r="BE109" i="10" s="1"/>
  <c r="AZ89" i="10"/>
  <c r="BB89" i="10" s="1"/>
  <c r="BE89" i="10" s="1"/>
  <c r="BA114" i="10"/>
  <c r="AZ102" i="10"/>
  <c r="BB102" i="10" s="1"/>
  <c r="BE102" i="10" s="1"/>
  <c r="AZ76" i="10"/>
  <c r="BB76" i="10" s="1"/>
  <c r="BE76" i="10" s="1"/>
  <c r="BA127" i="10"/>
  <c r="BB127" i="10" s="1"/>
  <c r="BE127" i="10" s="1"/>
  <c r="AZ124" i="10"/>
  <c r="BB124" i="10" s="1"/>
  <c r="BE124" i="10" s="1"/>
  <c r="AZ119" i="10"/>
  <c r="BB119" i="10" s="1"/>
  <c r="BE119" i="10" s="1"/>
  <c r="AZ103" i="10"/>
  <c r="BB103" i="10" s="1"/>
  <c r="BE103" i="10" s="1"/>
  <c r="AZ71" i="10"/>
  <c r="BB71" i="10" s="1"/>
  <c r="BE71" i="10" s="1"/>
  <c r="AV82" i="10"/>
  <c r="BD82" i="10" s="1"/>
  <c r="AV93" i="10"/>
  <c r="BD93" i="10" s="1"/>
  <c r="BB128" i="10"/>
  <c r="BE128" i="10" s="1"/>
  <c r="BA110" i="10"/>
  <c r="AZ96" i="10"/>
  <c r="BB96" i="10" s="1"/>
  <c r="BE96" i="10" s="1"/>
  <c r="BA115" i="10"/>
  <c r="AZ86" i="10"/>
  <c r="BB86" i="10" s="1"/>
  <c r="BE86" i="10" s="1"/>
  <c r="AZ110" i="10"/>
  <c r="BB110" i="10" s="1"/>
  <c r="BE110" i="10" s="1"/>
  <c r="BB67" i="10"/>
  <c r="BE67" i="10" s="1"/>
  <c r="BA120" i="10"/>
  <c r="AZ113" i="10"/>
  <c r="BB113" i="10" s="1"/>
  <c r="BE113" i="10" s="1"/>
  <c r="AZ97" i="10"/>
  <c r="BB97" i="10" s="1"/>
  <c r="BE97" i="10" s="1"/>
  <c r="BB74" i="10"/>
  <c r="BE74" i="10" s="1"/>
  <c r="BB125" i="10"/>
  <c r="BE125" i="10" s="1"/>
  <c r="BA100" i="10"/>
  <c r="BB100" i="10" s="1"/>
  <c r="BE100" i="10" s="1"/>
  <c r="AZ69" i="10"/>
  <c r="BB69" i="10" s="1"/>
  <c r="BE69" i="10" s="1"/>
  <c r="AZ99" i="10"/>
  <c r="BB99" i="10" s="1"/>
  <c r="BE99" i="10" s="1"/>
  <c r="AZ70" i="10"/>
  <c r="BB70" i="10" s="1"/>
  <c r="BE70" i="10" s="1"/>
  <c r="BA121" i="10"/>
  <c r="BB121" i="10" s="1"/>
  <c r="BE121" i="10" s="1"/>
  <c r="AV89" i="10"/>
  <c r="BD89" i="10" s="1"/>
  <c r="BB114" i="10"/>
  <c r="BE114" i="10" s="1"/>
  <c r="AV76" i="10"/>
  <c r="BD76" i="10" s="1"/>
  <c r="AV112" i="10"/>
  <c r="BD112" i="10" s="1"/>
  <c r="BA105" i="10"/>
  <c r="BB105" i="10" s="1"/>
  <c r="BE105" i="10" s="1"/>
  <c r="AZ72" i="10"/>
  <c r="BB72" i="10" s="1"/>
  <c r="BE72" i="10" s="1"/>
  <c r="BA122" i="10"/>
  <c r="BB122" i="10" s="1"/>
  <c r="BE122" i="10" s="1"/>
  <c r="AZ115" i="10"/>
  <c r="BB115" i="10" s="1"/>
  <c r="BE115" i="10" s="1"/>
  <c r="AZ107" i="10"/>
  <c r="BB107" i="10" s="1"/>
  <c r="BE107" i="10" s="1"/>
  <c r="AZ82" i="10"/>
  <c r="BB82" i="10" s="1"/>
  <c r="BE82" i="10" s="1"/>
  <c r="BA128" i="9"/>
  <c r="AZ117" i="9"/>
  <c r="AZ107" i="9"/>
  <c r="AZ126" i="9"/>
  <c r="BB126" i="9" s="1"/>
  <c r="BE126" i="9" s="1"/>
  <c r="AZ79" i="9"/>
  <c r="BB79" i="9" s="1"/>
  <c r="BE79" i="9" s="1"/>
  <c r="AZ123" i="9"/>
  <c r="BB66" i="9"/>
  <c r="BE66" i="9" s="1"/>
  <c r="BA111" i="9"/>
  <c r="AZ95" i="9"/>
  <c r="BB95" i="9" s="1"/>
  <c r="BE95" i="9" s="1"/>
  <c r="AV106" i="9"/>
  <c r="BD106" i="9" s="1"/>
  <c r="BB108" i="9"/>
  <c r="BE108" i="9" s="1"/>
  <c r="BB87" i="9"/>
  <c r="BE87" i="9" s="1"/>
  <c r="BB100" i="9"/>
  <c r="BE100" i="9" s="1"/>
  <c r="AV68" i="9"/>
  <c r="BD68" i="9" s="1"/>
  <c r="BB111" i="9"/>
  <c r="BE111" i="9" s="1"/>
  <c r="BA99" i="9"/>
  <c r="BB99" i="9" s="1"/>
  <c r="BE99" i="9" s="1"/>
  <c r="AZ81" i="9"/>
  <c r="BB81" i="9" s="1"/>
  <c r="BE81" i="9" s="1"/>
  <c r="AZ113" i="9"/>
  <c r="BA121" i="9"/>
  <c r="AZ89" i="9"/>
  <c r="BB89" i="9" s="1"/>
  <c r="BE89" i="9" s="1"/>
  <c r="AV117" i="9"/>
  <c r="BD117" i="9" s="1"/>
  <c r="BA98" i="9"/>
  <c r="AZ69" i="9"/>
  <c r="BB69" i="9" s="1"/>
  <c r="BE69" i="9" s="1"/>
  <c r="AV84" i="9"/>
  <c r="BD84" i="9" s="1"/>
  <c r="BA112" i="9"/>
  <c r="BB112" i="9" s="1"/>
  <c r="BE112" i="9" s="1"/>
  <c r="AZ97" i="9"/>
  <c r="BB97" i="9" s="1"/>
  <c r="BE97" i="9" s="1"/>
  <c r="AZ73" i="9"/>
  <c r="BB73" i="9" s="1"/>
  <c r="BE73" i="9" s="1"/>
  <c r="BA106" i="9"/>
  <c r="BB114" i="9"/>
  <c r="BE114" i="9" s="1"/>
  <c r="BB128" i="9"/>
  <c r="BE128" i="9" s="1"/>
  <c r="BB71" i="9"/>
  <c r="BE71" i="9" s="1"/>
  <c r="BA124" i="9"/>
  <c r="BB124" i="9" s="1"/>
  <c r="BE124" i="9" s="1"/>
  <c r="AZ94" i="9"/>
  <c r="BB94" i="9" s="1"/>
  <c r="BE94" i="9" s="1"/>
  <c r="AZ118" i="9"/>
  <c r="BB118" i="9" s="1"/>
  <c r="BE118" i="9" s="1"/>
  <c r="AZ109" i="9"/>
  <c r="BB109" i="9" s="1"/>
  <c r="BE109" i="9" s="1"/>
  <c r="BB98" i="9"/>
  <c r="BE98" i="9" s="1"/>
  <c r="AZ106" i="9"/>
  <c r="BA117" i="9"/>
  <c r="AZ74" i="9"/>
  <c r="BB74" i="9" s="1"/>
  <c r="BE74" i="9" s="1"/>
  <c r="AV79" i="9"/>
  <c r="BD79" i="9" s="1"/>
  <c r="BH5" i="9" s="1"/>
  <c r="AV69" i="9"/>
  <c r="BD69" i="9" s="1"/>
  <c r="BA104" i="9"/>
  <c r="BB104" i="9" s="1"/>
  <c r="BE104" i="9" s="1"/>
  <c r="AZ85" i="9"/>
  <c r="BB85" i="9" s="1"/>
  <c r="BE85" i="9" s="1"/>
  <c r="BA105" i="9"/>
  <c r="BB105" i="9" s="1"/>
  <c r="BE105" i="9" s="1"/>
  <c r="AZ84" i="9"/>
  <c r="BB84" i="9" s="1"/>
  <c r="BE84" i="9" s="1"/>
  <c r="BB80" i="9"/>
  <c r="BE80" i="9" s="1"/>
  <c r="BA107" i="9"/>
  <c r="AZ72" i="9"/>
  <c r="BB72" i="9" s="1"/>
  <c r="BE72" i="9" s="1"/>
  <c r="AZ86" i="9"/>
  <c r="BB86" i="9" s="1"/>
  <c r="BE86" i="9" s="1"/>
  <c r="BA113" i="9"/>
  <c r="BA123" i="9"/>
  <c r="AZ116" i="9"/>
  <c r="BB116" i="9" s="1"/>
  <c r="BE116" i="9" s="1"/>
  <c r="AZ102" i="9"/>
  <c r="BB102" i="9" s="1"/>
  <c r="BE102" i="9" s="1"/>
  <c r="AZ68" i="9"/>
  <c r="BB68" i="9" s="1"/>
  <c r="BE68" i="9" s="1"/>
  <c r="BA100" i="9"/>
  <c r="AZ78" i="9"/>
  <c r="BB78" i="9" s="1"/>
  <c r="BE78" i="9" s="1"/>
  <c r="BB96" i="9"/>
  <c r="BE96" i="9" s="1"/>
  <c r="BB67" i="9"/>
  <c r="BE67" i="9" s="1"/>
  <c r="BB122" i="9"/>
  <c r="BE122" i="9" s="1"/>
  <c r="BB125" i="9"/>
  <c r="BE125" i="9" s="1"/>
  <c r="BB121" i="9"/>
  <c r="BE121" i="9" s="1"/>
  <c r="BB90" i="9"/>
  <c r="BE90" i="9" s="1"/>
  <c r="AZ121" i="8"/>
  <c r="BA125" i="8"/>
  <c r="AZ110" i="8"/>
  <c r="BB110" i="8" s="1"/>
  <c r="BE110" i="8" s="1"/>
  <c r="AZ88" i="8"/>
  <c r="BB88" i="8" s="1"/>
  <c r="BE88" i="8" s="1"/>
  <c r="BB98" i="8"/>
  <c r="BE98" i="8" s="1"/>
  <c r="BA120" i="8"/>
  <c r="AZ105" i="8"/>
  <c r="BB105" i="8" s="1"/>
  <c r="BE105" i="8" s="1"/>
  <c r="AZ83" i="8"/>
  <c r="BB83" i="8" s="1"/>
  <c r="BE83" i="8" s="1"/>
  <c r="BA111" i="8"/>
  <c r="AZ97" i="8"/>
  <c r="BB97" i="8" s="1"/>
  <c r="BE97" i="8" s="1"/>
  <c r="BH5" i="8"/>
  <c r="AV84" i="8"/>
  <c r="BD84" i="8" s="1"/>
  <c r="AZ125" i="8"/>
  <c r="BB125" i="8" s="1"/>
  <c r="BE125" i="8" s="1"/>
  <c r="AZ117" i="8"/>
  <c r="AZ109" i="8"/>
  <c r="BB109" i="8" s="1"/>
  <c r="BE109" i="8" s="1"/>
  <c r="BA127" i="8"/>
  <c r="AZ91" i="8"/>
  <c r="BB91" i="8" s="1"/>
  <c r="BE91" i="8" s="1"/>
  <c r="AZ112" i="8"/>
  <c r="AZ90" i="8"/>
  <c r="BB90" i="8" s="1"/>
  <c r="BE90" i="8" s="1"/>
  <c r="BA117" i="8"/>
  <c r="BB116" i="8"/>
  <c r="BE116" i="8" s="1"/>
  <c r="AZ113" i="8"/>
  <c r="BB113" i="8" s="1"/>
  <c r="BE113" i="8" s="1"/>
  <c r="AZ128" i="8"/>
  <c r="BB128" i="8" s="1"/>
  <c r="BE128" i="8" s="1"/>
  <c r="AZ124" i="8"/>
  <c r="BB124" i="8" s="1"/>
  <c r="BE124" i="8" s="1"/>
  <c r="AZ120" i="8"/>
  <c r="BB120" i="8" s="1"/>
  <c r="BE120" i="8" s="1"/>
  <c r="AZ127" i="8"/>
  <c r="BB127" i="8" s="1"/>
  <c r="BE127" i="8" s="1"/>
  <c r="AZ96" i="8"/>
  <c r="BB96" i="8" s="1"/>
  <c r="BE96" i="8" s="1"/>
  <c r="BA112" i="8"/>
  <c r="AZ94" i="8"/>
  <c r="BB94" i="8" s="1"/>
  <c r="BE94" i="8" s="1"/>
  <c r="AV95" i="8"/>
  <c r="BD95" i="8" s="1"/>
  <c r="BB114" i="8"/>
  <c r="BE114" i="8" s="1"/>
  <c r="BB100" i="8"/>
  <c r="BE100" i="8" s="1"/>
  <c r="BA105" i="8"/>
  <c r="AZ84" i="8"/>
  <c r="BB84" i="8" s="1"/>
  <c r="BE84" i="8" s="1"/>
  <c r="AZ108" i="8"/>
  <c r="BB108" i="8" s="1"/>
  <c r="BE108" i="8" s="1"/>
  <c r="AZ123" i="8"/>
  <c r="BB123" i="8" s="1"/>
  <c r="BE123" i="8" s="1"/>
  <c r="AZ115" i="8"/>
  <c r="BB115" i="8" s="1"/>
  <c r="BE115" i="8" s="1"/>
  <c r="AZ70" i="8"/>
  <c r="BB70" i="8" s="1"/>
  <c r="BE70" i="8" s="1"/>
  <c r="BA126" i="8"/>
  <c r="BB126" i="8" s="1"/>
  <c r="BE126" i="8" s="1"/>
  <c r="BA121" i="8"/>
  <c r="AZ106" i="8"/>
  <c r="BB106" i="8" s="1"/>
  <c r="BE106" i="8" s="1"/>
  <c r="AZ89" i="8"/>
  <c r="BB89" i="8" s="1"/>
  <c r="BE89" i="8" s="1"/>
  <c r="AV94" i="8"/>
  <c r="BD94" i="8" s="1"/>
  <c r="BB118" i="8"/>
  <c r="BE118" i="8" s="1"/>
  <c r="AV127" i="8"/>
  <c r="BD127" i="8" s="1"/>
  <c r="BA119" i="8"/>
  <c r="BB119" i="8" s="1"/>
  <c r="BE119" i="8" s="1"/>
  <c r="AZ111" i="8"/>
  <c r="BB111" i="8" s="1"/>
  <c r="BE111" i="8" s="1"/>
  <c r="AZ95" i="8"/>
  <c r="BB95" i="8" s="1"/>
  <c r="BE95" i="8" s="1"/>
  <c r="BB122" i="8"/>
  <c r="BE122" i="8" s="1"/>
  <c r="BB96" i="4"/>
  <c r="BE96" i="4" s="1"/>
  <c r="BA122" i="5"/>
  <c r="AZ103" i="6"/>
  <c r="AZ99" i="5"/>
  <c r="J4" i="7"/>
  <c r="L4" i="7"/>
  <c r="K4" i="7"/>
  <c r="AZ117" i="5"/>
  <c r="BB117" i="5" s="1"/>
  <c r="BE117" i="5" s="1"/>
  <c r="BA123" i="6"/>
  <c r="AZ71" i="1"/>
  <c r="AZ122" i="4"/>
  <c r="BA108" i="4"/>
  <c r="AZ104" i="3"/>
  <c r="BA115" i="3"/>
  <c r="AZ91" i="3"/>
  <c r="BB91" i="3" s="1"/>
  <c r="BE91" i="3" s="1"/>
  <c r="AZ81" i="3"/>
  <c r="BB81" i="3" s="1"/>
  <c r="BE81" i="3" s="1"/>
  <c r="AZ66" i="4"/>
  <c r="AZ105" i="5"/>
  <c r="BA120" i="5"/>
  <c r="AZ74" i="5"/>
  <c r="BB74" i="5" s="1"/>
  <c r="BE74" i="5" s="1"/>
  <c r="AZ89" i="1"/>
  <c r="AZ79" i="6"/>
  <c r="BB79" i="6" s="1"/>
  <c r="BE79" i="6" s="1"/>
  <c r="AZ101" i="5"/>
  <c r="BB101" i="5" s="1"/>
  <c r="BE101" i="5" s="1"/>
  <c r="AZ88" i="6"/>
  <c r="BA119" i="6"/>
  <c r="AZ88" i="2"/>
  <c r="BB88" i="2" s="1"/>
  <c r="BE88" i="2" s="1"/>
  <c r="AZ75" i="3"/>
  <c r="BB75" i="3" s="1"/>
  <c r="BE75" i="3" s="1"/>
  <c r="AZ104" i="6"/>
  <c r="BB80" i="3"/>
  <c r="BE80" i="3" s="1"/>
  <c r="AZ79" i="2"/>
  <c r="BB79" i="2" s="1"/>
  <c r="BE79" i="2" s="1"/>
  <c r="BA124" i="2"/>
  <c r="BB124" i="2" s="1"/>
  <c r="BE124" i="2" s="1"/>
  <c r="AZ67" i="4"/>
  <c r="AZ91" i="5"/>
  <c r="AZ84" i="5"/>
  <c r="BA113" i="5"/>
  <c r="AZ111" i="2"/>
  <c r="AZ95" i="2"/>
  <c r="BA127" i="2"/>
  <c r="AT114" i="3"/>
  <c r="AT84" i="3"/>
  <c r="AU115" i="2"/>
  <c r="AY64" i="2"/>
  <c r="AT67" i="3"/>
  <c r="AU103" i="3"/>
  <c r="AT122" i="3"/>
  <c r="AV122" i="3" s="1"/>
  <c r="AT71" i="3"/>
  <c r="AV71" i="3" s="1"/>
  <c r="AY30" i="3"/>
  <c r="AZ105" i="3" s="1"/>
  <c r="AU127" i="3"/>
  <c r="AZ128" i="5"/>
  <c r="AZ126" i="5"/>
  <c r="AT123" i="2"/>
  <c r="AV123" i="2" s="1"/>
  <c r="AT106" i="3"/>
  <c r="AV106" i="3" s="1"/>
  <c r="AY5" i="3"/>
  <c r="BA66" i="3" s="1"/>
  <c r="AZ104" i="5"/>
  <c r="AZ114" i="5"/>
  <c r="AY17" i="5"/>
  <c r="BA81" i="5" s="1"/>
  <c r="BB81" i="5" s="1"/>
  <c r="BE81" i="5" s="1"/>
  <c r="AU87" i="5"/>
  <c r="AY55" i="5"/>
  <c r="BA87" i="5" s="1"/>
  <c r="AV98" i="4"/>
  <c r="BA99" i="6"/>
  <c r="AZ71" i="6"/>
  <c r="AY32" i="5"/>
  <c r="AZ70" i="5" s="1"/>
  <c r="AT70" i="5"/>
  <c r="AT116" i="3"/>
  <c r="AU112" i="6"/>
  <c r="AT85" i="6"/>
  <c r="AY53" i="6"/>
  <c r="AU93" i="3"/>
  <c r="AY49" i="3"/>
  <c r="BA93" i="3" s="1"/>
  <c r="AV103" i="3"/>
  <c r="AZ86" i="4"/>
  <c r="AZ108" i="4"/>
  <c r="BB108" i="4" s="1"/>
  <c r="BE108" i="4" s="1"/>
  <c r="AV83" i="6"/>
  <c r="AZ69" i="2"/>
  <c r="BB69" i="2" s="1"/>
  <c r="BE69" i="2" s="1"/>
  <c r="AT100" i="2"/>
  <c r="AV100" i="2" s="1"/>
  <c r="AU128" i="3"/>
  <c r="AV128" i="3" s="1"/>
  <c r="AT66" i="3"/>
  <c r="AZ100" i="3"/>
  <c r="BB100" i="3" s="1"/>
  <c r="BE100" i="3" s="1"/>
  <c r="BA116" i="4"/>
  <c r="BB116" i="4" s="1"/>
  <c r="BE116" i="4" s="1"/>
  <c r="AV91" i="5"/>
  <c r="AZ120" i="5"/>
  <c r="AV85" i="6"/>
  <c r="AV120" i="6"/>
  <c r="AV89" i="6"/>
  <c r="AY54" i="5"/>
  <c r="BA83" i="5" s="1"/>
  <c r="AZ102" i="2"/>
  <c r="BB102" i="2" s="1"/>
  <c r="BE102" i="2" s="1"/>
  <c r="BA122" i="2"/>
  <c r="AV73" i="2"/>
  <c r="BA101" i="2"/>
  <c r="AZ80" i="2"/>
  <c r="BB80" i="2" s="1"/>
  <c r="BE80" i="2" s="1"/>
  <c r="AY10" i="3"/>
  <c r="BA69" i="3" s="1"/>
  <c r="AY6" i="3"/>
  <c r="AT113" i="2"/>
  <c r="AV113" i="2" s="1"/>
  <c r="BA100" i="6"/>
  <c r="AZ74" i="6"/>
  <c r="BB74" i="6" s="1"/>
  <c r="BE74" i="6" s="1"/>
  <c r="AZ100" i="6"/>
  <c r="AZ115" i="6"/>
  <c r="BB115" i="6" s="1"/>
  <c r="BE115" i="6" s="1"/>
  <c r="AY33" i="4"/>
  <c r="BA86" i="4" s="1"/>
  <c r="AU84" i="3"/>
  <c r="AY43" i="3"/>
  <c r="BA84" i="3" s="1"/>
  <c r="AT105" i="3"/>
  <c r="AU106" i="4"/>
  <c r="AV106" i="4" s="1"/>
  <c r="AT80" i="4"/>
  <c r="AV80" i="4" s="1"/>
  <c r="AT122" i="5"/>
  <c r="AV122" i="5" s="1"/>
  <c r="AT104" i="5"/>
  <c r="AV104" i="5" s="1"/>
  <c r="AT128" i="5"/>
  <c r="AT126" i="5"/>
  <c r="AV126" i="5" s="1"/>
  <c r="AT120" i="5"/>
  <c r="AV120" i="5" s="1"/>
  <c r="AT75" i="5"/>
  <c r="AV75" i="5" s="1"/>
  <c r="AV126" i="3"/>
  <c r="BA126" i="5"/>
  <c r="AZ98" i="5"/>
  <c r="AZ110" i="2"/>
  <c r="BA121" i="2"/>
  <c r="BB121" i="2" s="1"/>
  <c r="BE121" i="2" s="1"/>
  <c r="AU84" i="5"/>
  <c r="AY47" i="5"/>
  <c r="BA84" i="5" s="1"/>
  <c r="AT123" i="3"/>
  <c r="AY2" i="3"/>
  <c r="AZ118" i="3" s="1"/>
  <c r="BB118" i="3" s="1"/>
  <c r="BE118" i="3" s="1"/>
  <c r="AT84" i="5"/>
  <c r="AV84" i="5" s="1"/>
  <c r="AU113" i="5"/>
  <c r="AV113" i="5" s="1"/>
  <c r="AT127" i="3"/>
  <c r="AZ94" i="4"/>
  <c r="BB94" i="4" s="1"/>
  <c r="BE94" i="4" s="1"/>
  <c r="AV116" i="5"/>
  <c r="AT117" i="1"/>
  <c r="AT124" i="1"/>
  <c r="AV124" i="1" s="1"/>
  <c r="AT105" i="1"/>
  <c r="AT70" i="1"/>
  <c r="AV70" i="1" s="1"/>
  <c r="BA99" i="2"/>
  <c r="AZ101" i="2"/>
  <c r="BB101" i="2" s="1"/>
  <c r="BE101" i="2" s="1"/>
  <c r="AT74" i="2"/>
  <c r="AT116" i="2"/>
  <c r="AZ120" i="2"/>
  <c r="AV116" i="3"/>
  <c r="AT125" i="3"/>
  <c r="AV125" i="3" s="1"/>
  <c r="AT118" i="3"/>
  <c r="AV74" i="3"/>
  <c r="BA103" i="5"/>
  <c r="AZ75" i="5"/>
  <c r="BB75" i="5" s="1"/>
  <c r="BE75" i="5" s="1"/>
  <c r="AZ102" i="5"/>
  <c r="AZ83" i="5"/>
  <c r="BA111" i="5"/>
  <c r="AZ127" i="5"/>
  <c r="AZ119" i="5"/>
  <c r="AZ80" i="4"/>
  <c r="BB80" i="4" s="1"/>
  <c r="BE80" i="4" s="1"/>
  <c r="BA106" i="4"/>
  <c r="AT89" i="2"/>
  <c r="AY3" i="3"/>
  <c r="BA99" i="3" s="1"/>
  <c r="AU99" i="3"/>
  <c r="AZ76" i="2"/>
  <c r="BA100" i="2"/>
  <c r="AV121" i="5"/>
  <c r="AT109" i="5"/>
  <c r="AU93" i="2"/>
  <c r="AV93" i="2" s="1"/>
  <c r="AY43" i="2"/>
  <c r="BA93" i="2" s="1"/>
  <c r="AU104" i="5"/>
  <c r="AY31" i="5"/>
  <c r="AU98" i="4"/>
  <c r="AT67" i="4"/>
  <c r="AV102" i="3"/>
  <c r="AV75" i="3"/>
  <c r="AV107" i="4"/>
  <c r="AV120" i="4"/>
  <c r="AV90" i="5"/>
  <c r="AV72" i="4"/>
  <c r="AV86" i="2"/>
  <c r="AV83" i="5"/>
  <c r="AV92" i="5"/>
  <c r="AV123" i="6"/>
  <c r="AV98" i="2"/>
  <c r="AV128" i="5"/>
  <c r="AY39" i="2"/>
  <c r="BA95" i="2" s="1"/>
  <c r="AY18" i="4"/>
  <c r="BA75" i="4" s="1"/>
  <c r="AT104" i="2"/>
  <c r="AV104" i="2" s="1"/>
  <c r="AT75" i="2"/>
  <c r="AV75" i="2" s="1"/>
  <c r="AZ115" i="2"/>
  <c r="AZ125" i="2"/>
  <c r="AZ77" i="2"/>
  <c r="AZ96" i="2"/>
  <c r="BB96" i="2" s="1"/>
  <c r="BE96" i="2" s="1"/>
  <c r="AZ94" i="3"/>
  <c r="BB94" i="3" s="1"/>
  <c r="BE94" i="3" s="1"/>
  <c r="AZ85" i="3"/>
  <c r="AZ78" i="3"/>
  <c r="AZ95" i="6"/>
  <c r="BB95" i="6" s="1"/>
  <c r="BE95" i="6" s="1"/>
  <c r="BB90" i="3"/>
  <c r="BE90" i="3" s="1"/>
  <c r="AZ98" i="3"/>
  <c r="AZ85" i="4"/>
  <c r="BA121" i="5"/>
  <c r="BB121" i="5" s="1"/>
  <c r="BE121" i="5" s="1"/>
  <c r="AZ73" i="5"/>
  <c r="BB73" i="5" s="1"/>
  <c r="BE73" i="5" s="1"/>
  <c r="BA122" i="6"/>
  <c r="AZ119" i="2"/>
  <c r="BB119" i="2" s="1"/>
  <c r="BE119" i="2" s="1"/>
  <c r="BB127" i="2"/>
  <c r="BE127" i="2" s="1"/>
  <c r="BA118" i="5"/>
  <c r="AZ119" i="6"/>
  <c r="BB119" i="6" s="1"/>
  <c r="BE119" i="6" s="1"/>
  <c r="AU77" i="2"/>
  <c r="AV77" i="2" s="1"/>
  <c r="AY12" i="2"/>
  <c r="BA77" i="2" s="1"/>
  <c r="AZ124" i="6"/>
  <c r="AZ90" i="6"/>
  <c r="BB90" i="6" s="1"/>
  <c r="BE90" i="6" s="1"/>
  <c r="AU109" i="4"/>
  <c r="AV109" i="4" s="1"/>
  <c r="AT92" i="4"/>
  <c r="AV92" i="4" s="1"/>
  <c r="AU99" i="4"/>
  <c r="AT73" i="4"/>
  <c r="AV73" i="4" s="1"/>
  <c r="AY31" i="4"/>
  <c r="AY56" i="1"/>
  <c r="BA81" i="1" s="1"/>
  <c r="AY58" i="2"/>
  <c r="BA120" i="2" s="1"/>
  <c r="AU80" i="2"/>
  <c r="AV80" i="2" s="1"/>
  <c r="AZ96" i="5"/>
  <c r="BB96" i="5" s="1"/>
  <c r="BE96" i="5" s="1"/>
  <c r="AV67" i="6"/>
  <c r="AZ106" i="6"/>
  <c r="BB106" i="6" s="1"/>
  <c r="BE106" i="6" s="1"/>
  <c r="AZ91" i="6"/>
  <c r="BB91" i="6" s="1"/>
  <c r="BE91" i="6" s="1"/>
  <c r="AV99" i="5"/>
  <c r="AT121" i="3"/>
  <c r="AV121" i="3" s="1"/>
  <c r="AY27" i="3"/>
  <c r="AZ93" i="3" s="1"/>
  <c r="BB93" i="3" s="1"/>
  <c r="BE93" i="3" s="1"/>
  <c r="AT109" i="3"/>
  <c r="AV109" i="3" s="1"/>
  <c r="AT93" i="6"/>
  <c r="AY51" i="6"/>
  <c r="AZ121" i="6" s="1"/>
  <c r="AT108" i="6"/>
  <c r="AV108" i="6" s="1"/>
  <c r="AU66" i="4"/>
  <c r="AV66" i="4" s="1"/>
  <c r="AY7" i="4"/>
  <c r="BA66" i="4" s="1"/>
  <c r="BB66" i="4" s="1"/>
  <c r="BE66" i="4" s="1"/>
  <c r="BB91" i="4"/>
  <c r="BE91" i="4" s="1"/>
  <c r="AU96" i="6"/>
  <c r="AY57" i="6"/>
  <c r="BA96" i="6" s="1"/>
  <c r="AU120" i="2"/>
  <c r="AV120" i="2" s="1"/>
  <c r="AZ93" i="2"/>
  <c r="AV127" i="3"/>
  <c r="AZ105" i="4"/>
  <c r="AZ123" i="5"/>
  <c r="BA128" i="5"/>
  <c r="AY52" i="6"/>
  <c r="BA88" i="6" s="1"/>
  <c r="AV96" i="6"/>
  <c r="AZ120" i="6"/>
  <c r="AU70" i="5"/>
  <c r="AY27" i="5"/>
  <c r="BA70" i="5" s="1"/>
  <c r="AY57" i="4"/>
  <c r="AV67" i="3"/>
  <c r="AV122" i="2"/>
  <c r="AV113" i="3"/>
  <c r="BB97" i="3"/>
  <c r="BE97" i="3" s="1"/>
  <c r="BA117" i="4"/>
  <c r="AV110" i="5"/>
  <c r="AZ110" i="5"/>
  <c r="AV121" i="6"/>
  <c r="AU125" i="6"/>
  <c r="AV125" i="6" s="1"/>
  <c r="AY43" i="5"/>
  <c r="AU109" i="5"/>
  <c r="AV119" i="5"/>
  <c r="AT67" i="2"/>
  <c r="AV67" i="2" s="1"/>
  <c r="AT99" i="2"/>
  <c r="AV99" i="2" s="1"/>
  <c r="AU116" i="2"/>
  <c r="AV116" i="2" s="1"/>
  <c r="AY25" i="2"/>
  <c r="AV94" i="4"/>
  <c r="BB83" i="2"/>
  <c r="BE83" i="2" s="1"/>
  <c r="AV89" i="2"/>
  <c r="AV95" i="3"/>
  <c r="AV123" i="3"/>
  <c r="AV87" i="4"/>
  <c r="AV67" i="5"/>
  <c r="AV98" i="6"/>
  <c r="AV127" i="6"/>
  <c r="AV112" i="6"/>
  <c r="AV107" i="6"/>
  <c r="BB81" i="6"/>
  <c r="BE81" i="6" s="1"/>
  <c r="AT68" i="5"/>
  <c r="AV68" i="5" s="1"/>
  <c r="AV100" i="3"/>
  <c r="AV106" i="5"/>
  <c r="AY15" i="4"/>
  <c r="BA68" i="4" s="1"/>
  <c r="AU100" i="4"/>
  <c r="AT85" i="4"/>
  <c r="AV85" i="4" s="1"/>
  <c r="AZ73" i="2"/>
  <c r="AZ114" i="2"/>
  <c r="BB114" i="2" s="1"/>
  <c r="BE114" i="2" s="1"/>
  <c r="AZ126" i="4"/>
  <c r="BB126" i="4" s="1"/>
  <c r="BE126" i="4" s="1"/>
  <c r="AZ98" i="4"/>
  <c r="BB98" i="4" s="1"/>
  <c r="BE98" i="4" s="1"/>
  <c r="BA125" i="5"/>
  <c r="AZ88" i="5"/>
  <c r="BB88" i="5" s="1"/>
  <c r="BE88" i="5" s="1"/>
  <c r="AZ116" i="6"/>
  <c r="AZ66" i="6"/>
  <c r="AZ82" i="3"/>
  <c r="BB82" i="3" s="1"/>
  <c r="BE82" i="3" s="1"/>
  <c r="AZ83" i="4"/>
  <c r="AZ128" i="4"/>
  <c r="AZ113" i="5"/>
  <c r="AZ90" i="5"/>
  <c r="BB90" i="5" s="1"/>
  <c r="BE90" i="5" s="1"/>
  <c r="BA108" i="5"/>
  <c r="AZ128" i="6"/>
  <c r="AZ123" i="6"/>
  <c r="BB123" i="6" s="1"/>
  <c r="BE123" i="6" s="1"/>
  <c r="AZ86" i="3"/>
  <c r="BB86" i="3" s="1"/>
  <c r="BE86" i="3" s="1"/>
  <c r="AZ118" i="4"/>
  <c r="BA116" i="5"/>
  <c r="AZ126" i="6"/>
  <c r="BB126" i="6" s="1"/>
  <c r="BE126" i="6" s="1"/>
  <c r="BA112" i="4"/>
  <c r="BB112" i="4" s="1"/>
  <c r="BE112" i="4" s="1"/>
  <c r="AZ82" i="4"/>
  <c r="BB82" i="4" s="1"/>
  <c r="BE82" i="4" s="1"/>
  <c r="BA105" i="4"/>
  <c r="AZ70" i="4"/>
  <c r="BA107" i="5"/>
  <c r="BB107" i="5" s="1"/>
  <c r="BE107" i="5" s="1"/>
  <c r="AZ85" i="5"/>
  <c r="BB85" i="5" s="1"/>
  <c r="BE85" i="5" s="1"/>
  <c r="BA125" i="4"/>
  <c r="AZ114" i="4"/>
  <c r="AZ75" i="4"/>
  <c r="AZ100" i="4"/>
  <c r="BB100" i="4" s="1"/>
  <c r="BE100" i="4" s="1"/>
  <c r="AZ102" i="4"/>
  <c r="AZ68" i="4"/>
  <c r="BA119" i="4"/>
  <c r="BA114" i="5"/>
  <c r="AZ78" i="5"/>
  <c r="BB78" i="5" s="1"/>
  <c r="BE78" i="5" s="1"/>
  <c r="AZ103" i="5"/>
  <c r="BB103" i="5" s="1"/>
  <c r="BE103" i="5" s="1"/>
  <c r="BA102" i="5"/>
  <c r="BB102" i="5" s="1"/>
  <c r="BE102" i="5" s="1"/>
  <c r="AZ72" i="5"/>
  <c r="BB72" i="5" s="1"/>
  <c r="BE72" i="5" s="1"/>
  <c r="BA108" i="2"/>
  <c r="BB108" i="2" s="1"/>
  <c r="BE108" i="2" s="1"/>
  <c r="AZ94" i="2"/>
  <c r="BB94" i="2" s="1"/>
  <c r="BE94" i="2" s="1"/>
  <c r="BA105" i="3"/>
  <c r="AZ77" i="3"/>
  <c r="BB77" i="3" s="1"/>
  <c r="BE77" i="3" s="1"/>
  <c r="AV127" i="5"/>
  <c r="AT103" i="4"/>
  <c r="AU124" i="4"/>
  <c r="AT117" i="4"/>
  <c r="AV117" i="4" s="1"/>
  <c r="AT74" i="4"/>
  <c r="AV74" i="4" s="1"/>
  <c r="AT124" i="3"/>
  <c r="AT93" i="3"/>
  <c r="AV93" i="3" s="1"/>
  <c r="AU88" i="4"/>
  <c r="AV88" i="4" s="1"/>
  <c r="AY65" i="4"/>
  <c r="BA88" i="4" s="1"/>
  <c r="AY7" i="3"/>
  <c r="BA67" i="3" s="1"/>
  <c r="AY17" i="4"/>
  <c r="AV124" i="3"/>
  <c r="AT66" i="5"/>
  <c r="AV66" i="5" s="1"/>
  <c r="AU98" i="5"/>
  <c r="AV98" i="5" s="1"/>
  <c r="AT73" i="5"/>
  <c r="AV73" i="5" s="1"/>
  <c r="AU101" i="5"/>
  <c r="AV101" i="5" s="1"/>
  <c r="AY25" i="4"/>
  <c r="BA73" i="4" s="1"/>
  <c r="AT102" i="1"/>
  <c r="BB105" i="6"/>
  <c r="BE105" i="6" s="1"/>
  <c r="AY58" i="5"/>
  <c r="BA94" i="5" s="1"/>
  <c r="BB79" i="5"/>
  <c r="BE79" i="5" s="1"/>
  <c r="AU105" i="4"/>
  <c r="AV105" i="4" s="1"/>
  <c r="AT70" i="4"/>
  <c r="AV70" i="4" s="1"/>
  <c r="AU107" i="5"/>
  <c r="AV107" i="5" s="1"/>
  <c r="AT85" i="5"/>
  <c r="AV85" i="5" s="1"/>
  <c r="AU110" i="3"/>
  <c r="AT90" i="3"/>
  <c r="AV90" i="3" s="1"/>
  <c r="AT112" i="3"/>
  <c r="AT120" i="3"/>
  <c r="AV120" i="3" s="1"/>
  <c r="AY23" i="3"/>
  <c r="AV119" i="1"/>
  <c r="AV110" i="3"/>
  <c r="AV117" i="6"/>
  <c r="AV94" i="6"/>
  <c r="AZ107" i="6"/>
  <c r="AY14" i="4"/>
  <c r="BA72" i="4" s="1"/>
  <c r="BB72" i="4" s="1"/>
  <c r="BE72" i="4" s="1"/>
  <c r="AV87" i="6"/>
  <c r="AV123" i="5"/>
  <c r="AY47" i="3"/>
  <c r="BA92" i="3" s="1"/>
  <c r="AV93" i="6"/>
  <c r="AT114" i="4"/>
  <c r="AT100" i="4"/>
  <c r="AV100" i="4" s="1"/>
  <c r="AT75" i="4"/>
  <c r="AV75" i="4" s="1"/>
  <c r="AU125" i="4"/>
  <c r="AT68" i="4"/>
  <c r="AV68" i="4" s="1"/>
  <c r="AU119" i="4"/>
  <c r="AT102" i="4"/>
  <c r="AV102" i="4" s="1"/>
  <c r="AU114" i="5"/>
  <c r="AV114" i="5" s="1"/>
  <c r="AT103" i="5"/>
  <c r="AV103" i="5" s="1"/>
  <c r="AT78" i="5"/>
  <c r="AV78" i="5" s="1"/>
  <c r="AT98" i="3"/>
  <c r="AV98" i="3" s="1"/>
  <c r="AU117" i="3"/>
  <c r="AV117" i="3" s="1"/>
  <c r="AU102" i="5"/>
  <c r="AV102" i="5" s="1"/>
  <c r="AT72" i="5"/>
  <c r="AV72" i="5" s="1"/>
  <c r="AU108" i="2"/>
  <c r="AV108" i="2" s="1"/>
  <c r="AT94" i="2"/>
  <c r="AV94" i="2" s="1"/>
  <c r="AT87" i="3"/>
  <c r="AV87" i="3" s="1"/>
  <c r="AU107" i="3"/>
  <c r="AV107" i="3" s="1"/>
  <c r="AY8" i="5"/>
  <c r="AY16" i="4"/>
  <c r="BA76" i="4" s="1"/>
  <c r="AT111" i="2"/>
  <c r="AV111" i="2" s="1"/>
  <c r="AT125" i="2"/>
  <c r="AV125" i="2" s="1"/>
  <c r="AU127" i="2"/>
  <c r="AV127" i="2" s="1"/>
  <c r="AT95" i="2"/>
  <c r="AV95" i="2" s="1"/>
  <c r="AT115" i="2"/>
  <c r="AY24" i="4"/>
  <c r="BA84" i="4" s="1"/>
  <c r="AY39" i="3"/>
  <c r="AY55" i="3"/>
  <c r="BA96" i="3" s="1"/>
  <c r="BB96" i="3" s="1"/>
  <c r="BE96" i="3" s="1"/>
  <c r="BA110" i="2"/>
  <c r="AZ97" i="2"/>
  <c r="BB97" i="2" s="1"/>
  <c r="BE97" i="2" s="1"/>
  <c r="BA104" i="3"/>
  <c r="BB104" i="3" s="1"/>
  <c r="BE104" i="3" s="1"/>
  <c r="AZ68" i="3"/>
  <c r="BB68" i="3" s="1"/>
  <c r="BE68" i="3" s="1"/>
  <c r="AU101" i="4"/>
  <c r="AT84" i="4"/>
  <c r="AV84" i="4" s="1"/>
  <c r="AU127" i="4"/>
  <c r="AT77" i="4"/>
  <c r="AV77" i="4" s="1"/>
  <c r="AT124" i="4"/>
  <c r="AV124" i="4" s="1"/>
  <c r="AT119" i="4"/>
  <c r="AT101" i="4"/>
  <c r="AV101" i="4" s="1"/>
  <c r="AU112" i="3"/>
  <c r="AV112" i="3" s="1"/>
  <c r="AT86" i="3"/>
  <c r="AV86" i="3" s="1"/>
  <c r="AY29" i="4"/>
  <c r="BA85" i="4" s="1"/>
  <c r="AY45" i="2"/>
  <c r="BA84" i="2" s="1"/>
  <c r="AT68" i="1"/>
  <c r="AT121" i="1"/>
  <c r="AV105" i="2"/>
  <c r="AZ71" i="2"/>
  <c r="BB71" i="2" s="1"/>
  <c r="BE71" i="2" s="1"/>
  <c r="AV118" i="3"/>
  <c r="BA115" i="4"/>
  <c r="AY30" i="5"/>
  <c r="BA99" i="5" s="1"/>
  <c r="AV86" i="5"/>
  <c r="AZ89" i="5"/>
  <c r="BB89" i="5" s="1"/>
  <c r="BE89" i="5" s="1"/>
  <c r="BA106" i="5"/>
  <c r="BB106" i="5" s="1"/>
  <c r="BE106" i="5" s="1"/>
  <c r="AZ71" i="5"/>
  <c r="BB71" i="5" s="1"/>
  <c r="BE71" i="5" s="1"/>
  <c r="AZ69" i="5"/>
  <c r="BB69" i="5" s="1"/>
  <c r="BE69" i="5" s="1"/>
  <c r="AV72" i="6"/>
  <c r="BA124" i="6"/>
  <c r="AT115" i="4"/>
  <c r="AU123" i="4"/>
  <c r="AV123" i="4" s="1"/>
  <c r="AT111" i="4"/>
  <c r="AV111" i="4" s="1"/>
  <c r="AT93" i="4"/>
  <c r="AV93" i="4" s="1"/>
  <c r="AT86" i="4"/>
  <c r="AV86" i="4" s="1"/>
  <c r="AT108" i="4"/>
  <c r="AV108" i="4" s="1"/>
  <c r="AU115" i="4"/>
  <c r="AU112" i="4"/>
  <c r="AV112" i="4" s="1"/>
  <c r="AT82" i="4"/>
  <c r="AV82" i="4" s="1"/>
  <c r="AU105" i="3"/>
  <c r="AT77" i="3"/>
  <c r="AV77" i="3" s="1"/>
  <c r="AY38" i="4"/>
  <c r="BA83" i="4" s="1"/>
  <c r="AY30" i="4"/>
  <c r="BA79" i="4" s="1"/>
  <c r="BB79" i="4" s="1"/>
  <c r="BE79" i="4" s="1"/>
  <c r="AY19" i="4"/>
  <c r="BA74" i="4" s="1"/>
  <c r="AT128" i="1"/>
  <c r="BA104" i="4"/>
  <c r="AV82" i="5"/>
  <c r="BA119" i="5"/>
  <c r="BB119" i="5" s="1"/>
  <c r="BE119" i="5" s="1"/>
  <c r="AZ118" i="5"/>
  <c r="AY60" i="6"/>
  <c r="BA113" i="6" s="1"/>
  <c r="BB113" i="6" s="1"/>
  <c r="BE113" i="6" s="1"/>
  <c r="AT76" i="4"/>
  <c r="AV76" i="4" s="1"/>
  <c r="AT99" i="4"/>
  <c r="AV99" i="4" s="1"/>
  <c r="AU114" i="4"/>
  <c r="AV114" i="4" s="1"/>
  <c r="AT71" i="4"/>
  <c r="AV71" i="4" s="1"/>
  <c r="AU103" i="4"/>
  <c r="AV103" i="4" s="1"/>
  <c r="AU104" i="4"/>
  <c r="AT79" i="4"/>
  <c r="AV79" i="4" s="1"/>
  <c r="AT68" i="3"/>
  <c r="AU104" i="3"/>
  <c r="AV104" i="3" s="1"/>
  <c r="AU108" i="5"/>
  <c r="AV108" i="5" s="1"/>
  <c r="AT97" i="5"/>
  <c r="AV97" i="5" s="1"/>
  <c r="AV67" i="4"/>
  <c r="AY27" i="4"/>
  <c r="AY21" i="4"/>
  <c r="BA70" i="4" s="1"/>
  <c r="AY31" i="3"/>
  <c r="BA78" i="3" s="1"/>
  <c r="BB78" i="3" s="1"/>
  <c r="BE78" i="3" s="1"/>
  <c r="AV84" i="2"/>
  <c r="AV126" i="2"/>
  <c r="AV74" i="2"/>
  <c r="AV99" i="3"/>
  <c r="AV72" i="3"/>
  <c r="AV101" i="3"/>
  <c r="AV68" i="3"/>
  <c r="AV115" i="5"/>
  <c r="AV77" i="6"/>
  <c r="AU110" i="2"/>
  <c r="AV110" i="2" s="1"/>
  <c r="AT97" i="2"/>
  <c r="AV97" i="2" s="1"/>
  <c r="AT125" i="4"/>
  <c r="AV125" i="4" s="1"/>
  <c r="AU128" i="4"/>
  <c r="AV128" i="4" s="1"/>
  <c r="AT78" i="4"/>
  <c r="AV78" i="4" s="1"/>
  <c r="AT121" i="4"/>
  <c r="AV121" i="4" s="1"/>
  <c r="AT127" i="4"/>
  <c r="AT104" i="4"/>
  <c r="AY12" i="4"/>
  <c r="BA67" i="4" s="1"/>
  <c r="AY11" i="4"/>
  <c r="AY35" i="4"/>
  <c r="AV78" i="3"/>
  <c r="AY15" i="2"/>
  <c r="BA73" i="2" s="1"/>
  <c r="AY13" i="4"/>
  <c r="AV83" i="4"/>
  <c r="AY63" i="3"/>
  <c r="BA85" i="3" s="1"/>
  <c r="AY35" i="3"/>
  <c r="BA71" i="3" s="1"/>
  <c r="AY28" i="4"/>
  <c r="AY20" i="4"/>
  <c r="AY37" i="2"/>
  <c r="BA86" i="2" s="1"/>
  <c r="BB86" i="2" s="1"/>
  <c r="BE86" i="2" s="1"/>
  <c r="AV101" i="2"/>
  <c r="AV124" i="5"/>
  <c r="BB75" i="2"/>
  <c r="BE75" i="2" s="1"/>
  <c r="BB113" i="4"/>
  <c r="BE113" i="4" s="1"/>
  <c r="BB97" i="6"/>
  <c r="BE97" i="6" s="1"/>
  <c r="BB112" i="2"/>
  <c r="BE112" i="2" s="1"/>
  <c r="BB76" i="2"/>
  <c r="BE76" i="2" s="1"/>
  <c r="BB122" i="5"/>
  <c r="BE122" i="5" s="1"/>
  <c r="BB76" i="5"/>
  <c r="BE76" i="5" s="1"/>
  <c r="BB66" i="2"/>
  <c r="BE66" i="2" s="1"/>
  <c r="BB93" i="5"/>
  <c r="BE93" i="5" s="1"/>
  <c r="BB124" i="5"/>
  <c r="BE124" i="5" s="1"/>
  <c r="BB71" i="6"/>
  <c r="BE71" i="6" s="1"/>
  <c r="BA104" i="6"/>
  <c r="AZ75" i="6"/>
  <c r="BB75" i="6" s="1"/>
  <c r="BE75" i="6" s="1"/>
  <c r="BB78" i="6"/>
  <c r="BE78" i="6" s="1"/>
  <c r="AZ101" i="6"/>
  <c r="BB101" i="6" s="1"/>
  <c r="BE101" i="6" s="1"/>
  <c r="BA117" i="6"/>
  <c r="AZ70" i="6"/>
  <c r="BB70" i="6" s="1"/>
  <c r="BE70" i="6" s="1"/>
  <c r="BA116" i="6"/>
  <c r="AZ112" i="6"/>
  <c r="AZ82" i="6"/>
  <c r="BB82" i="6" s="1"/>
  <c r="BE82" i="6" s="1"/>
  <c r="AZ96" i="6"/>
  <c r="BA121" i="6"/>
  <c r="AZ110" i="6"/>
  <c r="BA103" i="6"/>
  <c r="BB103" i="6" s="1"/>
  <c r="BE103" i="6" s="1"/>
  <c r="AZ72" i="6"/>
  <c r="BB72" i="6" s="1"/>
  <c r="BE72" i="6" s="1"/>
  <c r="BA120" i="6"/>
  <c r="AZ92" i="6"/>
  <c r="BB92" i="6" s="1"/>
  <c r="BE92" i="6" s="1"/>
  <c r="AZ111" i="6"/>
  <c r="BB111" i="6" s="1"/>
  <c r="BE111" i="6" s="1"/>
  <c r="BB76" i="6"/>
  <c r="BE76" i="6" s="1"/>
  <c r="BB66" i="6"/>
  <c r="BE66" i="6" s="1"/>
  <c r="BB83" i="6"/>
  <c r="BE83" i="6" s="1"/>
  <c r="BB118" i="6"/>
  <c r="BE118" i="6" s="1"/>
  <c r="AZ69" i="6"/>
  <c r="BB69" i="6" s="1"/>
  <c r="BE69" i="6" s="1"/>
  <c r="BA114" i="6"/>
  <c r="BB114" i="6" s="1"/>
  <c r="BE114" i="6" s="1"/>
  <c r="AZ98" i="6"/>
  <c r="BA128" i="6"/>
  <c r="AZ117" i="6"/>
  <c r="AZ122" i="6"/>
  <c r="AZ77" i="6"/>
  <c r="BB77" i="6" s="1"/>
  <c r="BE77" i="6" s="1"/>
  <c r="AZ127" i="6"/>
  <c r="BB127" i="6" s="1"/>
  <c r="BE127" i="6" s="1"/>
  <c r="AZ99" i="6"/>
  <c r="BA107" i="6"/>
  <c r="AZ84" i="6"/>
  <c r="BB84" i="6" s="1"/>
  <c r="BE84" i="6" s="1"/>
  <c r="AV110" i="6"/>
  <c r="AZ86" i="6"/>
  <c r="BB86" i="6" s="1"/>
  <c r="BE86" i="6" s="1"/>
  <c r="BA102" i="6"/>
  <c r="BB102" i="6" s="1"/>
  <c r="BE102" i="6" s="1"/>
  <c r="BB67" i="6"/>
  <c r="BE67" i="6" s="1"/>
  <c r="AV84" i="6"/>
  <c r="BA110" i="6"/>
  <c r="AZ94" i="6"/>
  <c r="BB94" i="6" s="1"/>
  <c r="BE94" i="6" s="1"/>
  <c r="AV92" i="6"/>
  <c r="BA98" i="6"/>
  <c r="AZ73" i="6"/>
  <c r="BB73" i="6" s="1"/>
  <c r="BE73" i="6" s="1"/>
  <c r="BB89" i="6"/>
  <c r="BE89" i="6" s="1"/>
  <c r="BB109" i="6"/>
  <c r="BE109" i="6" s="1"/>
  <c r="AZ125" i="5"/>
  <c r="BA127" i="5"/>
  <c r="AZ116" i="5"/>
  <c r="AZ112" i="5"/>
  <c r="BB112" i="5" s="1"/>
  <c r="BE112" i="5" s="1"/>
  <c r="AZ86" i="5"/>
  <c r="BB86" i="5" s="1"/>
  <c r="BE86" i="5" s="1"/>
  <c r="BB95" i="5"/>
  <c r="BE95" i="5" s="1"/>
  <c r="BB67" i="5"/>
  <c r="BE67" i="5" s="1"/>
  <c r="BA100" i="5"/>
  <c r="BB100" i="5" s="1"/>
  <c r="BE100" i="5" s="1"/>
  <c r="BA110" i="5"/>
  <c r="AZ94" i="5"/>
  <c r="BB80" i="5"/>
  <c r="BE80" i="5" s="1"/>
  <c r="BA123" i="5"/>
  <c r="AZ108" i="5"/>
  <c r="AZ115" i="5"/>
  <c r="AZ87" i="5"/>
  <c r="BB105" i="5"/>
  <c r="BE105" i="5" s="1"/>
  <c r="BB91" i="5"/>
  <c r="BE91" i="5" s="1"/>
  <c r="BB97" i="5"/>
  <c r="BE97" i="5" s="1"/>
  <c r="BA115" i="5"/>
  <c r="AZ111" i="5"/>
  <c r="AZ82" i="5"/>
  <c r="BB82" i="5" s="1"/>
  <c r="BE82" i="5" s="1"/>
  <c r="AV87" i="5"/>
  <c r="BA102" i="4"/>
  <c r="AZ69" i="4"/>
  <c r="BB69" i="4" s="1"/>
  <c r="BE69" i="4" s="1"/>
  <c r="BA111" i="4"/>
  <c r="AZ88" i="4"/>
  <c r="BB81" i="4"/>
  <c r="BE81" i="4" s="1"/>
  <c r="AZ120" i="4"/>
  <c r="BB120" i="4" s="1"/>
  <c r="BE120" i="4" s="1"/>
  <c r="BA122" i="4"/>
  <c r="AZ106" i="4"/>
  <c r="AZ89" i="4"/>
  <c r="BB89" i="4" s="1"/>
  <c r="BE89" i="4" s="1"/>
  <c r="BA118" i="4"/>
  <c r="AZ110" i="4"/>
  <c r="AZ90" i="4"/>
  <c r="BB90" i="4" s="1"/>
  <c r="BE90" i="4" s="1"/>
  <c r="BA110" i="4"/>
  <c r="AZ87" i="4"/>
  <c r="BB87" i="4" s="1"/>
  <c r="BE87" i="4" s="1"/>
  <c r="BA107" i="4"/>
  <c r="BB107" i="4" s="1"/>
  <c r="BE107" i="4" s="1"/>
  <c r="AZ95" i="4"/>
  <c r="BB95" i="4" s="1"/>
  <c r="BE95" i="4" s="1"/>
  <c r="AV90" i="4"/>
  <c r="AZ117" i="3"/>
  <c r="BB117" i="3" s="1"/>
  <c r="BE117" i="3" s="1"/>
  <c r="AZ101" i="3"/>
  <c r="BB101" i="3" s="1"/>
  <c r="BE101" i="3" s="1"/>
  <c r="BA123" i="3"/>
  <c r="AZ69" i="3"/>
  <c r="BA122" i="3"/>
  <c r="AZ115" i="3"/>
  <c r="BB115" i="3" s="1"/>
  <c r="BE115" i="3" s="1"/>
  <c r="AZ99" i="3"/>
  <c r="AZ70" i="3"/>
  <c r="BB70" i="3" s="1"/>
  <c r="BE70" i="3" s="1"/>
  <c r="BA119" i="3"/>
  <c r="BB119" i="3" s="1"/>
  <c r="BE119" i="3" s="1"/>
  <c r="AZ79" i="3"/>
  <c r="BB79" i="3" s="1"/>
  <c r="BE79" i="3" s="1"/>
  <c r="AZ110" i="3"/>
  <c r="BB110" i="3" s="1"/>
  <c r="BE110" i="3" s="1"/>
  <c r="AV66" i="3"/>
  <c r="AZ113" i="3"/>
  <c r="BB113" i="3" s="1"/>
  <c r="BE113" i="3" s="1"/>
  <c r="AZ92" i="3"/>
  <c r="BA121" i="3"/>
  <c r="BB111" i="3"/>
  <c r="BE111" i="3" s="1"/>
  <c r="BA102" i="3"/>
  <c r="AZ73" i="3"/>
  <c r="BB73" i="3" s="1"/>
  <c r="BE73" i="3" s="1"/>
  <c r="BB76" i="3"/>
  <c r="BE76" i="3" s="1"/>
  <c r="BB108" i="3"/>
  <c r="BE108" i="3" s="1"/>
  <c r="BA128" i="3"/>
  <c r="AZ125" i="3"/>
  <c r="BB125" i="3" s="1"/>
  <c r="BE125" i="3" s="1"/>
  <c r="AZ106" i="3"/>
  <c r="BB106" i="3" s="1"/>
  <c r="BE106" i="3" s="1"/>
  <c r="AZ84" i="3"/>
  <c r="AZ114" i="3"/>
  <c r="AZ126" i="3"/>
  <c r="BA114" i="3"/>
  <c r="AZ88" i="3"/>
  <c r="BB88" i="3" s="1"/>
  <c r="BE88" i="3" s="1"/>
  <c r="AZ107" i="3"/>
  <c r="AV114" i="3"/>
  <c r="AZ72" i="3"/>
  <c r="BB72" i="3" s="1"/>
  <c r="BE72" i="3" s="1"/>
  <c r="BA98" i="3"/>
  <c r="BA116" i="3"/>
  <c r="AZ83" i="3"/>
  <c r="BB83" i="3" s="1"/>
  <c r="BE83" i="3" s="1"/>
  <c r="AZ102" i="3"/>
  <c r="AV73" i="3"/>
  <c r="BA98" i="2"/>
  <c r="BB98" i="2" s="1"/>
  <c r="BE98" i="2" s="1"/>
  <c r="AZ68" i="2"/>
  <c r="BB68" i="2" s="1"/>
  <c r="BE68" i="2" s="1"/>
  <c r="BA103" i="2"/>
  <c r="AZ72" i="2"/>
  <c r="BB72" i="2" s="1"/>
  <c r="BE72" i="2" s="1"/>
  <c r="AZ116" i="2"/>
  <c r="AZ100" i="2"/>
  <c r="BA126" i="2"/>
  <c r="AZ123" i="2"/>
  <c r="BB123" i="2" s="1"/>
  <c r="BE123" i="2" s="1"/>
  <c r="AZ74" i="2"/>
  <c r="BB74" i="2" s="1"/>
  <c r="BE74" i="2" s="1"/>
  <c r="BB104" i="2"/>
  <c r="BE104" i="2" s="1"/>
  <c r="AZ128" i="2"/>
  <c r="BB128" i="2" s="1"/>
  <c r="BE128" i="2" s="1"/>
  <c r="AZ122" i="2"/>
  <c r="AZ103" i="2"/>
  <c r="AZ118" i="2"/>
  <c r="AZ126" i="2"/>
  <c r="AZ81" i="2"/>
  <c r="BB81" i="2" s="1"/>
  <c r="BE81" i="2" s="1"/>
  <c r="AV103" i="2"/>
  <c r="AZ105" i="2"/>
  <c r="BB105" i="2" s="1"/>
  <c r="BE105" i="2" s="1"/>
  <c r="BA118" i="2"/>
  <c r="AZ78" i="2"/>
  <c r="BB78" i="2" s="1"/>
  <c r="BE78" i="2" s="1"/>
  <c r="AZ117" i="2"/>
  <c r="BB117" i="2" s="1"/>
  <c r="BE117" i="2" s="1"/>
  <c r="BA125" i="2"/>
  <c r="AZ107" i="2"/>
  <c r="BB107" i="2" s="1"/>
  <c r="BE107" i="2" s="1"/>
  <c r="AZ84" i="2"/>
  <c r="BA111" i="2"/>
  <c r="AZ90" i="2"/>
  <c r="BB90" i="2" s="1"/>
  <c r="BE90" i="2" s="1"/>
  <c r="BA106" i="2"/>
  <c r="BB106" i="2" s="1"/>
  <c r="BE106" i="2" s="1"/>
  <c r="AZ82" i="2"/>
  <c r="BB82" i="2" s="1"/>
  <c r="BE82" i="2" s="1"/>
  <c r="AV118" i="2"/>
  <c r="BA101" i="1"/>
  <c r="AZ84" i="1"/>
  <c r="AU91" i="1"/>
  <c r="AY36" i="1"/>
  <c r="BA91" i="1" s="1"/>
  <c r="AU67" i="1"/>
  <c r="AY6" i="1"/>
  <c r="BA67" i="1" s="1"/>
  <c r="AU97" i="1"/>
  <c r="AY45" i="1"/>
  <c r="BA97" i="1" s="1"/>
  <c r="AU90" i="1"/>
  <c r="AY44" i="1"/>
  <c r="BA90" i="1" s="1"/>
  <c r="AT100" i="1"/>
  <c r="AY29" i="1"/>
  <c r="AU78" i="1"/>
  <c r="AY59" i="1"/>
  <c r="BA78" i="1" s="1"/>
  <c r="AT110" i="1"/>
  <c r="AY33" i="1"/>
  <c r="AU95" i="1"/>
  <c r="AV95" i="1" s="1"/>
  <c r="AY43" i="1"/>
  <c r="BA95" i="1" s="1"/>
  <c r="AU82" i="1"/>
  <c r="AY20" i="1"/>
  <c r="BA82" i="1" s="1"/>
  <c r="AU68" i="1"/>
  <c r="AY28" i="1"/>
  <c r="BA68" i="1" s="1"/>
  <c r="BA100" i="1"/>
  <c r="AZ69" i="1"/>
  <c r="AZ87" i="1"/>
  <c r="AZ127" i="1"/>
  <c r="AZ122" i="1"/>
  <c r="AZ112" i="1"/>
  <c r="AZ120" i="1"/>
  <c r="AZ128" i="1"/>
  <c r="AZ86" i="1"/>
  <c r="BA113" i="1"/>
  <c r="AU73" i="1"/>
  <c r="AY30" i="1"/>
  <c r="BA73" i="1" s="1"/>
  <c r="AT122" i="1"/>
  <c r="AU69" i="1"/>
  <c r="AV69" i="1" s="1"/>
  <c r="AY15" i="1"/>
  <c r="BA69" i="1" s="1"/>
  <c r="BA109" i="1"/>
  <c r="AZ96" i="1"/>
  <c r="AU87" i="1"/>
  <c r="AY60" i="1"/>
  <c r="BA87" i="1" s="1"/>
  <c r="AZ72" i="1"/>
  <c r="AZ104" i="1"/>
  <c r="BA115" i="1"/>
  <c r="AT101" i="1"/>
  <c r="AY23" i="1"/>
  <c r="AT98" i="1"/>
  <c r="AY25" i="1"/>
  <c r="AT97" i="1"/>
  <c r="AY47" i="1"/>
  <c r="AU98" i="1"/>
  <c r="AY5" i="1"/>
  <c r="BA112" i="1"/>
  <c r="AZ95" i="1"/>
  <c r="BA118" i="1"/>
  <c r="AZ99" i="1"/>
  <c r="AZ68" i="1"/>
  <c r="BA126" i="1"/>
  <c r="AZ85" i="1"/>
  <c r="BB85" i="1" s="1"/>
  <c r="BE85" i="1" s="1"/>
  <c r="AZ117" i="1"/>
  <c r="AZ125" i="1"/>
  <c r="AZ102" i="1"/>
  <c r="BB102" i="1" s="1"/>
  <c r="BE102" i="1" s="1"/>
  <c r="BA99" i="1"/>
  <c r="AZ70" i="1"/>
  <c r="BB70" i="1" s="1"/>
  <c r="BE70" i="1" s="1"/>
  <c r="AU113" i="1"/>
  <c r="AT127" i="1"/>
  <c r="AT120" i="1"/>
  <c r="AZ67" i="1"/>
  <c r="BA107" i="1"/>
  <c r="BA122" i="1"/>
  <c r="AZ93" i="1"/>
  <c r="BB93" i="1" s="1"/>
  <c r="BE93" i="1" s="1"/>
  <c r="AZ113" i="1"/>
  <c r="AZ116" i="1"/>
  <c r="AU84" i="1"/>
  <c r="AY22" i="1"/>
  <c r="BA84" i="1" s="1"/>
  <c r="AT85" i="1"/>
  <c r="AV85" i="1" s="1"/>
  <c r="AU94" i="1"/>
  <c r="AV94" i="1" s="1"/>
  <c r="AY38" i="1"/>
  <c r="BA94" i="1" s="1"/>
  <c r="AZ77" i="1"/>
  <c r="BB77" i="1" s="1"/>
  <c r="BE77" i="1" s="1"/>
  <c r="AZ106" i="1"/>
  <c r="BB106" i="1" s="1"/>
  <c r="BE106" i="1" s="1"/>
  <c r="BA121" i="1"/>
  <c r="AU86" i="1"/>
  <c r="AY46" i="1"/>
  <c r="BA86" i="1" s="1"/>
  <c r="BA105" i="1"/>
  <c r="AZ92" i="1"/>
  <c r="AU110" i="1"/>
  <c r="AT79" i="1"/>
  <c r="AV79" i="1" s="1"/>
  <c r="AU96" i="1"/>
  <c r="AY49" i="1"/>
  <c r="BA96" i="1" s="1"/>
  <c r="AU104" i="1"/>
  <c r="AY12" i="1"/>
  <c r="AU108" i="1"/>
  <c r="AY51" i="1"/>
  <c r="AT109" i="1"/>
  <c r="AY39" i="1"/>
  <c r="AU89" i="1"/>
  <c r="AY50" i="1"/>
  <c r="BA89" i="1" s="1"/>
  <c r="BB89" i="1" s="1"/>
  <c r="BE89" i="1" s="1"/>
  <c r="AU76" i="1"/>
  <c r="AV76" i="1" s="1"/>
  <c r="AY62" i="1"/>
  <c r="BA76" i="1" s="1"/>
  <c r="AT86" i="1"/>
  <c r="AT87" i="1"/>
  <c r="AT112" i="1"/>
  <c r="AV112" i="1" s="1"/>
  <c r="BA120" i="1"/>
  <c r="AZ111" i="1"/>
  <c r="AZ88" i="1"/>
  <c r="BB88" i="1" s="1"/>
  <c r="BE88" i="1" s="1"/>
  <c r="AU72" i="1"/>
  <c r="AY4" i="1"/>
  <c r="BA72" i="1" s="1"/>
  <c r="AU126" i="1"/>
  <c r="AV126" i="1" s="1"/>
  <c r="AU66" i="1"/>
  <c r="AY21" i="1"/>
  <c r="BA66" i="1" s="1"/>
  <c r="AU118" i="1"/>
  <c r="AU75" i="1"/>
  <c r="AY32" i="1"/>
  <c r="BA75" i="1" s="1"/>
  <c r="AU74" i="1"/>
  <c r="AY14" i="1"/>
  <c r="BA74" i="1" s="1"/>
  <c r="AT123" i="1"/>
  <c r="AT83" i="1"/>
  <c r="AV83" i="1" s="1"/>
  <c r="AT78" i="1"/>
  <c r="AV78" i="1" s="1"/>
  <c r="AT66" i="1"/>
  <c r="AY17" i="1"/>
  <c r="AU123" i="1"/>
  <c r="AY11" i="1"/>
  <c r="AU92" i="1"/>
  <c r="AY65" i="1"/>
  <c r="BA92" i="1" s="1"/>
  <c r="AU71" i="1"/>
  <c r="AV71" i="1" s="1"/>
  <c r="AY31" i="1"/>
  <c r="BA71" i="1" s="1"/>
  <c r="BB71" i="1" s="1"/>
  <c r="BE71" i="1" s="1"/>
  <c r="AT81" i="1"/>
  <c r="AV81" i="1" s="1"/>
  <c r="AY52" i="1"/>
  <c r="BA111" i="1"/>
  <c r="AZ76" i="1"/>
  <c r="BA124" i="1"/>
  <c r="AZ105" i="1"/>
  <c r="BB105" i="1" s="1"/>
  <c r="BE105" i="1" s="1"/>
  <c r="AZ121" i="1"/>
  <c r="BB121" i="1" s="1"/>
  <c r="BE121" i="1" s="1"/>
  <c r="AZ94" i="1"/>
  <c r="BA103" i="1"/>
  <c r="AZ74" i="1"/>
  <c r="AT90" i="1"/>
  <c r="AV90" i="1" s="1"/>
  <c r="AU127" i="1"/>
  <c r="AT108" i="1"/>
  <c r="AV108" i="1" s="1"/>
  <c r="AT103" i="1"/>
  <c r="AV103" i="1" s="1"/>
  <c r="AV89" i="1"/>
  <c r="AV74" i="1"/>
  <c r="AU114" i="1"/>
  <c r="AU116" i="1"/>
  <c r="AT73" i="1"/>
  <c r="AV73" i="1" s="1"/>
  <c r="AT118" i="1"/>
  <c r="AT91" i="1"/>
  <c r="AU128" i="1"/>
  <c r="AU117" i="1"/>
  <c r="AV117" i="1" s="1"/>
  <c r="AV99" i="1"/>
  <c r="AT114" i="1"/>
  <c r="AV75" i="1"/>
  <c r="AT115" i="1"/>
  <c r="AT107" i="1"/>
  <c r="AV100" i="1"/>
  <c r="AV87" i="1"/>
  <c r="AT88" i="1"/>
  <c r="AV88" i="1" s="1"/>
  <c r="AT111" i="1"/>
  <c r="AV111" i="1" s="1"/>
  <c r="AU120" i="1"/>
  <c r="AT106" i="1"/>
  <c r="AV106" i="1" s="1"/>
  <c r="AU121" i="1"/>
  <c r="AV121" i="1" s="1"/>
  <c r="AT77" i="1"/>
  <c r="AV77" i="1" s="1"/>
  <c r="AT92" i="1"/>
  <c r="AU105" i="1"/>
  <c r="AV105" i="1" s="1"/>
  <c r="AT116" i="1"/>
  <c r="AT113" i="1"/>
  <c r="AV113" i="1" s="1"/>
  <c r="AT93" i="1"/>
  <c r="AV93" i="1" s="1"/>
  <c r="AU122" i="1"/>
  <c r="AT67" i="1"/>
  <c r="AV67" i="1" s="1"/>
  <c r="AU107" i="1"/>
  <c r="AT72" i="1"/>
  <c r="AT104" i="1"/>
  <c r="AU115" i="1"/>
  <c r="AT84" i="1"/>
  <c r="AU101" i="1"/>
  <c r="AT96" i="1"/>
  <c r="AV96" i="1" s="1"/>
  <c r="AU109" i="1"/>
  <c r="AV82" i="1"/>
  <c r="AV125" i="1"/>
  <c r="AV102" i="1"/>
  <c r="BB107" i="11" l="1"/>
  <c r="BE107" i="11" s="1"/>
  <c r="BB111" i="11"/>
  <c r="BE111" i="11" s="1"/>
  <c r="BB103" i="11"/>
  <c r="BE103" i="11" s="1"/>
  <c r="BH6" i="11" s="1"/>
  <c r="BB120" i="11"/>
  <c r="BE120" i="11" s="1"/>
  <c r="BB127" i="11"/>
  <c r="BE127" i="11" s="1"/>
  <c r="BB118" i="11"/>
  <c r="BE118" i="11" s="1"/>
  <c r="BB105" i="11"/>
  <c r="BE105" i="11" s="1"/>
  <c r="BB123" i="11"/>
  <c r="BE123" i="11" s="1"/>
  <c r="BB115" i="11"/>
  <c r="BE115" i="11" s="1"/>
  <c r="BB106" i="11"/>
  <c r="BE106" i="11" s="1"/>
  <c r="BB124" i="11"/>
  <c r="BE124" i="11" s="1"/>
  <c r="BB113" i="11"/>
  <c r="BE113" i="11" s="1"/>
  <c r="BB117" i="11"/>
  <c r="BE117" i="11" s="1"/>
  <c r="BB112" i="10"/>
  <c r="BE112" i="10" s="1"/>
  <c r="BH6" i="10" s="1"/>
  <c r="BB107" i="9"/>
  <c r="BE107" i="9" s="1"/>
  <c r="BB113" i="9"/>
  <c r="BE113" i="9" s="1"/>
  <c r="BB123" i="9"/>
  <c r="BE123" i="9" s="1"/>
  <c r="BB117" i="9"/>
  <c r="BE117" i="9" s="1"/>
  <c r="BB106" i="9"/>
  <c r="BE106" i="9" s="1"/>
  <c r="BH6" i="9" s="1"/>
  <c r="BB112" i="8"/>
  <c r="BE112" i="8" s="1"/>
  <c r="BB117" i="8"/>
  <c r="BE117" i="8" s="1"/>
  <c r="BH6" i="8" s="1"/>
  <c r="BB121" i="8"/>
  <c r="BE121" i="8" s="1"/>
  <c r="BB99" i="5"/>
  <c r="BE99" i="5" s="1"/>
  <c r="AZ74" i="3"/>
  <c r="BB74" i="3" s="1"/>
  <c r="BE74" i="3" s="1"/>
  <c r="BB122" i="4"/>
  <c r="BE122" i="4" s="1"/>
  <c r="BB110" i="5"/>
  <c r="BE110" i="5" s="1"/>
  <c r="BB118" i="5"/>
  <c r="BE118" i="5" s="1"/>
  <c r="BB118" i="4"/>
  <c r="BE118" i="4" s="1"/>
  <c r="BB75" i="4"/>
  <c r="BE75" i="4" s="1"/>
  <c r="BB125" i="2"/>
  <c r="BE125" i="2" s="1"/>
  <c r="BB98" i="3"/>
  <c r="BE98" i="3" s="1"/>
  <c r="BB84" i="3"/>
  <c r="BE84" i="3" s="1"/>
  <c r="BB122" i="6"/>
  <c r="BE122" i="6" s="1"/>
  <c r="BB67" i="4"/>
  <c r="BE67" i="4" s="1"/>
  <c r="BB88" i="6"/>
  <c r="BE88" i="6" s="1"/>
  <c r="BB120" i="2"/>
  <c r="BE120" i="2" s="1"/>
  <c r="BB111" i="2"/>
  <c r="BE111" i="2" s="1"/>
  <c r="BB99" i="6"/>
  <c r="BE99" i="6" s="1"/>
  <c r="BB85" i="3"/>
  <c r="BE85" i="3" s="1"/>
  <c r="BB104" i="6"/>
  <c r="BE104" i="6" s="1"/>
  <c r="AZ103" i="3"/>
  <c r="BB87" i="5"/>
  <c r="BE87" i="5" s="1"/>
  <c r="BB116" i="5"/>
  <c r="BE116" i="5" s="1"/>
  <c r="BB128" i="6"/>
  <c r="BE128" i="6" s="1"/>
  <c r="AZ123" i="3"/>
  <c r="BB123" i="3" s="1"/>
  <c r="BE123" i="3" s="1"/>
  <c r="BB83" i="5"/>
  <c r="BE83" i="5" s="1"/>
  <c r="AZ128" i="3"/>
  <c r="BB128" i="3" s="1"/>
  <c r="BE128" i="3" s="1"/>
  <c r="BB120" i="5"/>
  <c r="BE120" i="5" s="1"/>
  <c r="BB114" i="5"/>
  <c r="BE114" i="5" s="1"/>
  <c r="BB108" i="5"/>
  <c r="BE108" i="5" s="1"/>
  <c r="BB69" i="3"/>
  <c r="BE69" i="3" s="1"/>
  <c r="BB127" i="5"/>
  <c r="BE127" i="5" s="1"/>
  <c r="BB120" i="6"/>
  <c r="BE120" i="6" s="1"/>
  <c r="BB113" i="5"/>
  <c r="BE113" i="5" s="1"/>
  <c r="BA126" i="3"/>
  <c r="BB126" i="3" s="1"/>
  <c r="BE126" i="3" s="1"/>
  <c r="BB77" i="2"/>
  <c r="BE77" i="2" s="1"/>
  <c r="BB100" i="6"/>
  <c r="BE100" i="6" s="1"/>
  <c r="BB70" i="5"/>
  <c r="BE70" i="5" s="1"/>
  <c r="BB122" i="2"/>
  <c r="BE122" i="2" s="1"/>
  <c r="BB100" i="2"/>
  <c r="BE100" i="2" s="1"/>
  <c r="AZ121" i="3"/>
  <c r="BB121" i="3" s="1"/>
  <c r="BE121" i="3" s="1"/>
  <c r="AZ71" i="3"/>
  <c r="BB123" i="5"/>
  <c r="BE123" i="5" s="1"/>
  <c r="AZ108" i="6"/>
  <c r="BB108" i="6" s="1"/>
  <c r="BE108" i="6" s="1"/>
  <c r="BB93" i="2"/>
  <c r="BE93" i="2" s="1"/>
  <c r="AZ66" i="3"/>
  <c r="BB66" i="3" s="1"/>
  <c r="BE66" i="3" s="1"/>
  <c r="AZ127" i="3"/>
  <c r="BB106" i="4"/>
  <c r="BE106" i="4" s="1"/>
  <c r="BB85" i="4"/>
  <c r="BE85" i="4" s="1"/>
  <c r="BB110" i="2"/>
  <c r="BE110" i="2" s="1"/>
  <c r="AZ87" i="2"/>
  <c r="BB87" i="2" s="1"/>
  <c r="BE87" i="2" s="1"/>
  <c r="BB111" i="5"/>
  <c r="BE111" i="5" s="1"/>
  <c r="BB86" i="4"/>
  <c r="BE86" i="4" s="1"/>
  <c r="AZ68" i="5"/>
  <c r="BB68" i="5" s="1"/>
  <c r="BE68" i="5" s="1"/>
  <c r="BA104" i="5"/>
  <c r="BB104" i="5" s="1"/>
  <c r="BE104" i="5" s="1"/>
  <c r="BA112" i="6"/>
  <c r="BB112" i="6" s="1"/>
  <c r="BE112" i="6" s="1"/>
  <c r="AZ85" i="6"/>
  <c r="BB85" i="6" s="1"/>
  <c r="BE85" i="6" s="1"/>
  <c r="AV118" i="1"/>
  <c r="AV105" i="3"/>
  <c r="AV115" i="2"/>
  <c r="BB128" i="5"/>
  <c r="BE128" i="5" s="1"/>
  <c r="BA103" i="3"/>
  <c r="AZ67" i="3"/>
  <c r="BB67" i="3" s="1"/>
  <c r="BE67" i="3" s="1"/>
  <c r="AV84" i="3"/>
  <c r="BB96" i="6"/>
  <c r="BE96" i="6" s="1"/>
  <c r="AZ122" i="3"/>
  <c r="BB122" i="3" s="1"/>
  <c r="BE122" i="3" s="1"/>
  <c r="AZ116" i="3"/>
  <c r="BB116" i="3" s="1"/>
  <c r="BE116" i="3" s="1"/>
  <c r="BA127" i="3"/>
  <c r="BB95" i="2"/>
  <c r="BE95" i="2" s="1"/>
  <c r="BB70" i="4"/>
  <c r="BE70" i="4" s="1"/>
  <c r="BB83" i="4"/>
  <c r="BE83" i="4" s="1"/>
  <c r="AV109" i="5"/>
  <c r="AV70" i="5"/>
  <c r="BB126" i="5"/>
  <c r="BE126" i="5" s="1"/>
  <c r="AZ89" i="2"/>
  <c r="BB89" i="2" s="1"/>
  <c r="BE89" i="2" s="1"/>
  <c r="AZ113" i="2"/>
  <c r="BB113" i="2" s="1"/>
  <c r="BE113" i="2" s="1"/>
  <c r="BA115" i="2"/>
  <c r="BB115" i="2" s="1"/>
  <c r="BE115" i="2" s="1"/>
  <c r="BB84" i="5"/>
  <c r="BE84" i="5" s="1"/>
  <c r="AZ109" i="2"/>
  <c r="BB109" i="2" s="1"/>
  <c r="BE109" i="2" s="1"/>
  <c r="BB94" i="5"/>
  <c r="BE94" i="5" s="1"/>
  <c r="BB88" i="4"/>
  <c r="BE88" i="4" s="1"/>
  <c r="BB71" i="3"/>
  <c r="BE71" i="3" s="1"/>
  <c r="BB73" i="2"/>
  <c r="BE73" i="2" s="1"/>
  <c r="BB124" i="6"/>
  <c r="BE124" i="6" s="1"/>
  <c r="BA99" i="4"/>
  <c r="AZ73" i="4"/>
  <c r="BB73" i="4" s="1"/>
  <c r="BE73" i="4" s="1"/>
  <c r="AV68" i="1"/>
  <c r="AZ77" i="5"/>
  <c r="BB77" i="5" s="1"/>
  <c r="BE77" i="5" s="1"/>
  <c r="BB121" i="6"/>
  <c r="BE121" i="6" s="1"/>
  <c r="BB116" i="6"/>
  <c r="BE116" i="6" s="1"/>
  <c r="BB68" i="4"/>
  <c r="BE68" i="4" s="1"/>
  <c r="AZ99" i="2"/>
  <c r="BB99" i="2" s="1"/>
  <c r="BE99" i="2" s="1"/>
  <c r="BA116" i="2"/>
  <c r="BB116" i="2" s="1"/>
  <c r="BE116" i="2" s="1"/>
  <c r="AZ67" i="2"/>
  <c r="BB67" i="2" s="1"/>
  <c r="BE67" i="2" s="1"/>
  <c r="AZ92" i="4"/>
  <c r="BB92" i="4" s="1"/>
  <c r="BE92" i="4" s="1"/>
  <c r="BA109" i="4"/>
  <c r="BB109" i="4" s="1"/>
  <c r="BE109" i="4" s="1"/>
  <c r="AZ124" i="3"/>
  <c r="AZ109" i="3"/>
  <c r="BB109" i="3" s="1"/>
  <c r="BE109" i="3" s="1"/>
  <c r="AV84" i="1"/>
  <c r="AV128" i="1"/>
  <c r="AV119" i="4"/>
  <c r="BB105" i="3"/>
  <c r="BE105" i="3" s="1"/>
  <c r="BB105" i="4"/>
  <c r="BE105" i="4" s="1"/>
  <c r="BA125" i="6"/>
  <c r="BB125" i="6" s="1"/>
  <c r="BE125" i="6" s="1"/>
  <c r="AZ93" i="6"/>
  <c r="BB93" i="6" s="1"/>
  <c r="BE93" i="6" s="1"/>
  <c r="AV109" i="1"/>
  <c r="BB92" i="3"/>
  <c r="BE92" i="3" s="1"/>
  <c r="BB107" i="6"/>
  <c r="BE107" i="6" s="1"/>
  <c r="AZ92" i="5"/>
  <c r="BB92" i="5" s="1"/>
  <c r="BE92" i="5" s="1"/>
  <c r="BA109" i="5"/>
  <c r="BB109" i="5" s="1"/>
  <c r="BE109" i="5" s="1"/>
  <c r="BB112" i="1"/>
  <c r="BE112" i="1" s="1"/>
  <c r="AZ87" i="6"/>
  <c r="BB87" i="6" s="1"/>
  <c r="BE87" i="6" s="1"/>
  <c r="BB84" i="1"/>
  <c r="BE84" i="1" s="1"/>
  <c r="BB102" i="4"/>
  <c r="BE102" i="4" s="1"/>
  <c r="BB125" i="5"/>
  <c r="BE125" i="5" s="1"/>
  <c r="BA107" i="3"/>
  <c r="BB107" i="3" s="1"/>
  <c r="BE107" i="3" s="1"/>
  <c r="AZ87" i="3"/>
  <c r="BB87" i="3" s="1"/>
  <c r="BE87" i="3" s="1"/>
  <c r="BA98" i="5"/>
  <c r="BB98" i="5" s="1"/>
  <c r="BE98" i="5" s="1"/>
  <c r="AZ66" i="5"/>
  <c r="BB66" i="5" s="1"/>
  <c r="BE66" i="5" s="1"/>
  <c r="BB76" i="1"/>
  <c r="BE76" i="1" s="1"/>
  <c r="AV98" i="1"/>
  <c r="AV97" i="1"/>
  <c r="AV127" i="1"/>
  <c r="BA124" i="3"/>
  <c r="AZ120" i="3"/>
  <c r="BB120" i="3" s="1"/>
  <c r="BE120" i="3" s="1"/>
  <c r="AZ112" i="3"/>
  <c r="BB112" i="3" s="1"/>
  <c r="BE112" i="3" s="1"/>
  <c r="AZ95" i="3"/>
  <c r="BB95" i="3" s="1"/>
  <c r="BE95" i="3" s="1"/>
  <c r="AZ117" i="4"/>
  <c r="BB117" i="4" s="1"/>
  <c r="BE117" i="4" s="1"/>
  <c r="AZ103" i="4"/>
  <c r="AZ74" i="4"/>
  <c r="BB74" i="4" s="1"/>
  <c r="BE74" i="4" s="1"/>
  <c r="BA124" i="4"/>
  <c r="AV110" i="1"/>
  <c r="AV114" i="1"/>
  <c r="AV91" i="1"/>
  <c r="AV66" i="1"/>
  <c r="AV104" i="4"/>
  <c r="AV72" i="1"/>
  <c r="AV123" i="1"/>
  <c r="AV86" i="1"/>
  <c r="BB84" i="2"/>
  <c r="BE84" i="2" s="1"/>
  <c r="BA128" i="4"/>
  <c r="BB128" i="4" s="1"/>
  <c r="BE128" i="4" s="1"/>
  <c r="AZ127" i="4"/>
  <c r="AZ78" i="4"/>
  <c r="BB78" i="4" s="1"/>
  <c r="BE78" i="4" s="1"/>
  <c r="AZ125" i="4"/>
  <c r="BB125" i="4" s="1"/>
  <c r="BE125" i="4" s="1"/>
  <c r="AZ104" i="4"/>
  <c r="BB104" i="4" s="1"/>
  <c r="BE104" i="4" s="1"/>
  <c r="AZ121" i="4"/>
  <c r="BB121" i="4" s="1"/>
  <c r="BE121" i="4" s="1"/>
  <c r="AZ111" i="4"/>
  <c r="BB111" i="4" s="1"/>
  <c r="BE111" i="4" s="1"/>
  <c r="AZ93" i="4"/>
  <c r="BB93" i="4" s="1"/>
  <c r="BE93" i="4" s="1"/>
  <c r="AZ115" i="4"/>
  <c r="BB115" i="4" s="1"/>
  <c r="BE115" i="4" s="1"/>
  <c r="BA123" i="4"/>
  <c r="BB123" i="4" s="1"/>
  <c r="BE123" i="4" s="1"/>
  <c r="AV127" i="4"/>
  <c r="AZ124" i="4"/>
  <c r="AZ119" i="4"/>
  <c r="BB119" i="4" s="1"/>
  <c r="BE119" i="4" s="1"/>
  <c r="AZ77" i="4"/>
  <c r="BB77" i="4" s="1"/>
  <c r="BE77" i="4" s="1"/>
  <c r="AZ101" i="4"/>
  <c r="BA127" i="4"/>
  <c r="BA103" i="4"/>
  <c r="AZ71" i="4"/>
  <c r="BB71" i="4" s="1"/>
  <c r="BE71" i="4" s="1"/>
  <c r="AZ76" i="4"/>
  <c r="BB76" i="4" s="1"/>
  <c r="BE76" i="4" s="1"/>
  <c r="AZ99" i="4"/>
  <c r="BA114" i="4"/>
  <c r="BB114" i="4" s="1"/>
  <c r="BE114" i="4" s="1"/>
  <c r="AZ84" i="4"/>
  <c r="BB84" i="4" s="1"/>
  <c r="BE84" i="4" s="1"/>
  <c r="BA101" i="4"/>
  <c r="AV115" i="4"/>
  <c r="BB96" i="1"/>
  <c r="BE96" i="1" s="1"/>
  <c r="BB72" i="1"/>
  <c r="BE72" i="1" s="1"/>
  <c r="BB117" i="6"/>
  <c r="BE117" i="6" s="1"/>
  <c r="BB114" i="3"/>
  <c r="BE114" i="3" s="1"/>
  <c r="BB126" i="2"/>
  <c r="BE126" i="2" s="1"/>
  <c r="BB103" i="2"/>
  <c r="BE103" i="2" s="1"/>
  <c r="BB102" i="3"/>
  <c r="BE102" i="3" s="1"/>
  <c r="BB86" i="1"/>
  <c r="BE86" i="1" s="1"/>
  <c r="BB94" i="1"/>
  <c r="BE94" i="1" s="1"/>
  <c r="BB122" i="1"/>
  <c r="BE122" i="1" s="1"/>
  <c r="BB99" i="3"/>
  <c r="BE99" i="3" s="1"/>
  <c r="BB92" i="1"/>
  <c r="BE92" i="1" s="1"/>
  <c r="BB110" i="6"/>
  <c r="BE110" i="6" s="1"/>
  <c r="BB98" i="6"/>
  <c r="BE98" i="6" s="1"/>
  <c r="BB115" i="5"/>
  <c r="BE115" i="5" s="1"/>
  <c r="BB110" i="4"/>
  <c r="BE110" i="4" s="1"/>
  <c r="BB118" i="2"/>
  <c r="BE118" i="2" s="1"/>
  <c r="AZ109" i="1"/>
  <c r="BB109" i="1" s="1"/>
  <c r="BE109" i="1" s="1"/>
  <c r="BA119" i="1"/>
  <c r="AZ90" i="1"/>
  <c r="BB90" i="1" s="1"/>
  <c r="BE90" i="1" s="1"/>
  <c r="BA104" i="1"/>
  <c r="BB104" i="1" s="1"/>
  <c r="BE104" i="1" s="1"/>
  <c r="AZ80" i="1"/>
  <c r="BB80" i="1" s="1"/>
  <c r="BE80" i="1" s="1"/>
  <c r="BB68" i="1"/>
  <c r="BE68" i="1" s="1"/>
  <c r="AZ81" i="1"/>
  <c r="BB81" i="1" s="1"/>
  <c r="BE81" i="1" s="1"/>
  <c r="AZ119" i="1"/>
  <c r="BA127" i="1"/>
  <c r="BB127" i="1" s="1"/>
  <c r="BE127" i="1" s="1"/>
  <c r="AZ124" i="1"/>
  <c r="BB124" i="1" s="1"/>
  <c r="BE124" i="1" s="1"/>
  <c r="AZ108" i="1"/>
  <c r="AZ107" i="1"/>
  <c r="BB107" i="1" s="1"/>
  <c r="BE107" i="1" s="1"/>
  <c r="AZ115" i="1"/>
  <c r="BB115" i="1" s="1"/>
  <c r="BE115" i="1" s="1"/>
  <c r="BA125" i="1"/>
  <c r="BB125" i="1" s="1"/>
  <c r="BE125" i="1" s="1"/>
  <c r="AZ66" i="1"/>
  <c r="BB66" i="1" s="1"/>
  <c r="BE66" i="1" s="1"/>
  <c r="BB111" i="1"/>
  <c r="BE111" i="1" s="1"/>
  <c r="BB99" i="1"/>
  <c r="BE99" i="1" s="1"/>
  <c r="BA98" i="1"/>
  <c r="AZ79" i="1"/>
  <c r="BB79" i="1" s="1"/>
  <c r="BE79" i="1" s="1"/>
  <c r="BA128" i="1"/>
  <c r="BB128" i="1" s="1"/>
  <c r="BE128" i="1" s="1"/>
  <c r="AZ123" i="1"/>
  <c r="AZ118" i="1"/>
  <c r="BB118" i="1" s="1"/>
  <c r="BE118" i="1" s="1"/>
  <c r="AZ126" i="1"/>
  <c r="BB126" i="1" s="1"/>
  <c r="BE126" i="1" s="1"/>
  <c r="AZ82" i="1"/>
  <c r="BB82" i="1" s="1"/>
  <c r="BE82" i="1" s="1"/>
  <c r="AZ98" i="1"/>
  <c r="BB87" i="1"/>
  <c r="BE87" i="1" s="1"/>
  <c r="AV104" i="1"/>
  <c r="AV122" i="1"/>
  <c r="BB74" i="1"/>
  <c r="BE74" i="1" s="1"/>
  <c r="BB120" i="1"/>
  <c r="BE120" i="1" s="1"/>
  <c r="BA108" i="1"/>
  <c r="AZ78" i="1"/>
  <c r="BB78" i="1" s="1"/>
  <c r="BE78" i="1" s="1"/>
  <c r="BB69" i="1"/>
  <c r="BE69" i="1" s="1"/>
  <c r="BA116" i="1"/>
  <c r="BB116" i="1" s="1"/>
  <c r="BE116" i="1" s="1"/>
  <c r="AZ91" i="1"/>
  <c r="BB91" i="1" s="1"/>
  <c r="BE91" i="1" s="1"/>
  <c r="AZ110" i="1"/>
  <c r="BA114" i="1"/>
  <c r="AZ73" i="1"/>
  <c r="BB73" i="1" s="1"/>
  <c r="BE73" i="1" s="1"/>
  <c r="AZ100" i="1"/>
  <c r="BB100" i="1" s="1"/>
  <c r="BE100" i="1" s="1"/>
  <c r="AV101" i="1"/>
  <c r="AV92" i="1"/>
  <c r="AV120" i="1"/>
  <c r="AV115" i="1"/>
  <c r="AZ75" i="1"/>
  <c r="BB75" i="1" s="1"/>
  <c r="BE75" i="1" s="1"/>
  <c r="AZ103" i="1"/>
  <c r="BB103" i="1" s="1"/>
  <c r="BE103" i="1" s="1"/>
  <c r="AZ114" i="1"/>
  <c r="BA123" i="1"/>
  <c r="BB113" i="1"/>
  <c r="BE113" i="1" s="1"/>
  <c r="BB67" i="1"/>
  <c r="BE67" i="1" s="1"/>
  <c r="BB95" i="1"/>
  <c r="BE95" i="1" s="1"/>
  <c r="BA110" i="1"/>
  <c r="AZ97" i="1"/>
  <c r="BB97" i="1" s="1"/>
  <c r="BE97" i="1" s="1"/>
  <c r="AZ83" i="1"/>
  <c r="BB83" i="1" s="1"/>
  <c r="BE83" i="1" s="1"/>
  <c r="AZ101" i="1"/>
  <c r="BB101" i="1" s="1"/>
  <c r="BE101" i="1" s="1"/>
  <c r="BA117" i="1"/>
  <c r="BB117" i="1" s="1"/>
  <c r="BE117" i="1" s="1"/>
  <c r="AV107" i="1"/>
  <c r="AV116" i="1"/>
  <c r="BH6" i="6" l="1"/>
  <c r="H6" i="7" s="1"/>
  <c r="H10" i="7" s="1"/>
  <c r="BH6" i="5"/>
  <c r="G6" i="7" s="1"/>
  <c r="G10" i="7" s="1"/>
  <c r="BB103" i="3"/>
  <c r="BE103" i="3" s="1"/>
  <c r="BH6" i="2"/>
  <c r="D6" i="7" s="1"/>
  <c r="D10" i="7" s="1"/>
  <c r="BB127" i="3"/>
  <c r="BE127" i="3" s="1"/>
  <c r="BB103" i="4"/>
  <c r="BE103" i="4" s="1"/>
  <c r="BB124" i="3"/>
  <c r="BE124" i="3" s="1"/>
  <c r="BH6" i="3" s="1"/>
  <c r="E6" i="7" s="1"/>
  <c r="E10" i="7" s="1"/>
  <c r="G5" i="7"/>
  <c r="BB99" i="4"/>
  <c r="BE99" i="4" s="1"/>
  <c r="D5" i="7"/>
  <c r="H5" i="7"/>
  <c r="BB124" i="4"/>
  <c r="BE124" i="4" s="1"/>
  <c r="BB101" i="4"/>
  <c r="BE101" i="4" s="1"/>
  <c r="BB127" i="4"/>
  <c r="BE127" i="4" s="1"/>
  <c r="BB110" i="1"/>
  <c r="BE110" i="1" s="1"/>
  <c r="BB98" i="1"/>
  <c r="BE98" i="1" s="1"/>
  <c r="E5" i="7"/>
  <c r="BB123" i="1"/>
  <c r="BE123" i="1" s="1"/>
  <c r="BB114" i="1"/>
  <c r="BE114" i="1" s="1"/>
  <c r="BB108" i="1"/>
  <c r="BE108" i="1" s="1"/>
  <c r="BB119" i="1"/>
  <c r="BE119" i="1" s="1"/>
  <c r="BH6" i="4" l="1"/>
  <c r="F6" i="7" s="1"/>
  <c r="BH6" i="1"/>
  <c r="C6" i="7" s="1"/>
  <c r="F5" i="7"/>
  <c r="K5" i="7" s="1"/>
  <c r="BH5" i="1"/>
  <c r="C5" i="7" s="1"/>
  <c r="C10" i="7" l="1"/>
  <c r="L6" i="7"/>
  <c r="J6" i="7"/>
  <c r="L5" i="7"/>
  <c r="J5" i="7"/>
  <c r="F10" i="7"/>
  <c r="K6" i="7"/>
</calcChain>
</file>

<file path=xl/sharedStrings.xml><?xml version="1.0" encoding="utf-8"?>
<sst xmlns="http://schemas.openxmlformats.org/spreadsheetml/2006/main" count="12010" uniqueCount="575">
  <si>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</si>
  <si>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</si>
  <si>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</si>
  <si>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</si>
  <si>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</si>
  <si>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</si>
  <si>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</si>
  <si>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</si>
  <si>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</si>
  <si>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</si>
  <si>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</si>
  <si>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</si>
  <si>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</si>
  <si>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</si>
  <si>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</si>
  <si>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</si>
  <si>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</si>
  <si>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</si>
  <si>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</si>
  <si>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</si>
  <si>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</si>
  <si>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</si>
  <si>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</si>
  <si>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</si>
  <si>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</si>
  <si>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</si>
  <si>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</si>
  <si>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</si>
  <si>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</si>
  <si>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</si>
  <si>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EXW</t>
  </si>
  <si>
    <t>EXL</t>
  </si>
  <si>
    <t>LBW</t>
  </si>
  <si>
    <t>LBL</t>
  </si>
  <si>
    <t>PSW</t>
  </si>
  <si>
    <t>PSL</t>
  </si>
  <si>
    <t>MaxW</t>
  </si>
  <si>
    <t>MaxL</t>
  </si>
  <si>
    <t>AvgW</t>
  </si>
  <si>
    <t>AvgL</t>
  </si>
  <si>
    <t>London</t>
  </si>
  <si>
    <t>Wimbledon</t>
  </si>
  <si>
    <t>Grand Slam</t>
  </si>
  <si>
    <t>Outdoor</t>
  </si>
  <si>
    <t>Grass</t>
  </si>
  <si>
    <t>1st Round</t>
  </si>
  <si>
    <t>Struff J.L.</t>
  </si>
  <si>
    <t>Mayer L.</t>
  </si>
  <si>
    <t>Completed</t>
  </si>
  <si>
    <t>Cilic M.</t>
  </si>
  <si>
    <t>Nishioka Y.</t>
  </si>
  <si>
    <t>Jarry N.</t>
  </si>
  <si>
    <t>Krajinovic F.</t>
  </si>
  <si>
    <t>Kohlschreiber P.</t>
  </si>
  <si>
    <t>Donskoy E.</t>
  </si>
  <si>
    <t>Pouille L.</t>
  </si>
  <si>
    <t>Kudla D.</t>
  </si>
  <si>
    <t>Querrey S.</t>
  </si>
  <si>
    <t>Thompson J.</t>
  </si>
  <si>
    <t>Muller G.</t>
  </si>
  <si>
    <t>Mmoh M.</t>
  </si>
  <si>
    <t>Novak D.</t>
  </si>
  <si>
    <t>Polansky P.</t>
  </si>
  <si>
    <t>Stakhovsky S.</t>
  </si>
  <si>
    <t>Sousa J.</t>
  </si>
  <si>
    <t>Federer R.</t>
  </si>
  <si>
    <t>Lajovic D.</t>
  </si>
  <si>
    <t>Pella G.</t>
  </si>
  <si>
    <t>Kubler J.</t>
  </si>
  <si>
    <t>Mcdonald M.</t>
  </si>
  <si>
    <t>Berankis R.</t>
  </si>
  <si>
    <t>Karlovic I.</t>
  </si>
  <si>
    <t>Youzhny M.</t>
  </si>
  <si>
    <t>Garcia-Lopez G.</t>
  </si>
  <si>
    <t>Elias G.</t>
  </si>
  <si>
    <t>Medvedev D.</t>
  </si>
  <si>
    <t>Coric B.</t>
  </si>
  <si>
    <t>Raonic M.</t>
  </si>
  <si>
    <t>Broady L.</t>
  </si>
  <si>
    <t>Isner J.</t>
  </si>
  <si>
    <t>Maden Y.</t>
  </si>
  <si>
    <t>Fabbiano T.</t>
  </si>
  <si>
    <t>Bhambri Y.</t>
  </si>
  <si>
    <t>Seppi A.</t>
  </si>
  <si>
    <t>Smith J.P.</t>
  </si>
  <si>
    <t>Millman J.</t>
  </si>
  <si>
    <t>Travaglia S.</t>
  </si>
  <si>
    <t>Wawrinka S.</t>
  </si>
  <si>
    <t>Dimitrov G.</t>
  </si>
  <si>
    <t>Tsitsipas S.</t>
  </si>
  <si>
    <t>Barrere G.</t>
  </si>
  <si>
    <t>Monfils G.</t>
  </si>
  <si>
    <t>Gasquet R.</t>
  </si>
  <si>
    <t>Anderson K.</t>
  </si>
  <si>
    <t>Gombos N.</t>
  </si>
  <si>
    <t>Donaldson J.</t>
  </si>
  <si>
    <t>Jaziri M.</t>
  </si>
  <si>
    <t>Bemelmans R.</t>
  </si>
  <si>
    <t>Johnson S.</t>
  </si>
  <si>
    <t>Lorenzi P.</t>
  </si>
  <si>
    <t>Djere L.</t>
  </si>
  <si>
    <t>Mannarino A.</t>
  </si>
  <si>
    <t>Garin C.</t>
  </si>
  <si>
    <t>Harrison R.</t>
  </si>
  <si>
    <t>Carballes Baena R.</t>
  </si>
  <si>
    <t>Bedene A.</t>
  </si>
  <si>
    <t>Norrie C.</t>
  </si>
  <si>
    <t>Lacko L.</t>
  </si>
  <si>
    <t>Bonzi B.</t>
  </si>
  <si>
    <t>Gulbis E.</t>
  </si>
  <si>
    <t>Clarke J.</t>
  </si>
  <si>
    <t>Tomic B.</t>
  </si>
  <si>
    <t>Hurkacz H.</t>
  </si>
  <si>
    <t>Del Potro J.M.</t>
  </si>
  <si>
    <t>Gojowczyk P.</t>
  </si>
  <si>
    <t>Dzumhur D.</t>
  </si>
  <si>
    <t>Marterer M.</t>
  </si>
  <si>
    <t>Nishikori K.</t>
  </si>
  <si>
    <t>Harrison C.</t>
  </si>
  <si>
    <t>Lopez F.</t>
  </si>
  <si>
    <t>Delbonis F.</t>
  </si>
  <si>
    <t>Vesely J.</t>
  </si>
  <si>
    <t>Mayer F.</t>
  </si>
  <si>
    <t>Albot R.</t>
  </si>
  <si>
    <t>Carreno Busta P.</t>
  </si>
  <si>
    <t>Edmund K.</t>
  </si>
  <si>
    <t>Bolt A.</t>
  </si>
  <si>
    <t>Kyrgios N.</t>
  </si>
  <si>
    <t>Istomin D.</t>
  </si>
  <si>
    <t>Klahn B.</t>
  </si>
  <si>
    <t>Sugita Y.</t>
  </si>
  <si>
    <t>Schwartzman D.</t>
  </si>
  <si>
    <t>Basic M.</t>
  </si>
  <si>
    <t>Fritz T.</t>
  </si>
  <si>
    <t>Sonego L.</t>
  </si>
  <si>
    <t>Haase R.</t>
  </si>
  <si>
    <t>Copil M.</t>
  </si>
  <si>
    <t>Zverev A.</t>
  </si>
  <si>
    <t>Duckworth J.</t>
  </si>
  <si>
    <t>Tiafoe F.</t>
  </si>
  <si>
    <t>Verdasco F.</t>
  </si>
  <si>
    <t>Bolelli S.</t>
  </si>
  <si>
    <t>Cuevas P.</t>
  </si>
  <si>
    <t>Robert S.</t>
  </si>
  <si>
    <t>Ramos-Vinolas A.</t>
  </si>
  <si>
    <t>De Minaur A.</t>
  </si>
  <si>
    <t>Cecchinato M.</t>
  </si>
  <si>
    <t>Nadal R.</t>
  </si>
  <si>
    <t>Sela D.</t>
  </si>
  <si>
    <t>Fognini F.</t>
  </si>
  <si>
    <t>Daniel T.</t>
  </si>
  <si>
    <t>Khachanov K.</t>
  </si>
  <si>
    <t>Ferrer D.</t>
  </si>
  <si>
    <t>Ebden M.</t>
  </si>
  <si>
    <t>Goffin D.</t>
  </si>
  <si>
    <t>Kukushkin M.</t>
  </si>
  <si>
    <t>Pospisil V.</t>
  </si>
  <si>
    <t>Baghdatis M.</t>
  </si>
  <si>
    <t>Thiem D.</t>
  </si>
  <si>
    <t>Retired</t>
  </si>
  <si>
    <t>Berrettini M.</t>
  </si>
  <si>
    <t>Sock J.</t>
  </si>
  <si>
    <t>Herbert P.H.</t>
  </si>
  <si>
    <t>Zverev M.</t>
  </si>
  <si>
    <t>Zeballos H.</t>
  </si>
  <si>
    <t>Andreozzi G.</t>
  </si>
  <si>
    <t>Simon G.</t>
  </si>
  <si>
    <t>Basilashvili N.</t>
  </si>
  <si>
    <t>Benneteau J.</t>
  </si>
  <si>
    <t>Fucsovics M.</t>
  </si>
  <si>
    <t>Paire B.</t>
  </si>
  <si>
    <t>Jung J.</t>
  </si>
  <si>
    <t>Djokovic N.</t>
  </si>
  <si>
    <t>Sandgren T.</t>
  </si>
  <si>
    <t>Shapovalov D.</t>
  </si>
  <si>
    <t>Chardy J.</t>
  </si>
  <si>
    <t>2nd Round</t>
  </si>
  <si>
    <t>3rd Round</t>
  </si>
  <si>
    <t>4th Round</t>
  </si>
  <si>
    <t>Quarterfinals</t>
  </si>
  <si>
    <t>Semifinals</t>
  </si>
  <si>
    <t>The Final</t>
  </si>
  <si>
    <t>PW</t>
  </si>
  <si>
    <t>PL</t>
  </si>
  <si>
    <t>AvgPW</t>
  </si>
  <si>
    <t>AvgPL</t>
  </si>
  <si>
    <t>LambdaW</t>
  </si>
  <si>
    <t>LambdaW(1)</t>
  </si>
  <si>
    <t>LambdaL(1)</t>
  </si>
  <si>
    <t>ModelPW</t>
  </si>
  <si>
    <t>Model Log-Loss</t>
  </si>
  <si>
    <t>Market Log-loss</t>
  </si>
  <si>
    <t>Tipsarevic J.</t>
  </si>
  <si>
    <t>Giron M.</t>
  </si>
  <si>
    <t>Bautista Agut R.</t>
  </si>
  <si>
    <t>Opelka R.</t>
  </si>
  <si>
    <t>Stebe C.M.</t>
  </si>
  <si>
    <t>Kwon S.W.</t>
  </si>
  <si>
    <t>Darcis S.</t>
  </si>
  <si>
    <t>Auger-Aliassime F.</t>
  </si>
  <si>
    <t>Kovalik J.</t>
  </si>
  <si>
    <t>Arnaboldi A.</t>
  </si>
  <si>
    <t>Popyrin A.</t>
  </si>
  <si>
    <t>Majchrzak K.</t>
  </si>
  <si>
    <t>Londero J.I.</t>
  </si>
  <si>
    <t>Humbert U.</t>
  </si>
  <si>
    <t>Klizan M.</t>
  </si>
  <si>
    <t>Gunneswaran P.</t>
  </si>
  <si>
    <t>Moutet C.</t>
  </si>
  <si>
    <t>Munar J.</t>
  </si>
  <si>
    <t>Granollers M.</t>
  </si>
  <si>
    <t>Kecmanovic M.</t>
  </si>
  <si>
    <t>Evans D.</t>
  </si>
  <si>
    <t>Monteiro T.</t>
  </si>
  <si>
    <t>Ward J.</t>
  </si>
  <si>
    <t>Schnur B.</t>
  </si>
  <si>
    <t>Caruso S.</t>
  </si>
  <si>
    <t>Rublev A.</t>
  </si>
  <si>
    <t>Koepfer D.</t>
  </si>
  <si>
    <t>Rubin N.</t>
  </si>
  <si>
    <t>Harris L.</t>
  </si>
  <si>
    <t>Uchiyama Y.</t>
  </si>
  <si>
    <t>Tsonga J.W.</t>
  </si>
  <si>
    <t>Berdych T.</t>
  </si>
  <si>
    <t>Dellien H.</t>
  </si>
  <si>
    <t>Andujar P.</t>
  </si>
  <si>
    <t>Bublik A.</t>
  </si>
  <si>
    <t>Ruud C.</t>
  </si>
  <si>
    <t>Jubb P.</t>
  </si>
  <si>
    <t>Draper J.</t>
  </si>
  <si>
    <t>Bagnis F.</t>
  </si>
  <si>
    <t>Barrios M.</t>
  </si>
  <si>
    <t>Davidovich Fokina A.</t>
  </si>
  <si>
    <t>Sinner J.</t>
  </si>
  <si>
    <t>Hanfmann Y.</t>
  </si>
  <si>
    <t>Martinez P.</t>
  </si>
  <si>
    <t>Murray A.</t>
  </si>
  <si>
    <t>Korda S.</t>
  </si>
  <si>
    <t>Griekspoor T.</t>
  </si>
  <si>
    <t>Hoang A.</t>
  </si>
  <si>
    <t>Zhang Zh.</t>
  </si>
  <si>
    <t>Musetti L.</t>
  </si>
  <si>
    <t>Gerasimov E.</t>
  </si>
  <si>
    <t>Masur D.</t>
  </si>
  <si>
    <t>Polmans M.</t>
  </si>
  <si>
    <t>Lu Y.</t>
  </si>
  <si>
    <t>Otte O.</t>
  </si>
  <si>
    <t>Rinderknech A.</t>
  </si>
  <si>
    <t>Ivashka I.</t>
  </si>
  <si>
    <t>Van De Zandschulp B.</t>
  </si>
  <si>
    <t>Karatsev A.</t>
  </si>
  <si>
    <t>Alcaraz C.</t>
  </si>
  <si>
    <t>Ymer M.</t>
  </si>
  <si>
    <t>Ruusuvuori E.</t>
  </si>
  <si>
    <t>Galan D.E.</t>
  </si>
  <si>
    <t>Coria F.</t>
  </si>
  <si>
    <t>Zapata Miralles B.</t>
  </si>
  <si>
    <t>Mager G.</t>
  </si>
  <si>
    <t>Sousa P.</t>
  </si>
  <si>
    <t>Nakashima B.</t>
  </si>
  <si>
    <t>Trungelliti M.</t>
  </si>
  <si>
    <t>O Connell C.</t>
  </si>
  <si>
    <t>Walkover</t>
  </si>
  <si>
    <t>WTA</t>
  </si>
  <si>
    <t>Tier</t>
  </si>
  <si>
    <t>Rodina E.</t>
  </si>
  <si>
    <t>Lottner A.</t>
  </si>
  <si>
    <t>Petkovic A.</t>
  </si>
  <si>
    <t>Zhang S.</t>
  </si>
  <si>
    <t>Wickmayer Y.</t>
  </si>
  <si>
    <t>Barthel M.</t>
  </si>
  <si>
    <t>Dulgheru A.</t>
  </si>
  <si>
    <t>Pliskova Kr.</t>
  </si>
  <si>
    <t>Pliskova Ka.</t>
  </si>
  <si>
    <t>Dart H.</t>
  </si>
  <si>
    <t>Cirstea S.</t>
  </si>
  <si>
    <t>Rybarikova M.</t>
  </si>
  <si>
    <t>Vekic D.</t>
  </si>
  <si>
    <t>Stephens S.</t>
  </si>
  <si>
    <t>Giorgi C.</t>
  </si>
  <si>
    <t>Sevastova A.</t>
  </si>
  <si>
    <t>Keys M.</t>
  </si>
  <si>
    <t>Tomljanovic A.</t>
  </si>
  <si>
    <t>Makarova E.</t>
  </si>
  <si>
    <t>Martic P.</t>
  </si>
  <si>
    <t>Kumkhum L.</t>
  </si>
  <si>
    <t>Pera B.</t>
  </si>
  <si>
    <t>Williams V.</t>
  </si>
  <si>
    <t>Larsson J.</t>
  </si>
  <si>
    <t>Azarenka V.</t>
  </si>
  <si>
    <t>Alexandrova E.</t>
  </si>
  <si>
    <t>Peterson R.</t>
  </si>
  <si>
    <t>Kuzmova V.</t>
  </si>
  <si>
    <t>Wozniacki C.</t>
  </si>
  <si>
    <t>Lepchenko V.</t>
  </si>
  <si>
    <t>Bertens K.</t>
  </si>
  <si>
    <t>Stefkova B.</t>
  </si>
  <si>
    <t>Brengle M.</t>
  </si>
  <si>
    <t>Krunic A.</t>
  </si>
  <si>
    <t>Blinkova A.</t>
  </si>
  <si>
    <t>Wang Yaf.</t>
  </si>
  <si>
    <t>Williams S.</t>
  </si>
  <si>
    <t>Rus A.</t>
  </si>
  <si>
    <t>Swan K.</t>
  </si>
  <si>
    <t>Begu I.</t>
  </si>
  <si>
    <t>Mladenovic K.</t>
  </si>
  <si>
    <t>Schmiedlova A.</t>
  </si>
  <si>
    <t>Siniakova K.</t>
  </si>
  <si>
    <t>Vandeweghe C.</t>
  </si>
  <si>
    <t>Tsurenko L.</t>
  </si>
  <si>
    <t>Babos T.</t>
  </si>
  <si>
    <t>Radwanska A.</t>
  </si>
  <si>
    <t>Ruse E.G.</t>
  </si>
  <si>
    <t>Tomova V.</t>
  </si>
  <si>
    <t>Smitkova T.</t>
  </si>
  <si>
    <t>Strycova B.</t>
  </si>
  <si>
    <t>Kuznetsova S.</t>
  </si>
  <si>
    <t>Goerges J.</t>
  </si>
  <si>
    <t>Puig M.</t>
  </si>
  <si>
    <t>Jabeur O.</t>
  </si>
  <si>
    <t>Golubic V.</t>
  </si>
  <si>
    <t>Maria T.</t>
  </si>
  <si>
    <t>Svitolina E.</t>
  </si>
  <si>
    <t>Safarova L.</t>
  </si>
  <si>
    <t>Bondarenko K.</t>
  </si>
  <si>
    <t>Buzarnescu M.</t>
  </si>
  <si>
    <t>Sabalenka A.</t>
  </si>
  <si>
    <t>Arruabarrena L.</t>
  </si>
  <si>
    <t>Bogdan A.</t>
  </si>
  <si>
    <t>Barty A.</t>
  </si>
  <si>
    <t>Voegele S.</t>
  </si>
  <si>
    <t>Cibulkova D.</t>
  </si>
  <si>
    <t>Cornet A.</t>
  </si>
  <si>
    <t>Gavrilova D.</t>
  </si>
  <si>
    <t>Dolehide C.</t>
  </si>
  <si>
    <t>Hsieh S.W.</t>
  </si>
  <si>
    <t>Pavlyuchenkova A.</t>
  </si>
  <si>
    <t>Liu C.</t>
  </si>
  <si>
    <t>Konjuh A.</t>
  </si>
  <si>
    <t>Konta J.</t>
  </si>
  <si>
    <t>Vikhlyantseva N.</t>
  </si>
  <si>
    <t>Stosur S.</t>
  </si>
  <si>
    <t>Peng S.</t>
  </si>
  <si>
    <t>Muguruza G.</t>
  </si>
  <si>
    <t>Broady N.</t>
  </si>
  <si>
    <t>Lapko V.</t>
  </si>
  <si>
    <t>Mchale C.</t>
  </si>
  <si>
    <t>Kontaveit A.</t>
  </si>
  <si>
    <t>Allertova D.</t>
  </si>
  <si>
    <t>Kerber A.</t>
  </si>
  <si>
    <t>Zvonareva V.</t>
  </si>
  <si>
    <t>Van Uytvanck A.</t>
  </si>
  <si>
    <t>Hercog P.</t>
  </si>
  <si>
    <t>Brady J.</t>
  </si>
  <si>
    <t>Kozlova K.</t>
  </si>
  <si>
    <t>Bouchard E.</t>
  </si>
  <si>
    <t>Taylor G.</t>
  </si>
  <si>
    <t>Sasnovich A.</t>
  </si>
  <si>
    <t>Kvitova P.</t>
  </si>
  <si>
    <t>Zheng S.</t>
  </si>
  <si>
    <t>Wang Q.</t>
  </si>
  <si>
    <t>Townsend T.</t>
  </si>
  <si>
    <t>Parmentier P.</t>
  </si>
  <si>
    <t>Boulter K.</t>
  </si>
  <si>
    <t>Cepede Royg V.</t>
  </si>
  <si>
    <t>Kenin S.</t>
  </si>
  <si>
    <t>Sakkari M.</t>
  </si>
  <si>
    <t>Halep S.</t>
  </si>
  <si>
    <t>Nara K.</t>
  </si>
  <si>
    <t>Bencic B.</t>
  </si>
  <si>
    <t>Garcia C.</t>
  </si>
  <si>
    <t>Riske A.</t>
  </si>
  <si>
    <t>Duque-Marino M.</t>
  </si>
  <si>
    <t>Osaka N.</t>
  </si>
  <si>
    <t>Niculescu M.</t>
  </si>
  <si>
    <t>Diatchenko V.</t>
  </si>
  <si>
    <t>Sharapova M.</t>
  </si>
  <si>
    <t>Sorribes Tormo S.</t>
  </si>
  <si>
    <t>Kanepi K.</t>
  </si>
  <si>
    <t>Mertens E.</t>
  </si>
  <si>
    <t>Collins D.R.</t>
  </si>
  <si>
    <t>Putintseva Y.</t>
  </si>
  <si>
    <t>Linette M.</t>
  </si>
  <si>
    <t>Ostapenko J.</t>
  </si>
  <si>
    <t>Dunne K.</t>
  </si>
  <si>
    <t>Suarez Navarro C.</t>
  </si>
  <si>
    <t>Witthoeft C.</t>
  </si>
  <si>
    <t>Kasatkina D.</t>
  </si>
  <si>
    <t>Fett J.</t>
  </si>
  <si>
    <t>Flipkens K.</t>
  </si>
  <si>
    <t>Watson H.</t>
  </si>
  <si>
    <t>Vickery S.</t>
  </si>
  <si>
    <t>Vondrousova M.</t>
  </si>
  <si>
    <t>Bouzkova M.</t>
  </si>
  <si>
    <t>Gasparyan M.</t>
  </si>
  <si>
    <t>Friedsam A.L.</t>
  </si>
  <si>
    <t>Sharma A.</t>
  </si>
  <si>
    <t>Mcnally C.</t>
  </si>
  <si>
    <t>Yastremska D.</t>
  </si>
  <si>
    <t>Rogers S.</t>
  </si>
  <si>
    <t>Zhu L.</t>
  </si>
  <si>
    <t>Swiatek I.</t>
  </si>
  <si>
    <t>Muchova K.</t>
  </si>
  <si>
    <t>Pegula J.</t>
  </si>
  <si>
    <t>Ahn K.</t>
  </si>
  <si>
    <t>Kudermetova V.</t>
  </si>
  <si>
    <t>Bonaventure Y.</t>
  </si>
  <si>
    <t>Potapova A.</t>
  </si>
  <si>
    <t>Teichmann J.</t>
  </si>
  <si>
    <t>Collins D.</t>
  </si>
  <si>
    <t>Diyas Z.</t>
  </si>
  <si>
    <t>Jakupovic D.</t>
  </si>
  <si>
    <t>Gauff C.</t>
  </si>
  <si>
    <t>Ferro F.</t>
  </si>
  <si>
    <t>Bacsinszky T.</t>
  </si>
  <si>
    <t>Davis L.</t>
  </si>
  <si>
    <t>Kalinskaya A.</t>
  </si>
  <si>
    <t>Martincova T.</t>
  </si>
  <si>
    <t>Siegemund L.</t>
  </si>
  <si>
    <t>Zidansek T.</t>
  </si>
  <si>
    <t>Anisimova A.</t>
  </si>
  <si>
    <t>Haddad Maia B.</t>
  </si>
  <si>
    <t>Jorovic I.</t>
  </si>
  <si>
    <t>Kerkhove L.</t>
  </si>
  <si>
    <t>Flink V.</t>
  </si>
  <si>
    <t>Badosa P.</t>
  </si>
  <si>
    <t>Juvan K.</t>
  </si>
  <si>
    <t>Gatto-Monticone G.</t>
  </si>
  <si>
    <t>Rodionova Ar.</t>
  </si>
  <si>
    <t>Minella M.</t>
  </si>
  <si>
    <t>Burrage J.</t>
  </si>
  <si>
    <t>Lao D.</t>
  </si>
  <si>
    <t>Osorio M.</t>
  </si>
  <si>
    <t>Pattinama Kerkhove L.</t>
  </si>
  <si>
    <t>Wang Xin.</t>
  </si>
  <si>
    <t>Volynets K.</t>
  </si>
  <si>
    <t>Rybakina E.</t>
  </si>
  <si>
    <t>Podoroska N.</t>
  </si>
  <si>
    <t>Li A.</t>
  </si>
  <si>
    <t>Doi M.</t>
  </si>
  <si>
    <t>Samsonova L.</t>
  </si>
  <si>
    <t>Stojanovic N.</t>
  </si>
  <si>
    <t>Jones F.</t>
  </si>
  <si>
    <t>Kostyuk M.</t>
  </si>
  <si>
    <t>Paolini J.</t>
  </si>
  <si>
    <t>Gracheva V.</t>
  </si>
  <si>
    <t>Krejcikova B.</t>
  </si>
  <si>
    <t>Tauson C.</t>
  </si>
  <si>
    <t>Vesnina E.</t>
  </si>
  <si>
    <t>Trevisan M.</t>
  </si>
  <si>
    <t>Bolsova A.</t>
  </si>
  <si>
    <t>Pironkova T.</t>
  </si>
  <si>
    <t>Andreescu B.</t>
  </si>
  <si>
    <t>Minnen G.</t>
  </si>
  <si>
    <t>Hibino N.</t>
  </si>
  <si>
    <t>Murray S.</t>
  </si>
  <si>
    <t>Govortsova O.</t>
  </si>
  <si>
    <t>Tig P.M.</t>
  </si>
  <si>
    <t>Wang Y.</t>
  </si>
  <si>
    <t>Burel C.</t>
  </si>
  <si>
    <t>Perez E.</t>
  </si>
  <si>
    <t>Raducanu E.</t>
  </si>
  <si>
    <t>Fernandez L.A.</t>
  </si>
  <si>
    <t>Model</t>
  </si>
  <si>
    <t>Market</t>
  </si>
  <si>
    <t>Men</t>
  </si>
  <si>
    <t>Women</t>
  </si>
  <si>
    <t>AdjLambdaW</t>
  </si>
  <si>
    <t>AdjLambdaW(1)</t>
  </si>
  <si>
    <t>AdjModelPW</t>
  </si>
  <si>
    <t>AdjLambdaL(1)</t>
  </si>
  <si>
    <t>LambdaScaling</t>
  </si>
  <si>
    <t>AveRankPts</t>
  </si>
  <si>
    <t>Adj Model Log-loss</t>
  </si>
  <si>
    <t>MarketLogLoss</t>
  </si>
  <si>
    <t>AdjModLogLoss</t>
  </si>
  <si>
    <t>ModelLogLoss</t>
  </si>
  <si>
    <t>AdjModel</t>
  </si>
  <si>
    <t>Magic Parameter</t>
  </si>
  <si>
    <t>overall</t>
  </si>
  <si>
    <t>Overall</t>
  </si>
  <si>
    <t>MP</t>
  </si>
  <si>
    <t>Whittington A.</t>
  </si>
  <si>
    <t>Janowicz J.</t>
  </si>
  <si>
    <t>Brown D.</t>
  </si>
  <si>
    <t>Berlocq C.</t>
  </si>
  <si>
    <t>Lu Y.H.</t>
  </si>
  <si>
    <t>Dutra Silva R.</t>
  </si>
  <si>
    <t>Kuznetsov An.</t>
  </si>
  <si>
    <t>Young D.</t>
  </si>
  <si>
    <t>Haider-Maurer A.</t>
  </si>
  <si>
    <t>Troicki V.</t>
  </si>
  <si>
    <t>Tursunov D.</t>
  </si>
  <si>
    <t>Rosol L.</t>
  </si>
  <si>
    <t>Laaksonen H.</t>
  </si>
  <si>
    <t>Haas T.</t>
  </si>
  <si>
    <t>Marchenko I.</t>
  </si>
  <si>
    <t>Olivo R.</t>
  </si>
  <si>
    <t>Kicker N.</t>
  </si>
  <si>
    <t>Pavlasek A.</t>
  </si>
  <si>
    <t>Escobedo E.</t>
  </si>
  <si>
    <t>Ward A.</t>
  </si>
  <si>
    <t>Estrella Burgos V.</t>
  </si>
  <si>
    <t>Mahut N.</t>
  </si>
  <si>
    <t>Kokkinakis T.</t>
  </si>
  <si>
    <t>Brands D.</t>
  </si>
  <si>
    <t>Klein B.</t>
  </si>
  <si>
    <t>Dolgopolov O.</t>
  </si>
  <si>
    <t>Ofner S.</t>
  </si>
  <si>
    <t>Bellucci T.</t>
  </si>
  <si>
    <t>Almagro N.</t>
  </si>
  <si>
    <t>Baker B.</t>
  </si>
  <si>
    <t>Fratangelo B.</t>
  </si>
  <si>
    <t>Roger-Vasselin E.</t>
  </si>
  <si>
    <t>Gabashvili T.</t>
  </si>
  <si>
    <t>Groth S.</t>
  </si>
  <si>
    <t>Willis M.</t>
  </si>
  <si>
    <t>Novikov D.</t>
  </si>
  <si>
    <t>Saville L.</t>
  </si>
  <si>
    <t>Monaco J.</t>
  </si>
  <si>
    <t>Stepanek R.</t>
  </si>
  <si>
    <t>Lamasine T.</t>
  </si>
  <si>
    <t>Kudryavtsev A.</t>
  </si>
  <si>
    <t>Skugor F.</t>
  </si>
  <si>
    <t>Cervantes I.</t>
  </si>
  <si>
    <t>Montanes A.</t>
  </si>
  <si>
    <t>Ram R.</t>
  </si>
  <si>
    <t>Becker B.</t>
  </si>
  <si>
    <t>Giraldo S.</t>
  </si>
  <si>
    <t>Dodig I.</t>
  </si>
  <si>
    <t>Sijsling I.</t>
  </si>
  <si>
    <t>Mathieu P.H.</t>
  </si>
  <si>
    <t>Barton M.</t>
  </si>
  <si>
    <t>Olivetti A.</t>
  </si>
  <si>
    <t>Chang K.C.</t>
  </si>
  <si>
    <t>Robson L.</t>
  </si>
  <si>
    <t>Khromacheva I.</t>
  </si>
  <si>
    <t>Erakovic M.</t>
  </si>
  <si>
    <t>Schiavone F.</t>
  </si>
  <si>
    <t>Lucic-Baroni M.</t>
  </si>
  <si>
    <t>Vinci R.</t>
  </si>
  <si>
    <t>Abanda F.</t>
  </si>
  <si>
    <t>Hogenkamp R.</t>
  </si>
  <si>
    <t>Kovinic D.</t>
  </si>
  <si>
    <t>Cepelova J.</t>
  </si>
  <si>
    <t>Duan Y.Y.</t>
  </si>
  <si>
    <t>Zanevska M.</t>
  </si>
  <si>
    <t>Bellis C.</t>
  </si>
  <si>
    <t>Lisicki S.</t>
  </si>
  <si>
    <t>Mattek-Sands B.</t>
  </si>
  <si>
    <t>Falconi I.</t>
  </si>
  <si>
    <t>Han X.</t>
  </si>
  <si>
    <t>Ozaki R.</t>
  </si>
  <si>
    <t>Beck A.</t>
  </si>
  <si>
    <t>Jankovic J.</t>
  </si>
  <si>
    <t>Boserup J.</t>
  </si>
  <si>
    <t>Errani S.</t>
  </si>
  <si>
    <t>Dodin O.</t>
  </si>
  <si>
    <t>Kucova K.</t>
  </si>
  <si>
    <t>Duval V.</t>
  </si>
  <si>
    <t>Crawford S.</t>
  </si>
  <si>
    <t>Kania P.</t>
  </si>
  <si>
    <t>Ivanovic A.</t>
  </si>
  <si>
    <t>Gibbs N.</t>
  </si>
  <si>
    <t>Shvedova Y.</t>
  </si>
  <si>
    <t>Pereira T.</t>
  </si>
  <si>
    <t>Chirico L.</t>
  </si>
  <si>
    <t>Hantuchova D.</t>
  </si>
  <si>
    <t>Sadikovic A.</t>
  </si>
  <si>
    <t>Melnikova M.</t>
  </si>
  <si>
    <t>Paszek T.</t>
  </si>
  <si>
    <t>Buyukakcay C.</t>
  </si>
  <si>
    <t>Moore T.</t>
  </si>
  <si>
    <t>Knapp K.</t>
  </si>
  <si>
    <t>Tatishvili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</si>
</sst>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0" fontId="0" fillId="0" borderId="10" xfId="0" applyFill="1" applyBorder="1"/>
    <xf numFmtId="0" fontId="0" fillId="0" borderId="11" xfId="0" applyBorder="1"/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N4" sqref="N4:P6"/>
    </sheetView>
  </sheetViews>
  <sheetFormatPr defaultRowHeight="14.5" x14ac:dyDescent="0.35"/>
  <sheetData>
    <row r="1" spans="1:16" x14ac:dyDescent="0.35">
      <c r="A1" s="3"/>
      <c r="B1" s="3"/>
      <c r="C1" s="3"/>
      <c r="D1" s="3"/>
      <c r="E1" s="3"/>
      <c r="F1" s="3"/>
      <c r="G1" s="3"/>
      <c r="H1" s="3"/>
      <c r="I1" s="3"/>
    </row>
    <row r="2" spans="1:16" x14ac:dyDescent="0.35">
      <c r="A2" s="3"/>
      <c r="B2" s="3"/>
      <c r="C2" s="3"/>
      <c r="D2" s="3" t="s">
        <v>465</v>
      </c>
      <c r="E2" s="3"/>
      <c r="F2" s="3"/>
      <c r="G2" s="3" t="s">
        <v>466</v>
      </c>
      <c r="H2" s="3"/>
      <c r="I2" s="3"/>
      <c r="N2" s="3"/>
      <c r="O2" s="3" t="s">
        <v>480</v>
      </c>
      <c r="P2" s="3"/>
    </row>
    <row r="3" spans="1:16" x14ac:dyDescent="0.35">
      <c r="A3" s="3"/>
      <c r="B3" s="3"/>
      <c r="C3" s="3">
        <v>2018</v>
      </c>
      <c r="D3" s="3">
        <v>2019</v>
      </c>
      <c r="E3" s="3">
        <v>2021</v>
      </c>
      <c r="F3" s="3">
        <v>2018</v>
      </c>
      <c r="G3" s="3">
        <v>2019</v>
      </c>
      <c r="H3" s="3">
        <v>2021</v>
      </c>
      <c r="I3" s="3"/>
      <c r="J3" t="s">
        <v>465</v>
      </c>
      <c r="K3" t="s">
        <v>466</v>
      </c>
      <c r="L3" t="s">
        <v>480</v>
      </c>
      <c r="N3" s="3">
        <v>2018</v>
      </c>
      <c r="O3" s="3">
        <v>2019</v>
      </c>
      <c r="P3" s="3">
        <v>2021</v>
      </c>
    </row>
    <row r="4" spans="1:16" x14ac:dyDescent="0.35">
      <c r="A4" s="3"/>
      <c r="B4" s="3" t="s">
        <v>464</v>
      </c>
      <c r="C4" s="2">
        <f>'M 2018'!BH4</f>
        <v>40.184169996445846</v>
      </c>
      <c r="D4" s="2">
        <f>'M 2019'!BH4</f>
        <v>41.018059884019166</v>
      </c>
      <c r="E4" s="2">
        <f>'M 2021'!BH4</f>
        <v>42.692785822302604</v>
      </c>
      <c r="F4" s="2">
        <f>'W 2018'!BH4</f>
        <v>36.964910392047408</v>
      </c>
      <c r="G4" s="2">
        <f>'W 2019'!BH4</f>
        <v>37.79920753177673</v>
      </c>
      <c r="H4" s="2">
        <f>'W 2021'!BH4</f>
        <v>37.762467533562393</v>
      </c>
      <c r="I4" s="3"/>
      <c r="J4" s="4">
        <f t="shared" ref="J4:J6" si="0">AVERAGE(C4:E4)</f>
        <v>41.298338567589205</v>
      </c>
      <c r="K4" s="4">
        <f t="shared" ref="K4:K6" si="1">AVERAGE(F4:H4)</f>
        <v>37.508861819128839</v>
      </c>
      <c r="L4" s="4">
        <f t="shared" ref="L4:L6" si="2">AVERAGE(C4:H4)</f>
        <v>39.403600193359026</v>
      </c>
      <c r="N4" s="2">
        <f>C4+F4</f>
        <v>77.149080388493246</v>
      </c>
      <c r="O4" s="2">
        <f t="shared" ref="O4:P4" si="3">D4+G4</f>
        <v>78.817267415795897</v>
      </c>
      <c r="P4" s="2">
        <f t="shared" si="3"/>
        <v>80.455253355864997</v>
      </c>
    </row>
    <row r="5" spans="1:16" x14ac:dyDescent="0.35">
      <c r="A5" s="3"/>
      <c r="B5" s="3" t="s">
        <v>463</v>
      </c>
      <c r="C5" s="2">
        <f>'M 2018'!BH5</f>
        <v>35.6521431783179</v>
      </c>
      <c r="D5" s="2">
        <f>'M 2019'!BH5</f>
        <v>37.730437536402732</v>
      </c>
      <c r="E5" s="2">
        <f>'M 2021'!BH5</f>
        <v>38.565037172091358</v>
      </c>
      <c r="F5" s="2">
        <f>'W 2018'!BH5</f>
        <v>41.552882266686552</v>
      </c>
      <c r="G5" s="2">
        <f>'W 2019'!BH5</f>
        <v>42.078685672645008</v>
      </c>
      <c r="H5" s="2">
        <f>'W 2021'!BH5</f>
        <v>39.995227664306462</v>
      </c>
      <c r="I5" s="3"/>
      <c r="J5" s="4">
        <f t="shared" si="0"/>
        <v>37.315872628937335</v>
      </c>
      <c r="K5" s="4">
        <f t="shared" si="1"/>
        <v>41.208931867879336</v>
      </c>
      <c r="L5" s="4">
        <f t="shared" si="2"/>
        <v>39.262402248408335</v>
      </c>
      <c r="N5" s="2">
        <f t="shared" ref="N5:N6" si="4">C5+F5</f>
        <v>77.205025445004452</v>
      </c>
      <c r="O5" s="2">
        <f t="shared" ref="O5:O6" si="5">D5+G5</f>
        <v>79.80912320904774</v>
      </c>
      <c r="P5" s="2">
        <f t="shared" ref="P5:P6" si="6">E5+H5</f>
        <v>78.56026483639782</v>
      </c>
    </row>
    <row r="6" spans="1:16" x14ac:dyDescent="0.35">
      <c r="A6" s="3"/>
      <c r="B6" s="3" t="s">
        <v>477</v>
      </c>
      <c r="C6" s="2">
        <f>'M 2018'!BH6</f>
        <v>35.887203526999564</v>
      </c>
      <c r="D6" s="2">
        <f>'M 2019'!BH6</f>
        <v>31.162486184224356</v>
      </c>
      <c r="E6" s="2">
        <f>'M 2021'!BH6</f>
        <v>33.905988973170558</v>
      </c>
      <c r="F6" s="2">
        <f>'W 2018'!BH6</f>
        <v>40.507463649764595</v>
      </c>
      <c r="G6" s="2">
        <f>'W 2019'!BH6</f>
        <v>42.072582697378984</v>
      </c>
      <c r="H6" s="2">
        <f>'W 2021'!BH6</f>
        <v>37.863899154641956</v>
      </c>
      <c r="I6" s="3"/>
      <c r="J6" s="4">
        <f t="shared" si="0"/>
        <v>33.651892894798159</v>
      </c>
      <c r="K6" s="4">
        <f t="shared" si="1"/>
        <v>40.147981833928512</v>
      </c>
      <c r="L6" s="4">
        <f t="shared" si="2"/>
        <v>36.899937364363332</v>
      </c>
      <c r="N6" s="2">
        <f t="shared" si="4"/>
        <v>76.394667176764159</v>
      </c>
      <c r="O6" s="2">
        <f t="shared" si="5"/>
        <v>73.23506888160334</v>
      </c>
      <c r="P6" s="2">
        <f t="shared" si="6"/>
        <v>71.769888127812521</v>
      </c>
    </row>
    <row r="7" spans="1:16" ht="15" thickBot="1" x14ac:dyDescent="0.4">
      <c r="A7" s="3"/>
      <c r="B7" s="3"/>
      <c r="C7" s="3"/>
      <c r="D7" s="3"/>
      <c r="E7" s="3"/>
      <c r="F7" s="3"/>
      <c r="G7" s="3"/>
      <c r="H7" s="3"/>
      <c r="I7" s="3"/>
    </row>
    <row r="8" spans="1:16" ht="15" thickBot="1" x14ac:dyDescent="0.4">
      <c r="B8" s="6" t="s">
        <v>478</v>
      </c>
      <c r="C8" s="7"/>
      <c r="D8" s="8">
        <v>0.6</v>
      </c>
    </row>
    <row r="10" spans="1:16" x14ac:dyDescent="0.35">
      <c r="B10">
        <f>D8</f>
        <v>0.6</v>
      </c>
      <c r="C10" s="4">
        <f>C6</f>
        <v>35.887203526999564</v>
      </c>
      <c r="D10" s="4">
        <f t="shared" ref="D10:H10" si="7">D6</f>
        <v>31.162486184224356</v>
      </c>
      <c r="E10" s="4">
        <f t="shared" si="7"/>
        <v>33.905988973170558</v>
      </c>
      <c r="F10" s="4">
        <f t="shared" si="7"/>
        <v>40.507463649764595</v>
      </c>
      <c r="G10" s="4">
        <f t="shared" si="7"/>
        <v>42.072582697378984</v>
      </c>
      <c r="H10" s="4">
        <f t="shared" si="7"/>
        <v>37.863899154641956</v>
      </c>
    </row>
    <row r="11" spans="1:16" x14ac:dyDescent="0.35">
      <c r="C11" s="4"/>
      <c r="D11" s="4"/>
      <c r="E11" s="4"/>
      <c r="F11" s="4"/>
      <c r="G11" s="4"/>
      <c r="H11" s="4"/>
    </row>
    <row r="12" spans="1:16" x14ac:dyDescent="0.35">
      <c r="C12" s="3"/>
      <c r="D12" s="3" t="s">
        <v>465</v>
      </c>
      <c r="E12" s="3"/>
      <c r="F12" s="3"/>
      <c r="G12" s="3" t="s">
        <v>466</v>
      </c>
      <c r="H12" s="3"/>
    </row>
    <row r="13" spans="1:16" x14ac:dyDescent="0.35">
      <c r="B13" t="s">
        <v>481</v>
      </c>
      <c r="C13" s="3">
        <v>2018</v>
      </c>
      <c r="D13" s="3">
        <v>2019</v>
      </c>
      <c r="E13" s="3">
        <v>2021</v>
      </c>
      <c r="F13" s="3">
        <v>2018</v>
      </c>
      <c r="G13" s="3">
        <v>2019</v>
      </c>
      <c r="H13" s="3">
        <v>2021</v>
      </c>
      <c r="J13" t="s">
        <v>465</v>
      </c>
      <c r="K13" t="s">
        <v>466</v>
      </c>
      <c r="L13" t="s">
        <v>479</v>
      </c>
    </row>
    <row r="14" spans="1:16" x14ac:dyDescent="0.35">
      <c r="B14">
        <v>0</v>
      </c>
      <c r="C14" s="5">
        <v>35.6521431783179</v>
      </c>
      <c r="D14" s="5">
        <v>37.730437536402732</v>
      </c>
      <c r="E14" s="5">
        <v>38.565037172091358</v>
      </c>
      <c r="F14" s="5">
        <v>41.552882266686552</v>
      </c>
      <c r="G14" s="5">
        <v>42.078685672645008</v>
      </c>
      <c r="H14" s="5">
        <v>39.995227664306462</v>
      </c>
      <c r="J14" s="5">
        <f>AVERAGE(C14:E14)</f>
        <v>37.315872628937335</v>
      </c>
      <c r="K14" s="5">
        <f>AVERAGE(F14:H14)</f>
        <v>41.208931867879336</v>
      </c>
      <c r="L14" s="5">
        <f>AVERAGE(C14:H14)</f>
        <v>39.262402248408335</v>
      </c>
    </row>
    <row r="15" spans="1:16" x14ac:dyDescent="0.35">
      <c r="B15">
        <v>0.1</v>
      </c>
      <c r="C15" s="5">
        <v>35.215736467282952</v>
      </c>
      <c r="D15" s="5">
        <v>35.89684707037285</v>
      </c>
      <c r="E15" s="5">
        <v>37.261533239066559</v>
      </c>
      <c r="F15" s="5">
        <v>41.100462270726375</v>
      </c>
      <c r="G15" s="5">
        <v>41.781311092941237</v>
      </c>
      <c r="H15" s="5">
        <v>39.336629002957544</v>
      </c>
      <c r="J15" s="5">
        <f t="shared" ref="J15:J20" si="8">AVERAGE(C15:E15)</f>
        <v>36.124705592240787</v>
      </c>
      <c r="K15" s="5">
        <f t="shared" ref="K15:K20" si="9">AVERAGE(F15:H15)</f>
        <v>40.739467455541721</v>
      </c>
      <c r="L15" s="5">
        <f t="shared" ref="L15:L20" si="10">AVERAGE(C15:H15)</f>
        <v>38.43208652389125</v>
      </c>
    </row>
    <row r="16" spans="1:16" x14ac:dyDescent="0.35">
      <c r="B16">
        <v>0.2</v>
      </c>
      <c r="C16" s="5">
        <v>35.001171965350231</v>
      </c>
      <c r="D16" s="5">
        <v>34.425614862888921</v>
      </c>
      <c r="E16" s="5">
        <v>36.196594588430671</v>
      </c>
      <c r="F16" s="5">
        <v>40.764372611436094</v>
      </c>
      <c r="G16" s="5">
        <v>41.612921054435994</v>
      </c>
      <c r="H16" s="5">
        <v>38.806554971672547</v>
      </c>
      <c r="J16" s="5">
        <f t="shared" si="8"/>
        <v>35.207793805556612</v>
      </c>
      <c r="K16" s="5">
        <f t="shared" si="9"/>
        <v>40.394616212514876</v>
      </c>
      <c r="L16" s="5">
        <f t="shared" si="10"/>
        <v>37.801205009035741</v>
      </c>
    </row>
    <row r="17" spans="2:12" x14ac:dyDescent="0.35">
      <c r="B17">
        <v>0.3</v>
      </c>
      <c r="C17" s="5">
        <v>34.98407573034671</v>
      </c>
      <c r="D17" s="5">
        <v>33.264842861879167</v>
      </c>
      <c r="E17" s="5">
        <v>35.349408629739806</v>
      </c>
      <c r="F17" s="5">
        <v>40.541021259261541</v>
      </c>
      <c r="G17" s="5">
        <v>41.565869975522936</v>
      </c>
      <c r="H17" s="5">
        <v>38.399915340001449</v>
      </c>
      <c r="J17" s="5">
        <f t="shared" si="8"/>
        <v>34.532775740655232</v>
      </c>
      <c r="K17" s="5">
        <f t="shared" si="9"/>
        <v>40.168935524928649</v>
      </c>
      <c r="L17" s="5">
        <f t="shared" si="10"/>
        <v>37.350855632791934</v>
      </c>
    </row>
    <row r="18" spans="2:12" x14ac:dyDescent="0.35">
      <c r="B18">
        <v>0.4</v>
      </c>
      <c r="C18" s="5">
        <v>35.140484718531603</v>
      </c>
      <c r="D18" s="5">
        <v>32.362819529511931</v>
      </c>
      <c r="E18" s="5">
        <v>34.698744145651439</v>
      </c>
      <c r="F18" s="5">
        <v>40.426510532637941</v>
      </c>
      <c r="G18" s="5">
        <v>41.632166277839097</v>
      </c>
      <c r="H18" s="5">
        <v>38.111158152144952</v>
      </c>
      <c r="J18" s="5">
        <f t="shared" si="8"/>
        <v>34.067349464564991</v>
      </c>
      <c r="K18" s="5">
        <f t="shared" si="9"/>
        <v>40.05661165420733</v>
      </c>
      <c r="L18" s="5">
        <f t="shared" si="10"/>
        <v>37.061980559386164</v>
      </c>
    </row>
    <row r="19" spans="2:12" x14ac:dyDescent="0.35">
      <c r="B19">
        <v>0.5</v>
      </c>
      <c r="C19" s="5">
        <v>35.448149877725434</v>
      </c>
      <c r="D19" s="5">
        <v>31.674261490189693</v>
      </c>
      <c r="E19" s="5">
        <v>34.224024161241921</v>
      </c>
      <c r="F19" s="5">
        <v>40.416736962726596</v>
      </c>
      <c r="G19" s="5">
        <v>41.803725907744678</v>
      </c>
      <c r="H19" s="5">
        <v>37.93446245814598</v>
      </c>
      <c r="J19" s="5">
        <f t="shared" si="8"/>
        <v>33.782145176385683</v>
      </c>
      <c r="K19" s="5">
        <f t="shared" si="9"/>
        <v>40.051641776205749</v>
      </c>
      <c r="L19" s="5">
        <f t="shared" si="10"/>
        <v>36.916893476295719</v>
      </c>
    </row>
    <row r="20" spans="2:12" x14ac:dyDescent="0.35">
      <c r="B20">
        <v>0.6</v>
      </c>
      <c r="C20" s="5">
        <v>35.887203526999564</v>
      </c>
      <c r="D20" s="5">
        <v>31.162486184224356</v>
      </c>
      <c r="E20" s="5">
        <v>33.905988973170558</v>
      </c>
      <c r="F20" s="5">
        <v>40.507463649764595</v>
      </c>
      <c r="G20" s="5">
        <v>42.072582697378984</v>
      </c>
      <c r="H20" s="5">
        <v>37.863899154641956</v>
      </c>
      <c r="J20" s="5">
        <f t="shared" si="8"/>
        <v>33.651892894798159</v>
      </c>
      <c r="K20" s="5">
        <f t="shared" si="9"/>
        <v>40.147981833928512</v>
      </c>
      <c r="L20" s="5">
        <f t="shared" si="10"/>
        <v>36.899937364363332</v>
      </c>
    </row>
    <row r="21" spans="2:12" x14ac:dyDescent="0.35">
      <c r="B21">
        <v>0.7</v>
      </c>
      <c r="C21" s="5">
        <v>36.440364745965226</v>
      </c>
      <c r="D21" s="5">
        <v>30.798977703675416</v>
      </c>
      <c r="E21" s="5">
        <v>33.727028918418178</v>
      </c>
      <c r="F21" s="5">
        <v>40.694371710857759</v>
      </c>
      <c r="G21" s="5">
        <v>42.431052248321407</v>
      </c>
      <c r="H21" s="5">
        <v>37.893557399188083</v>
      </c>
      <c r="J21" s="5">
        <f t="shared" ref="J21:J24" si="11">AVERAGE(C21:E21)</f>
        <v>33.655457122686272</v>
      </c>
      <c r="K21" s="5">
        <f t="shared" ref="K21:K24" si="12">AVERAGE(F21:H21)</f>
        <v>40.339660452789083</v>
      </c>
      <c r="L21" s="5">
        <f t="shared" ref="L21:L24" si="13">AVERAGE(C21:H21)</f>
        <v>36.997558787737681</v>
      </c>
    </row>
    <row r="22" spans="2:12" x14ac:dyDescent="0.35">
      <c r="B22">
        <v>0.8</v>
      </c>
      <c r="C22" s="5">
        <v>37.092858300006185</v>
      </c>
      <c r="D22" s="5">
        <v>30.561883718217143</v>
      </c>
      <c r="E22" s="5">
        <v>33.671286421859705</v>
      </c>
      <c r="F22" s="5">
        <v>40.973097184856044</v>
      </c>
      <c r="G22" s="5">
        <v>42.871849804722906</v>
      </c>
      <c r="H22" s="5">
        <v>38.017638452249955</v>
      </c>
      <c r="J22" s="5">
        <f t="shared" si="11"/>
        <v>33.775342813361014</v>
      </c>
      <c r="K22" s="5">
        <f t="shared" si="12"/>
        <v>40.620861813942966</v>
      </c>
      <c r="L22" s="5">
        <f t="shared" si="13"/>
        <v>37.198102313651987</v>
      </c>
    </row>
    <row r="23" spans="2:12" x14ac:dyDescent="0.35">
      <c r="B23">
        <v>0.9</v>
      </c>
      <c r="C23" s="5">
        <v>37.832182891419038</v>
      </c>
      <c r="D23" s="5">
        <v>30.434377617114283</v>
      </c>
      <c r="E23" s="5">
        <v>33.724619275126827</v>
      </c>
      <c r="F23" s="5">
        <v>41.33925877735269</v>
      </c>
      <c r="G23" s="5">
        <v>43.388165780676701</v>
      </c>
      <c r="H23" s="5">
        <v>38.230521341738232</v>
      </c>
      <c r="J23" s="5">
        <f t="shared" si="11"/>
        <v>33.997059927886717</v>
      </c>
      <c r="K23" s="5">
        <f t="shared" si="12"/>
        <v>40.985981966589208</v>
      </c>
      <c r="L23" s="5">
        <f t="shared" si="13"/>
        <v>37.491520947237966</v>
      </c>
    </row>
    <row r="24" spans="2:12" x14ac:dyDescent="0.35">
      <c r="B24">
        <v>1</v>
      </c>
      <c r="C24" s="5">
        <v>38.647819099222922</v>
      </c>
      <c r="D24" s="5">
        <v>30.403274573773487</v>
      </c>
      <c r="E24" s="5">
        <v>33.874495061791215</v>
      </c>
      <c r="F24" s="5">
        <v>41.788480597223241</v>
      </c>
      <c r="G24" s="5">
        <v>43.973704989859868</v>
      </c>
      <c r="H24" s="5">
        <v>38.526805753741527</v>
      </c>
      <c r="J24" s="5">
        <f t="shared" si="11"/>
        <v>34.308529578262544</v>
      </c>
      <c r="K24" s="5">
        <f t="shared" si="12"/>
        <v>41.429663780274879</v>
      </c>
      <c r="L24" s="5">
        <f t="shared" si="13"/>
        <v>37.869096679268715</v>
      </c>
    </row>
    <row r="25" spans="2:12" x14ac:dyDescent="0.35">
      <c r="B25">
        <v>1.1000000000000001</v>
      </c>
      <c r="C25" s="5">
        <v>39.53093067052442</v>
      </c>
      <c r="D25" s="5">
        <v>30.45798624568048</v>
      </c>
      <c r="E25" s="5">
        <v>34.10986053995849</v>
      </c>
      <c r="F25" s="5">
        <v>42.316412778049241</v>
      </c>
      <c r="G25" s="5">
        <v>44.622696936136499</v>
      </c>
      <c r="H25" s="5">
        <v>38.90133750884614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AA80-7085-4111-B864-D83E2C400B91}">
  <dimension ref="A1:BH128"/>
  <sheetViews>
    <sheetView topLeftCell="AX1" workbookViewId="0">
      <selection activeCell="AO1" sqref="AO1:BH1048576"/>
    </sheetView>
  </sheetViews>
  <sheetFormatPr defaultRowHeight="14.5" x14ac:dyDescent="0.35"/>
  <cols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263</v>
      </c>
      <c r="B1" t="s">
        <v>1</v>
      </c>
      <c r="C1" t="s">
        <v>2</v>
      </c>
      <c r="D1" t="s">
        <v>3</v>
      </c>
      <c r="E1" t="s">
        <v>264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34</v>
      </c>
      <c r="B2" t="s">
        <v>40</v>
      </c>
      <c r="C2" t="s">
        <v>41</v>
      </c>
      <c r="D2" s="1">
        <v>42919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360</v>
      </c>
      <c r="K2" t="s">
        <v>534</v>
      </c>
      <c r="L2">
        <v>55</v>
      </c>
      <c r="M2">
        <v>111</v>
      </c>
      <c r="N2">
        <v>1060</v>
      </c>
      <c r="O2">
        <v>548</v>
      </c>
      <c r="P2">
        <v>6</v>
      </c>
      <c r="Q2">
        <v>3</v>
      </c>
      <c r="R2">
        <v>6</v>
      </c>
      <c r="S2">
        <v>4</v>
      </c>
      <c r="V2">
        <v>2</v>
      </c>
      <c r="W2">
        <v>0</v>
      </c>
      <c r="X2" t="s">
        <v>48</v>
      </c>
      <c r="Y2">
        <v>1.44</v>
      </c>
      <c r="Z2">
        <v>2.75</v>
      </c>
      <c r="AA2">
        <v>1.42</v>
      </c>
      <c r="AB2">
        <v>2.65</v>
      </c>
      <c r="AC2">
        <v>1.44</v>
      </c>
      <c r="AD2">
        <v>2.75</v>
      </c>
      <c r="AE2">
        <v>1.49</v>
      </c>
      <c r="AF2">
        <v>2.85</v>
      </c>
      <c r="AK2">
        <v>1.49</v>
      </c>
      <c r="AL2">
        <v>2.92</v>
      </c>
      <c r="AM2">
        <v>1.44</v>
      </c>
      <c r="AN2">
        <v>2.76</v>
      </c>
      <c r="AO2">
        <f>1/AM2</f>
        <v>0.69444444444444442</v>
      </c>
      <c r="AP2">
        <f>1/AN2</f>
        <v>0.3623188405797102</v>
      </c>
      <c r="AQ2">
        <f>AO2/(AO2+AP2)</f>
        <v>0.65714285714285714</v>
      </c>
      <c r="AR2">
        <f>AP2/(AO2+AP2)</f>
        <v>0.34285714285714292</v>
      </c>
      <c r="AS2">
        <f>0.5*LN(AQ2/AR2)</f>
        <v>0.3252937830705746</v>
      </c>
      <c r="AW2">
        <f>AVERAGE(N2:O2)</f>
        <v>804</v>
      </c>
      <c r="AX2">
        <f>64*'Summary - LogLoss'!$D$8*AW2/SUM($AW$2:$AW$65)</f>
        <v>0.36267907173441877</v>
      </c>
      <c r="AY2">
        <f>AS2+AX2</f>
        <v>0.68797285480499337</v>
      </c>
    </row>
    <row r="3" spans="1:60" x14ac:dyDescent="0.35">
      <c r="A3">
        <v>34</v>
      </c>
      <c r="B3" t="s">
        <v>40</v>
      </c>
      <c r="C3" t="s">
        <v>41</v>
      </c>
      <c r="D3" s="1">
        <v>42919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421</v>
      </c>
      <c r="K3" t="s">
        <v>535</v>
      </c>
      <c r="L3">
        <v>97</v>
      </c>
      <c r="M3">
        <v>189</v>
      </c>
      <c r="N3">
        <v>675</v>
      </c>
      <c r="O3">
        <v>299</v>
      </c>
      <c r="P3">
        <v>6</v>
      </c>
      <c r="Q3">
        <v>4</v>
      </c>
      <c r="R3">
        <v>6</v>
      </c>
      <c r="S3">
        <v>2</v>
      </c>
      <c r="V3">
        <v>2</v>
      </c>
      <c r="W3">
        <v>0</v>
      </c>
      <c r="X3" t="s">
        <v>48</v>
      </c>
      <c r="Y3">
        <v>1.44</v>
      </c>
      <c r="Z3">
        <v>2.75</v>
      </c>
      <c r="AA3">
        <v>1.4</v>
      </c>
      <c r="AB3">
        <v>2.75</v>
      </c>
      <c r="AC3">
        <v>1.44</v>
      </c>
      <c r="AD3">
        <v>2.75</v>
      </c>
      <c r="AE3">
        <v>1.44</v>
      </c>
      <c r="AF3">
        <v>3.04</v>
      </c>
      <c r="AK3">
        <v>1.45</v>
      </c>
      <c r="AL3">
        <v>3.04</v>
      </c>
      <c r="AM3">
        <v>1.42</v>
      </c>
      <c r="AN3">
        <v>2.83</v>
      </c>
      <c r="AO3">
        <f t="shared" ref="AO3:AP65" si="0">1/AM3</f>
        <v>0.70422535211267612</v>
      </c>
      <c r="AP3">
        <f t="shared" si="0"/>
        <v>0.35335689045936397</v>
      </c>
      <c r="AQ3">
        <f t="shared" ref="AQ3:AQ66" si="1">AO3/(AO3+AP3)</f>
        <v>0.66588235294117648</v>
      </c>
      <c r="AR3">
        <f t="shared" ref="AR3:AR66" si="2">AP3/(AO3+AP3)</f>
        <v>0.33411764705882352</v>
      </c>
      <c r="AS3">
        <f t="shared" ref="AS3:AS65" si="3">0.5*LN(AQ3/AR3)</f>
        <v>0.34480992002098843</v>
      </c>
      <c r="AW3">
        <f t="shared" ref="AW3:AW65" si="4">AVERAGE(N3:O3)</f>
        <v>487</v>
      </c>
      <c r="AX3">
        <f>64*'Summary - LogLoss'!$D$8*AW3/SUM($AW$2:$AW$65)</f>
        <v>0.21968247255554968</v>
      </c>
      <c r="AY3">
        <f t="shared" ref="AY3:AY65" si="5">AS3+AX3</f>
        <v>0.56449239257653816</v>
      </c>
    </row>
    <row r="4" spans="1:60" x14ac:dyDescent="0.35">
      <c r="A4">
        <v>34</v>
      </c>
      <c r="B4" t="s">
        <v>40</v>
      </c>
      <c r="C4" t="s">
        <v>41</v>
      </c>
      <c r="D4" s="1">
        <v>42919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279</v>
      </c>
      <c r="K4" t="s">
        <v>332</v>
      </c>
      <c r="L4">
        <v>86</v>
      </c>
      <c r="M4">
        <v>41</v>
      </c>
      <c r="N4">
        <v>711</v>
      </c>
      <c r="O4">
        <v>1332</v>
      </c>
      <c r="P4">
        <v>5</v>
      </c>
      <c r="Q4">
        <v>7</v>
      </c>
      <c r="R4">
        <v>6</v>
      </c>
      <c r="S4">
        <v>4</v>
      </c>
      <c r="T4">
        <v>6</v>
      </c>
      <c r="U4">
        <v>4</v>
      </c>
      <c r="V4">
        <v>2</v>
      </c>
      <c r="W4">
        <v>1</v>
      </c>
      <c r="X4" t="s">
        <v>48</v>
      </c>
      <c r="Y4">
        <v>1.53</v>
      </c>
      <c r="Z4">
        <v>2.5</v>
      </c>
      <c r="AA4">
        <v>1.53</v>
      </c>
      <c r="AB4">
        <v>2.35</v>
      </c>
      <c r="AC4">
        <v>1.53</v>
      </c>
      <c r="AD4">
        <v>2.5</v>
      </c>
      <c r="AE4">
        <v>1.55</v>
      </c>
      <c r="AF4">
        <v>2.64</v>
      </c>
      <c r="AK4">
        <v>1.58</v>
      </c>
      <c r="AL4">
        <v>2.64</v>
      </c>
      <c r="AM4">
        <v>1.54</v>
      </c>
      <c r="AN4">
        <v>2.46</v>
      </c>
      <c r="AO4">
        <f t="shared" si="0"/>
        <v>0.64935064935064934</v>
      </c>
      <c r="AP4">
        <f t="shared" si="0"/>
        <v>0.4065040650406504</v>
      </c>
      <c r="AQ4">
        <f t="shared" si="1"/>
        <v>0.61499999999999999</v>
      </c>
      <c r="AR4">
        <f t="shared" si="2"/>
        <v>0.38500000000000001</v>
      </c>
      <c r="AS4">
        <f t="shared" si="3"/>
        <v>0.2341894667593668</v>
      </c>
      <c r="AW4">
        <f t="shared" si="4"/>
        <v>1021.5</v>
      </c>
      <c r="AX4">
        <f>64*'Summary - LogLoss'!$D$8*AW4/SUM($AW$2:$AW$65)</f>
        <v>0.46079188031928953</v>
      </c>
      <c r="AY4">
        <f t="shared" si="5"/>
        <v>0.69498134707865633</v>
      </c>
      <c r="BG4" t="s">
        <v>191</v>
      </c>
      <c r="BH4">
        <f>SUM(AQ66:AQ128)</f>
        <v>38.688701250593603</v>
      </c>
    </row>
    <row r="5" spans="1:60" x14ac:dyDescent="0.35">
      <c r="A5">
        <v>34</v>
      </c>
      <c r="B5" t="s">
        <v>40</v>
      </c>
      <c r="C5" t="s">
        <v>41</v>
      </c>
      <c r="D5" s="1">
        <v>42919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281</v>
      </c>
      <c r="K5" t="s">
        <v>454</v>
      </c>
      <c r="L5">
        <v>18</v>
      </c>
      <c r="M5">
        <v>92</v>
      </c>
      <c r="N5">
        <v>2523</v>
      </c>
      <c r="O5">
        <v>689</v>
      </c>
      <c r="P5">
        <v>6</v>
      </c>
      <c r="Q5">
        <v>4</v>
      </c>
      <c r="R5">
        <v>6</v>
      </c>
      <c r="S5">
        <v>2</v>
      </c>
      <c r="V5">
        <v>2</v>
      </c>
      <c r="W5">
        <v>0</v>
      </c>
      <c r="X5" t="s">
        <v>48</v>
      </c>
      <c r="Y5">
        <v>1.1200000000000001</v>
      </c>
      <c r="Z5">
        <v>6</v>
      </c>
      <c r="AA5">
        <v>1.1000000000000001</v>
      </c>
      <c r="AB5">
        <v>5.9</v>
      </c>
      <c r="AC5">
        <v>1.1399999999999999</v>
      </c>
      <c r="AD5">
        <v>5.5</v>
      </c>
      <c r="AE5">
        <v>1.1499999999999999</v>
      </c>
      <c r="AF5">
        <v>6.41</v>
      </c>
      <c r="AK5">
        <v>1.1599999999999999</v>
      </c>
      <c r="AL5">
        <v>7</v>
      </c>
      <c r="AM5">
        <v>1.1299999999999999</v>
      </c>
      <c r="AN5">
        <v>5.97</v>
      </c>
      <c r="AO5">
        <f t="shared" si="0"/>
        <v>0.88495575221238942</v>
      </c>
      <c r="AP5">
        <f t="shared" si="0"/>
        <v>0.16750418760469013</v>
      </c>
      <c r="AQ5">
        <f t="shared" si="1"/>
        <v>0.8408450704225352</v>
      </c>
      <c r="AR5">
        <f t="shared" si="2"/>
        <v>0.1591549295774648</v>
      </c>
      <c r="AS5">
        <f t="shared" si="3"/>
        <v>0.83226464734013073</v>
      </c>
      <c r="AW5">
        <f t="shared" si="4"/>
        <v>1606</v>
      </c>
      <c r="AX5">
        <f>64*'Summary - LogLoss'!$D$8*AW5/SUM($AW$2:$AW$65)</f>
        <v>0.72445595672322949</v>
      </c>
      <c r="AY5">
        <f t="shared" si="5"/>
        <v>1.5567206040633601</v>
      </c>
      <c r="BG5" t="s">
        <v>190</v>
      </c>
      <c r="BH5">
        <f>SUM(BD66:BD128)</f>
        <v>41.933309672112721</v>
      </c>
    </row>
    <row r="6" spans="1:60" x14ac:dyDescent="0.35">
      <c r="A6">
        <v>34</v>
      </c>
      <c r="B6" t="s">
        <v>40</v>
      </c>
      <c r="C6" t="s">
        <v>41</v>
      </c>
      <c r="D6" s="1">
        <v>42919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326</v>
      </c>
      <c r="K6" t="s">
        <v>536</v>
      </c>
      <c r="L6">
        <v>136</v>
      </c>
      <c r="M6">
        <v>110</v>
      </c>
      <c r="N6">
        <v>410</v>
      </c>
      <c r="O6">
        <v>561</v>
      </c>
      <c r="P6">
        <v>6</v>
      </c>
      <c r="Q6">
        <v>3</v>
      </c>
      <c r="R6">
        <v>6</v>
      </c>
      <c r="S6">
        <v>4</v>
      </c>
      <c r="V6">
        <v>2</v>
      </c>
      <c r="W6">
        <v>0</v>
      </c>
      <c r="X6" t="s">
        <v>48</v>
      </c>
      <c r="Y6">
        <v>1.3</v>
      </c>
      <c r="Z6">
        <v>3.5</v>
      </c>
      <c r="AA6">
        <v>1.28</v>
      </c>
      <c r="AB6">
        <v>3.35</v>
      </c>
      <c r="AC6">
        <v>1.3</v>
      </c>
      <c r="AD6">
        <v>3.5</v>
      </c>
      <c r="AE6">
        <v>1.32</v>
      </c>
      <c r="AF6">
        <v>3.73</v>
      </c>
      <c r="AK6">
        <v>1.32</v>
      </c>
      <c r="AL6">
        <v>3.75</v>
      </c>
      <c r="AM6">
        <v>1.3</v>
      </c>
      <c r="AN6">
        <v>3.5</v>
      </c>
      <c r="AO6">
        <f t="shared" si="0"/>
        <v>0.76923076923076916</v>
      </c>
      <c r="AP6">
        <f t="shared" si="0"/>
        <v>0.2857142857142857</v>
      </c>
      <c r="AQ6">
        <f t="shared" si="1"/>
        <v>0.72916666666666674</v>
      </c>
      <c r="AR6">
        <f t="shared" si="2"/>
        <v>0.27083333333333337</v>
      </c>
      <c r="AS6">
        <f t="shared" si="3"/>
        <v>0.49519935201393844</v>
      </c>
      <c r="AW6">
        <f t="shared" si="4"/>
        <v>485.5</v>
      </c>
      <c r="AX6">
        <f>64*'Summary - LogLoss'!$D$8*AW6/SUM($AW$2:$AW$65)</f>
        <v>0.21900583249634367</v>
      </c>
      <c r="AY6">
        <f t="shared" si="5"/>
        <v>0.71420518451028214</v>
      </c>
      <c r="BG6" t="s">
        <v>473</v>
      </c>
      <c r="BH6">
        <f>SUM(BE66:BE128)</f>
        <v>39.395581012355549</v>
      </c>
    </row>
    <row r="7" spans="1:60" x14ac:dyDescent="0.35">
      <c r="A7">
        <v>34</v>
      </c>
      <c r="B7" t="s">
        <v>40</v>
      </c>
      <c r="C7" t="s">
        <v>41</v>
      </c>
      <c r="D7" s="1">
        <v>42919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287</v>
      </c>
      <c r="K7" t="s">
        <v>379</v>
      </c>
      <c r="L7">
        <v>11</v>
      </c>
      <c r="M7">
        <v>54</v>
      </c>
      <c r="N7">
        <v>3941</v>
      </c>
      <c r="O7">
        <v>1078</v>
      </c>
      <c r="P7">
        <v>7</v>
      </c>
      <c r="Q7">
        <v>6</v>
      </c>
      <c r="R7">
        <v>6</v>
      </c>
      <c r="S7">
        <v>4</v>
      </c>
      <c r="V7">
        <v>2</v>
      </c>
      <c r="W7">
        <v>0</v>
      </c>
      <c r="X7" t="s">
        <v>48</v>
      </c>
      <c r="Y7">
        <v>1.4</v>
      </c>
      <c r="Z7">
        <v>3</v>
      </c>
      <c r="AA7">
        <v>1.37</v>
      </c>
      <c r="AB7">
        <v>2.85</v>
      </c>
      <c r="AC7">
        <v>1.44</v>
      </c>
      <c r="AD7">
        <v>2.75</v>
      </c>
      <c r="AE7">
        <v>1.36</v>
      </c>
      <c r="AF7">
        <v>3.44</v>
      </c>
      <c r="AK7">
        <v>1.44</v>
      </c>
      <c r="AL7">
        <v>3.44</v>
      </c>
      <c r="AM7">
        <v>1.39</v>
      </c>
      <c r="AN7">
        <v>2.99</v>
      </c>
      <c r="AO7">
        <f t="shared" si="0"/>
        <v>0.71942446043165476</v>
      </c>
      <c r="AP7">
        <f t="shared" si="0"/>
        <v>0.33444816053511706</v>
      </c>
      <c r="AQ7">
        <f t="shared" si="1"/>
        <v>0.68264840182648401</v>
      </c>
      <c r="AR7">
        <f t="shared" si="2"/>
        <v>0.31735159817351594</v>
      </c>
      <c r="AS7">
        <f t="shared" si="3"/>
        <v>0.38298482012999741</v>
      </c>
      <c r="AW7">
        <f t="shared" si="4"/>
        <v>2509.5</v>
      </c>
      <c r="AX7">
        <f>64*'Summary - LogLoss'!$D$8*AW7/SUM($AW$2:$AW$65)</f>
        <v>1.1320188190516467</v>
      </c>
      <c r="AY7">
        <f t="shared" si="5"/>
        <v>1.5150036391816442</v>
      </c>
    </row>
    <row r="8" spans="1:60" x14ac:dyDescent="0.35">
      <c r="A8">
        <v>34</v>
      </c>
      <c r="B8" t="s">
        <v>40</v>
      </c>
      <c r="C8" t="s">
        <v>41</v>
      </c>
      <c r="D8" s="1">
        <v>42919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322</v>
      </c>
      <c r="K8" t="s">
        <v>329</v>
      </c>
      <c r="L8">
        <v>5</v>
      </c>
      <c r="M8">
        <v>56</v>
      </c>
      <c r="N8">
        <v>4765</v>
      </c>
      <c r="O8">
        <v>1060</v>
      </c>
      <c r="P8">
        <v>7</v>
      </c>
      <c r="Q8">
        <v>5</v>
      </c>
      <c r="R8">
        <v>7</v>
      </c>
      <c r="S8">
        <v>6</v>
      </c>
      <c r="V8">
        <v>2</v>
      </c>
      <c r="W8">
        <v>0</v>
      </c>
      <c r="X8" t="s">
        <v>48</v>
      </c>
      <c r="Y8">
        <v>2.2999999999999998</v>
      </c>
      <c r="Z8">
        <v>1.61</v>
      </c>
      <c r="AA8">
        <v>2.25</v>
      </c>
      <c r="AB8">
        <v>1.57</v>
      </c>
      <c r="AC8">
        <v>2.25</v>
      </c>
      <c r="AD8">
        <v>1.61</v>
      </c>
      <c r="AE8">
        <v>2.48</v>
      </c>
      <c r="AF8">
        <v>1.61</v>
      </c>
      <c r="AK8">
        <v>2.48</v>
      </c>
      <c r="AL8">
        <v>1.67</v>
      </c>
      <c r="AM8">
        <v>2.3199999999999998</v>
      </c>
      <c r="AN8">
        <v>1.61</v>
      </c>
      <c r="AO8">
        <f t="shared" si="0"/>
        <v>0.43103448275862072</v>
      </c>
      <c r="AP8">
        <f t="shared" si="0"/>
        <v>0.6211180124223602</v>
      </c>
      <c r="AQ8">
        <f t="shared" si="1"/>
        <v>0.40966921119592881</v>
      </c>
      <c r="AR8">
        <f t="shared" si="2"/>
        <v>0.59033078880407119</v>
      </c>
      <c r="AS8">
        <f t="shared" si="3"/>
        <v>-0.18266650334092338</v>
      </c>
      <c r="AW8">
        <f t="shared" si="4"/>
        <v>2912.5</v>
      </c>
      <c r="AX8">
        <f>64*'Summary - LogLoss'!$D$8*AW8/SUM($AW$2:$AW$65)</f>
        <v>1.31380944829166</v>
      </c>
      <c r="AY8">
        <f t="shared" si="5"/>
        <v>1.1311429449507366</v>
      </c>
    </row>
    <row r="9" spans="1:60" x14ac:dyDescent="0.35">
      <c r="A9">
        <v>34</v>
      </c>
      <c r="B9" t="s">
        <v>40</v>
      </c>
      <c r="C9" t="s">
        <v>41</v>
      </c>
      <c r="D9" s="1">
        <v>42919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367</v>
      </c>
      <c r="K9" t="s">
        <v>537</v>
      </c>
      <c r="L9">
        <v>2</v>
      </c>
      <c r="M9">
        <v>129</v>
      </c>
      <c r="N9">
        <v>6920</v>
      </c>
      <c r="O9">
        <v>427</v>
      </c>
      <c r="P9">
        <v>6</v>
      </c>
      <c r="Q9">
        <v>4</v>
      </c>
      <c r="R9">
        <v>6</v>
      </c>
      <c r="S9">
        <v>1</v>
      </c>
      <c r="V9">
        <v>2</v>
      </c>
      <c r="W9">
        <v>0</v>
      </c>
      <c r="X9" t="s">
        <v>48</v>
      </c>
      <c r="Y9">
        <v>1.1399999999999999</v>
      </c>
      <c r="Z9">
        <v>5.5</v>
      </c>
      <c r="AA9">
        <v>1.1299999999999999</v>
      </c>
      <c r="AB9">
        <v>5.2</v>
      </c>
      <c r="AC9">
        <v>1.17</v>
      </c>
      <c r="AD9">
        <v>5</v>
      </c>
      <c r="AE9">
        <v>1.1499999999999999</v>
      </c>
      <c r="AF9">
        <v>6.57</v>
      </c>
      <c r="AK9">
        <v>1.17</v>
      </c>
      <c r="AL9">
        <v>6.57</v>
      </c>
      <c r="AM9">
        <v>1.1399999999999999</v>
      </c>
      <c r="AN9">
        <v>5.65</v>
      </c>
      <c r="AO9">
        <f t="shared" si="0"/>
        <v>0.87719298245614041</v>
      </c>
      <c r="AP9">
        <f t="shared" si="0"/>
        <v>0.17699115044247787</v>
      </c>
      <c r="AQ9">
        <f t="shared" si="1"/>
        <v>0.83210603829160523</v>
      </c>
      <c r="AR9">
        <f t="shared" si="2"/>
        <v>0.16789396170839468</v>
      </c>
      <c r="AS9">
        <f t="shared" si="3"/>
        <v>0.80031364137597272</v>
      </c>
      <c r="AW9">
        <f t="shared" si="4"/>
        <v>3673.5</v>
      </c>
      <c r="AX9">
        <f>64*'Summary - LogLoss'!$D$8*AW9/SUM($AW$2:$AW$65)</f>
        <v>1.6570915049955066</v>
      </c>
      <c r="AY9">
        <f t="shared" si="5"/>
        <v>2.4574051463714794</v>
      </c>
    </row>
    <row r="10" spans="1:60" x14ac:dyDescent="0.35">
      <c r="A10">
        <v>34</v>
      </c>
      <c r="B10" t="s">
        <v>40</v>
      </c>
      <c r="C10" t="s">
        <v>41</v>
      </c>
      <c r="D10" s="1">
        <v>42919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538</v>
      </c>
      <c r="K10" t="s">
        <v>429</v>
      </c>
      <c r="L10">
        <v>72</v>
      </c>
      <c r="M10">
        <v>82</v>
      </c>
      <c r="N10">
        <v>843</v>
      </c>
      <c r="O10">
        <v>732</v>
      </c>
      <c r="P10">
        <v>6</v>
      </c>
      <c r="Q10">
        <v>1</v>
      </c>
      <c r="R10">
        <v>6</v>
      </c>
      <c r="S10">
        <v>1</v>
      </c>
      <c r="V10">
        <v>2</v>
      </c>
      <c r="W10">
        <v>0</v>
      </c>
      <c r="X10" t="s">
        <v>48</v>
      </c>
      <c r="Y10">
        <v>1.33</v>
      </c>
      <c r="Z10">
        <v>3.4</v>
      </c>
      <c r="AA10">
        <v>1.32</v>
      </c>
      <c r="AB10">
        <v>3.1</v>
      </c>
      <c r="AC10">
        <v>1.4</v>
      </c>
      <c r="AD10">
        <v>3</v>
      </c>
      <c r="AE10">
        <v>1.36</v>
      </c>
      <c r="AF10">
        <v>3.45</v>
      </c>
      <c r="AK10">
        <v>1.43</v>
      </c>
      <c r="AL10">
        <v>3.55</v>
      </c>
      <c r="AM10">
        <v>1.35</v>
      </c>
      <c r="AN10">
        <v>3.23</v>
      </c>
      <c r="AO10">
        <f t="shared" si="0"/>
        <v>0.7407407407407407</v>
      </c>
      <c r="AP10">
        <f t="shared" si="0"/>
        <v>0.30959752321981426</v>
      </c>
      <c r="AQ10">
        <f t="shared" si="1"/>
        <v>0.70524017467248901</v>
      </c>
      <c r="AR10">
        <f t="shared" si="2"/>
        <v>0.29475982532751094</v>
      </c>
      <c r="AS10">
        <f t="shared" si="3"/>
        <v>0.43618877239211351</v>
      </c>
      <c r="AW10">
        <f t="shared" si="4"/>
        <v>787.5</v>
      </c>
      <c r="AX10">
        <f>64*'Summary - LogLoss'!$D$8*AW10/SUM($AW$2:$AW$65)</f>
        <v>0.35523603108315271</v>
      </c>
      <c r="AY10">
        <f t="shared" si="5"/>
        <v>0.79142480347526623</v>
      </c>
    </row>
    <row r="11" spans="1:60" x14ac:dyDescent="0.35">
      <c r="A11">
        <v>34</v>
      </c>
      <c r="B11" t="s">
        <v>40</v>
      </c>
      <c r="C11" t="s">
        <v>41</v>
      </c>
      <c r="D11" s="1">
        <v>42919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386</v>
      </c>
      <c r="K11" t="s">
        <v>539</v>
      </c>
      <c r="L11">
        <v>65</v>
      </c>
      <c r="M11">
        <v>28</v>
      </c>
      <c r="N11">
        <v>972</v>
      </c>
      <c r="O11">
        <v>1632</v>
      </c>
      <c r="P11">
        <v>6</v>
      </c>
      <c r="Q11">
        <v>3</v>
      </c>
      <c r="R11">
        <v>5</v>
      </c>
      <c r="S11">
        <v>7</v>
      </c>
      <c r="T11">
        <v>8</v>
      </c>
      <c r="U11">
        <v>6</v>
      </c>
      <c r="V11">
        <v>2</v>
      </c>
      <c r="W11">
        <v>1</v>
      </c>
      <c r="X11" t="s">
        <v>48</v>
      </c>
      <c r="Y11">
        <v>2</v>
      </c>
      <c r="Z11">
        <v>1.8</v>
      </c>
      <c r="AA11">
        <v>1.95</v>
      </c>
      <c r="AB11">
        <v>1.75</v>
      </c>
      <c r="AC11">
        <v>2</v>
      </c>
      <c r="AD11">
        <v>1.8</v>
      </c>
      <c r="AE11">
        <v>2.08</v>
      </c>
      <c r="AF11">
        <v>1.84</v>
      </c>
      <c r="AK11">
        <v>2.08</v>
      </c>
      <c r="AL11">
        <v>1.85</v>
      </c>
      <c r="AM11">
        <v>2</v>
      </c>
      <c r="AN11">
        <v>1.8</v>
      </c>
      <c r="AO11">
        <f t="shared" si="0"/>
        <v>0.5</v>
      </c>
      <c r="AP11">
        <f t="shared" si="0"/>
        <v>0.55555555555555558</v>
      </c>
      <c r="AQ11">
        <f t="shared" si="1"/>
        <v>0.47368421052631576</v>
      </c>
      <c r="AR11">
        <f t="shared" si="2"/>
        <v>0.52631578947368418</v>
      </c>
      <c r="AS11">
        <f t="shared" si="3"/>
        <v>-5.2680257828913141E-2</v>
      </c>
      <c r="AW11">
        <f t="shared" si="4"/>
        <v>1302</v>
      </c>
      <c r="AX11">
        <f>64*'Summary - LogLoss'!$D$8*AW11/SUM($AW$2:$AW$65)</f>
        <v>0.58732357139081248</v>
      </c>
      <c r="AY11">
        <f t="shared" si="5"/>
        <v>0.53464331356189931</v>
      </c>
    </row>
    <row r="12" spans="1:60" x14ac:dyDescent="0.35">
      <c r="A12">
        <v>34</v>
      </c>
      <c r="B12" t="s">
        <v>40</v>
      </c>
      <c r="C12" t="s">
        <v>41</v>
      </c>
      <c r="D12" s="1">
        <v>42919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373</v>
      </c>
      <c r="K12" t="s">
        <v>377</v>
      </c>
      <c r="L12">
        <v>59</v>
      </c>
      <c r="M12">
        <v>100</v>
      </c>
      <c r="N12">
        <v>1025</v>
      </c>
      <c r="O12">
        <v>635</v>
      </c>
      <c r="P12">
        <v>6</v>
      </c>
      <c r="Q12">
        <v>3</v>
      </c>
      <c r="R12">
        <v>7</v>
      </c>
      <c r="S12">
        <v>6</v>
      </c>
      <c r="V12">
        <v>2</v>
      </c>
      <c r="W12">
        <v>0</v>
      </c>
      <c r="X12" t="s">
        <v>48</v>
      </c>
      <c r="Y12">
        <v>1.22</v>
      </c>
      <c r="Z12">
        <v>4.33</v>
      </c>
      <c r="AA12">
        <v>1.21</v>
      </c>
      <c r="AB12">
        <v>3.95</v>
      </c>
      <c r="AC12">
        <v>1.25</v>
      </c>
      <c r="AD12">
        <v>4</v>
      </c>
      <c r="AE12">
        <v>1.22</v>
      </c>
      <c r="AF12">
        <v>4.93</v>
      </c>
      <c r="AK12">
        <v>1.25</v>
      </c>
      <c r="AL12">
        <v>4.93</v>
      </c>
      <c r="AM12">
        <v>1.22</v>
      </c>
      <c r="AN12">
        <v>4.25</v>
      </c>
      <c r="AO12">
        <f t="shared" si="0"/>
        <v>0.81967213114754101</v>
      </c>
      <c r="AP12">
        <f t="shared" si="0"/>
        <v>0.23529411764705882</v>
      </c>
      <c r="AQ12">
        <f t="shared" si="1"/>
        <v>0.77696526508226693</v>
      </c>
      <c r="AR12">
        <f t="shared" si="2"/>
        <v>0.22303473491773307</v>
      </c>
      <c r="AS12">
        <f t="shared" si="3"/>
        <v>0.62403406209558021</v>
      </c>
      <c r="AW12">
        <f t="shared" si="4"/>
        <v>830</v>
      </c>
      <c r="AX12">
        <f>64*'Summary - LogLoss'!$D$8*AW12/SUM($AW$2:$AW$65)</f>
        <v>0.37440749942732288</v>
      </c>
      <c r="AY12">
        <f t="shared" si="5"/>
        <v>0.99844156152290309</v>
      </c>
    </row>
    <row r="13" spans="1:60" x14ac:dyDescent="0.35">
      <c r="A13">
        <v>34</v>
      </c>
      <c r="B13" t="s">
        <v>40</v>
      </c>
      <c r="C13" t="s">
        <v>41</v>
      </c>
      <c r="D13" s="1">
        <v>42919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315</v>
      </c>
      <c r="K13" t="s">
        <v>364</v>
      </c>
      <c r="L13">
        <v>23</v>
      </c>
      <c r="M13">
        <v>85</v>
      </c>
      <c r="N13">
        <v>1785</v>
      </c>
      <c r="O13">
        <v>717</v>
      </c>
      <c r="P13">
        <v>6</v>
      </c>
      <c r="Q13">
        <v>3</v>
      </c>
      <c r="R13">
        <v>6</v>
      </c>
      <c r="S13">
        <v>3</v>
      </c>
      <c r="V13">
        <v>2</v>
      </c>
      <c r="W13">
        <v>0</v>
      </c>
      <c r="X13" t="s">
        <v>48</v>
      </c>
      <c r="Y13">
        <v>1.2</v>
      </c>
      <c r="Z13">
        <v>4.5</v>
      </c>
      <c r="AA13">
        <v>1.18</v>
      </c>
      <c r="AB13">
        <v>4.3</v>
      </c>
      <c r="AC13">
        <v>1.22</v>
      </c>
      <c r="AD13">
        <v>4.33</v>
      </c>
      <c r="AE13">
        <v>1.19</v>
      </c>
      <c r="AF13">
        <v>5.34</v>
      </c>
      <c r="AK13">
        <v>1.23</v>
      </c>
      <c r="AL13">
        <v>5.65</v>
      </c>
      <c r="AM13">
        <v>1.19</v>
      </c>
      <c r="AN13">
        <v>4.71</v>
      </c>
      <c r="AO13">
        <f t="shared" si="0"/>
        <v>0.84033613445378152</v>
      </c>
      <c r="AP13">
        <f t="shared" si="0"/>
        <v>0.21231422505307856</v>
      </c>
      <c r="AQ13">
        <f t="shared" si="1"/>
        <v>0.79830508474576267</v>
      </c>
      <c r="AR13">
        <f t="shared" si="2"/>
        <v>0.20169491525423727</v>
      </c>
      <c r="AS13">
        <f t="shared" si="3"/>
        <v>0.68786730045244415</v>
      </c>
      <c r="AW13">
        <f t="shared" si="4"/>
        <v>1251</v>
      </c>
      <c r="AX13">
        <f>64*'Summary - LogLoss'!$D$8*AW13/SUM($AW$2:$AW$65)</f>
        <v>0.56431780937780829</v>
      </c>
      <c r="AY13">
        <f t="shared" si="5"/>
        <v>1.2521851098302523</v>
      </c>
    </row>
    <row r="14" spans="1:60" x14ac:dyDescent="0.35">
      <c r="A14">
        <v>34</v>
      </c>
      <c r="B14" t="s">
        <v>40</v>
      </c>
      <c r="C14" t="s">
        <v>41</v>
      </c>
      <c r="D14" s="1">
        <v>42919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331</v>
      </c>
      <c r="K14" t="s">
        <v>267</v>
      </c>
      <c r="L14">
        <v>9</v>
      </c>
      <c r="M14">
        <v>90</v>
      </c>
      <c r="N14">
        <v>4010</v>
      </c>
      <c r="O14">
        <v>695</v>
      </c>
      <c r="P14">
        <v>6</v>
      </c>
      <c r="Q14">
        <v>3</v>
      </c>
      <c r="R14">
        <v>3</v>
      </c>
      <c r="S14">
        <v>6</v>
      </c>
      <c r="T14">
        <v>9</v>
      </c>
      <c r="U14">
        <v>7</v>
      </c>
      <c r="V14">
        <v>2</v>
      </c>
      <c r="W14">
        <v>1</v>
      </c>
      <c r="X14" t="s">
        <v>48</v>
      </c>
      <c r="Y14">
        <v>1.5</v>
      </c>
      <c r="Z14">
        <v>2.62</v>
      </c>
      <c r="AA14">
        <v>1.47</v>
      </c>
      <c r="AB14">
        <v>2.5</v>
      </c>
      <c r="AC14">
        <v>1.57</v>
      </c>
      <c r="AD14">
        <v>2.37</v>
      </c>
      <c r="AE14">
        <v>1.53</v>
      </c>
      <c r="AF14">
        <v>2.68</v>
      </c>
      <c r="AK14">
        <v>1.57</v>
      </c>
      <c r="AL14">
        <v>2.75</v>
      </c>
      <c r="AM14">
        <v>1.5</v>
      </c>
      <c r="AN14">
        <v>2.58</v>
      </c>
      <c r="AO14">
        <f t="shared" si="0"/>
        <v>0.66666666666666663</v>
      </c>
      <c r="AP14">
        <f t="shared" si="0"/>
        <v>0.38759689922480617</v>
      </c>
      <c r="AQ14">
        <f t="shared" si="1"/>
        <v>0.63235294117647067</v>
      </c>
      <c r="AR14">
        <f t="shared" si="2"/>
        <v>0.36764705882352944</v>
      </c>
      <c r="AS14">
        <f t="shared" si="3"/>
        <v>0.27116214541268091</v>
      </c>
      <c r="AW14">
        <f t="shared" si="4"/>
        <v>2352.5</v>
      </c>
      <c r="AX14">
        <f>64*'Summary - LogLoss'!$D$8*AW14/SUM($AW$2:$AW$65)</f>
        <v>1.061197159521418</v>
      </c>
      <c r="AY14">
        <f t="shared" si="5"/>
        <v>1.3323593049340989</v>
      </c>
    </row>
    <row r="15" spans="1:60" x14ac:dyDescent="0.35">
      <c r="A15">
        <v>34</v>
      </c>
      <c r="B15" t="s">
        <v>40</v>
      </c>
      <c r="C15" t="s">
        <v>41</v>
      </c>
      <c r="D15" s="1">
        <v>42919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272</v>
      </c>
      <c r="K15" t="s">
        <v>540</v>
      </c>
      <c r="L15">
        <v>44</v>
      </c>
      <c r="M15">
        <v>33</v>
      </c>
      <c r="N15">
        <v>1233</v>
      </c>
      <c r="O15">
        <v>1495</v>
      </c>
      <c r="P15">
        <v>7</v>
      </c>
      <c r="Q15">
        <v>6</v>
      </c>
      <c r="R15">
        <v>6</v>
      </c>
      <c r="S15">
        <v>2</v>
      </c>
      <c r="V15">
        <v>2</v>
      </c>
      <c r="W15">
        <v>0</v>
      </c>
      <c r="X15" t="s">
        <v>48</v>
      </c>
      <c r="Y15">
        <v>1.61</v>
      </c>
      <c r="Z15">
        <v>2.2999999999999998</v>
      </c>
      <c r="AA15">
        <v>1.57</v>
      </c>
      <c r="AB15">
        <v>2.25</v>
      </c>
      <c r="AC15">
        <v>1.61</v>
      </c>
      <c r="AD15">
        <v>2.25</v>
      </c>
      <c r="AE15">
        <v>1.61</v>
      </c>
      <c r="AF15">
        <v>2.4900000000000002</v>
      </c>
      <c r="AK15">
        <v>1.67</v>
      </c>
      <c r="AL15">
        <v>2.5</v>
      </c>
      <c r="AM15">
        <v>1.6</v>
      </c>
      <c r="AN15">
        <v>2.34</v>
      </c>
      <c r="AO15">
        <f t="shared" si="0"/>
        <v>0.625</v>
      </c>
      <c r="AP15">
        <f t="shared" si="0"/>
        <v>0.42735042735042739</v>
      </c>
      <c r="AQ15">
        <f t="shared" si="1"/>
        <v>0.59390862944162437</v>
      </c>
      <c r="AR15">
        <f t="shared" si="2"/>
        <v>0.40609137055837563</v>
      </c>
      <c r="AS15">
        <f t="shared" si="3"/>
        <v>0.1900736500619373</v>
      </c>
      <c r="AW15">
        <f t="shared" si="4"/>
        <v>1364</v>
      </c>
      <c r="AX15">
        <f>64*'Summary - LogLoss'!$D$8*AW15/SUM($AW$2:$AW$65)</f>
        <v>0.61529136050466071</v>
      </c>
      <c r="AY15">
        <f t="shared" si="5"/>
        <v>0.80536501056659804</v>
      </c>
    </row>
    <row r="16" spans="1:60" x14ac:dyDescent="0.35">
      <c r="A16">
        <v>34</v>
      </c>
      <c r="B16" t="s">
        <v>40</v>
      </c>
      <c r="C16" t="s">
        <v>41</v>
      </c>
      <c r="D16" s="1">
        <v>42919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358</v>
      </c>
      <c r="K16" t="s">
        <v>288</v>
      </c>
      <c r="L16">
        <v>12</v>
      </c>
      <c r="M16">
        <v>53</v>
      </c>
      <c r="N16">
        <v>3135</v>
      </c>
      <c r="O16">
        <v>1080</v>
      </c>
      <c r="P16">
        <v>6</v>
      </c>
      <c r="Q16">
        <v>3</v>
      </c>
      <c r="R16">
        <v>6</v>
      </c>
      <c r="S16">
        <v>4</v>
      </c>
      <c r="V16">
        <v>2</v>
      </c>
      <c r="W16">
        <v>0</v>
      </c>
      <c r="X16" t="s">
        <v>48</v>
      </c>
      <c r="Y16">
        <v>1.05</v>
      </c>
      <c r="Z16">
        <v>11</v>
      </c>
      <c r="AA16">
        <v>1.04</v>
      </c>
      <c r="AB16">
        <v>8.5</v>
      </c>
      <c r="AC16">
        <v>1.06</v>
      </c>
      <c r="AD16">
        <v>9</v>
      </c>
      <c r="AE16">
        <v>1.04</v>
      </c>
      <c r="AF16">
        <v>15.91</v>
      </c>
      <c r="AK16">
        <v>1.06</v>
      </c>
      <c r="AL16">
        <v>20.5</v>
      </c>
      <c r="AM16">
        <v>1.04</v>
      </c>
      <c r="AN16">
        <v>11.39</v>
      </c>
      <c r="AO16">
        <f t="shared" si="0"/>
        <v>0.96153846153846145</v>
      </c>
      <c r="AP16">
        <f t="shared" si="0"/>
        <v>8.7796312554872691E-2</v>
      </c>
      <c r="AQ16">
        <f t="shared" si="1"/>
        <v>0.9163314561544651</v>
      </c>
      <c r="AR16">
        <f t="shared" si="2"/>
        <v>8.3668543845535001E-2</v>
      </c>
      <c r="AS16">
        <f t="shared" si="3"/>
        <v>1.1967575321529047</v>
      </c>
      <c r="AW16">
        <f t="shared" si="4"/>
        <v>2107.5</v>
      </c>
      <c r="AX16">
        <f>64*'Summary - LogLoss'!$D$8*AW16/SUM($AW$2:$AW$65)</f>
        <v>0.95067928318443728</v>
      </c>
      <c r="AY16">
        <f t="shared" si="5"/>
        <v>2.147436815337342</v>
      </c>
    </row>
    <row r="17" spans="1:51" x14ac:dyDescent="0.35">
      <c r="A17">
        <v>34</v>
      </c>
      <c r="B17" t="s">
        <v>40</v>
      </c>
      <c r="C17" t="s">
        <v>41</v>
      </c>
      <c r="D17" s="1">
        <v>42919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366</v>
      </c>
      <c r="K17" t="s">
        <v>307</v>
      </c>
      <c r="L17">
        <v>101</v>
      </c>
      <c r="M17">
        <v>39</v>
      </c>
      <c r="N17">
        <v>629</v>
      </c>
      <c r="O17">
        <v>1343</v>
      </c>
      <c r="P17">
        <v>6</v>
      </c>
      <c r="Q17">
        <v>3</v>
      </c>
      <c r="R17">
        <v>6</v>
      </c>
      <c r="S17">
        <v>4</v>
      </c>
      <c r="V17">
        <v>2</v>
      </c>
      <c r="W17">
        <v>0</v>
      </c>
      <c r="X17" t="s">
        <v>48</v>
      </c>
      <c r="Y17">
        <v>2.62</v>
      </c>
      <c r="Z17">
        <v>1.5</v>
      </c>
      <c r="AA17">
        <v>2.5499999999999998</v>
      </c>
      <c r="AB17">
        <v>1.45</v>
      </c>
      <c r="AC17">
        <v>2.62</v>
      </c>
      <c r="AD17">
        <v>1.5</v>
      </c>
      <c r="AE17">
        <v>2.88</v>
      </c>
      <c r="AF17">
        <v>1.48</v>
      </c>
      <c r="AK17">
        <v>2.9</v>
      </c>
      <c r="AL17">
        <v>1.51</v>
      </c>
      <c r="AM17">
        <v>2.69</v>
      </c>
      <c r="AN17">
        <v>1.47</v>
      </c>
      <c r="AO17">
        <f t="shared" si="0"/>
        <v>0.37174721189591081</v>
      </c>
      <c r="AP17">
        <f t="shared" si="0"/>
        <v>0.68027210884353739</v>
      </c>
      <c r="AQ17">
        <f t="shared" si="1"/>
        <v>0.35336538461538464</v>
      </c>
      <c r="AR17">
        <f t="shared" si="2"/>
        <v>0.64663461538461542</v>
      </c>
      <c r="AS17">
        <f t="shared" si="3"/>
        <v>-0.30213939641155141</v>
      </c>
      <c r="AW17">
        <f t="shared" si="4"/>
        <v>986</v>
      </c>
      <c r="AX17">
        <f>64*'Summary - LogLoss'!$D$8*AW17/SUM($AW$2:$AW$65)</f>
        <v>0.44477806558474742</v>
      </c>
      <c r="AY17">
        <f t="shared" si="5"/>
        <v>0.14263866917319601</v>
      </c>
    </row>
    <row r="18" spans="1:51" x14ac:dyDescent="0.35">
      <c r="A18">
        <v>34</v>
      </c>
      <c r="B18" t="s">
        <v>40</v>
      </c>
      <c r="C18" t="s">
        <v>41</v>
      </c>
      <c r="D18" s="1">
        <v>42919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541</v>
      </c>
      <c r="K18" t="s">
        <v>368</v>
      </c>
      <c r="L18">
        <v>142</v>
      </c>
      <c r="M18">
        <v>94</v>
      </c>
      <c r="N18">
        <v>394</v>
      </c>
      <c r="O18">
        <v>685</v>
      </c>
      <c r="P18">
        <v>6</v>
      </c>
      <c r="Q18">
        <v>2</v>
      </c>
      <c r="R18">
        <v>6</v>
      </c>
      <c r="S18">
        <v>4</v>
      </c>
      <c r="V18">
        <v>2</v>
      </c>
      <c r="W18">
        <v>0</v>
      </c>
      <c r="X18" t="s">
        <v>48</v>
      </c>
      <c r="Y18">
        <v>1.8</v>
      </c>
      <c r="Z18">
        <v>2</v>
      </c>
      <c r="AA18">
        <v>1.75</v>
      </c>
      <c r="AB18">
        <v>1.95</v>
      </c>
      <c r="AC18">
        <v>1.8</v>
      </c>
      <c r="AD18">
        <v>2</v>
      </c>
      <c r="AE18">
        <v>1.81</v>
      </c>
      <c r="AF18">
        <v>2.11</v>
      </c>
      <c r="AK18">
        <v>1.83</v>
      </c>
      <c r="AL18">
        <v>2.11</v>
      </c>
      <c r="AM18">
        <v>1.79</v>
      </c>
      <c r="AN18">
        <v>2.02</v>
      </c>
      <c r="AO18">
        <f t="shared" si="0"/>
        <v>0.55865921787709494</v>
      </c>
      <c r="AP18">
        <f t="shared" si="0"/>
        <v>0.49504950495049505</v>
      </c>
      <c r="AQ18">
        <f t="shared" si="1"/>
        <v>0.53018372703412064</v>
      </c>
      <c r="AR18">
        <f t="shared" si="2"/>
        <v>0.46981627296587924</v>
      </c>
      <c r="AS18">
        <f t="shared" si="3"/>
        <v>6.0440945780224797E-2</v>
      </c>
      <c r="AW18">
        <f t="shared" si="4"/>
        <v>539.5</v>
      </c>
      <c r="AX18">
        <f>64*'Summary - LogLoss'!$D$8*AW18/SUM($AW$2:$AW$65)</f>
        <v>0.24336487462775985</v>
      </c>
      <c r="AY18">
        <f t="shared" si="5"/>
        <v>0.30380582040798465</v>
      </c>
    </row>
    <row r="19" spans="1:51" x14ac:dyDescent="0.35">
      <c r="A19">
        <v>34</v>
      </c>
      <c r="B19" t="s">
        <v>40</v>
      </c>
      <c r="C19" t="s">
        <v>41</v>
      </c>
      <c r="D19" s="1">
        <v>42919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297</v>
      </c>
      <c r="K19" t="s">
        <v>542</v>
      </c>
      <c r="L19">
        <v>95</v>
      </c>
      <c r="M19">
        <v>104</v>
      </c>
      <c r="N19">
        <v>678</v>
      </c>
      <c r="O19">
        <v>615</v>
      </c>
      <c r="P19">
        <v>6</v>
      </c>
      <c r="Q19">
        <v>3</v>
      </c>
      <c r="R19">
        <v>6</v>
      </c>
      <c r="S19">
        <v>3</v>
      </c>
      <c r="V19">
        <v>2</v>
      </c>
      <c r="W19">
        <v>0</v>
      </c>
      <c r="X19" t="s">
        <v>48</v>
      </c>
      <c r="Y19">
        <v>1.8</v>
      </c>
      <c r="Z19">
        <v>2</v>
      </c>
      <c r="AA19">
        <v>1.72</v>
      </c>
      <c r="AB19">
        <v>2</v>
      </c>
      <c r="AC19">
        <v>1.8</v>
      </c>
      <c r="AD19">
        <v>2</v>
      </c>
      <c r="AE19">
        <v>1.77</v>
      </c>
      <c r="AF19">
        <v>2.1800000000000002</v>
      </c>
      <c r="AK19">
        <v>1.85</v>
      </c>
      <c r="AL19">
        <v>2.1800000000000002</v>
      </c>
      <c r="AM19">
        <v>1.76</v>
      </c>
      <c r="AN19">
        <v>2.06</v>
      </c>
      <c r="AO19">
        <f t="shared" si="0"/>
        <v>0.56818181818181823</v>
      </c>
      <c r="AP19">
        <f t="shared" si="0"/>
        <v>0.4854368932038835</v>
      </c>
      <c r="AQ19">
        <f t="shared" si="1"/>
        <v>0.53926701570680635</v>
      </c>
      <c r="AR19">
        <f t="shared" si="2"/>
        <v>0.46073298429319376</v>
      </c>
      <c r="AS19">
        <f t="shared" si="3"/>
        <v>7.8696086875714638E-2</v>
      </c>
      <c r="AW19">
        <f t="shared" si="4"/>
        <v>646.5</v>
      </c>
      <c r="AX19">
        <f>64*'Summary - LogLoss'!$D$8*AW19/SUM($AW$2:$AW$65)</f>
        <v>0.29163186551778819</v>
      </c>
      <c r="AY19">
        <f t="shared" si="5"/>
        <v>0.3703279523935028</v>
      </c>
    </row>
    <row r="20" spans="1:51" x14ac:dyDescent="0.35">
      <c r="A20">
        <v>34</v>
      </c>
      <c r="B20" t="s">
        <v>40</v>
      </c>
      <c r="C20" t="s">
        <v>41</v>
      </c>
      <c r="D20" s="1">
        <v>42919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353</v>
      </c>
      <c r="K20" t="s">
        <v>543</v>
      </c>
      <c r="L20">
        <v>93</v>
      </c>
      <c r="M20">
        <v>125</v>
      </c>
      <c r="N20">
        <v>685</v>
      </c>
      <c r="O20">
        <v>444</v>
      </c>
      <c r="P20">
        <v>6</v>
      </c>
      <c r="Q20">
        <v>3</v>
      </c>
      <c r="R20">
        <v>6</v>
      </c>
      <c r="S20">
        <v>1</v>
      </c>
      <c r="V20">
        <v>2</v>
      </c>
      <c r="W20">
        <v>0</v>
      </c>
      <c r="X20" t="s">
        <v>48</v>
      </c>
      <c r="Y20">
        <v>1.5</v>
      </c>
      <c r="Z20">
        <v>2.62</v>
      </c>
      <c r="AA20">
        <v>1.47</v>
      </c>
      <c r="AB20">
        <v>2.5</v>
      </c>
      <c r="AC20">
        <v>1.5</v>
      </c>
      <c r="AD20">
        <v>2.62</v>
      </c>
      <c r="AE20">
        <v>1.58</v>
      </c>
      <c r="AF20">
        <v>2.56</v>
      </c>
      <c r="AK20">
        <v>1.58</v>
      </c>
      <c r="AL20">
        <v>2.62</v>
      </c>
      <c r="AM20">
        <v>1.53</v>
      </c>
      <c r="AN20">
        <v>2.5099999999999998</v>
      </c>
      <c r="AO20">
        <f t="shared" si="0"/>
        <v>0.65359477124183007</v>
      </c>
      <c r="AP20">
        <f t="shared" si="0"/>
        <v>0.39840637450199207</v>
      </c>
      <c r="AQ20">
        <f t="shared" si="1"/>
        <v>0.62128712871287128</v>
      </c>
      <c r="AR20">
        <f t="shared" si="2"/>
        <v>0.37871287128712877</v>
      </c>
      <c r="AS20">
        <f t="shared" si="3"/>
        <v>0.24750750886967413</v>
      </c>
      <c r="AW20">
        <f t="shared" si="4"/>
        <v>564.5</v>
      </c>
      <c r="AX20">
        <f>64*'Summary - LogLoss'!$D$8*AW20/SUM($AW$2:$AW$65)</f>
        <v>0.25464220894785994</v>
      </c>
      <c r="AY20">
        <f t="shared" si="5"/>
        <v>0.50214971781753404</v>
      </c>
    </row>
    <row r="21" spans="1:51" x14ac:dyDescent="0.35">
      <c r="A21">
        <v>34</v>
      </c>
      <c r="B21" t="s">
        <v>40</v>
      </c>
      <c r="C21" t="s">
        <v>41</v>
      </c>
      <c r="D21" s="1">
        <v>42919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370</v>
      </c>
      <c r="K21" t="s">
        <v>544</v>
      </c>
      <c r="L21">
        <v>22</v>
      </c>
      <c r="M21">
        <v>91</v>
      </c>
      <c r="N21">
        <v>1785</v>
      </c>
      <c r="O21">
        <v>694</v>
      </c>
      <c r="P21">
        <v>6</v>
      </c>
      <c r="Q21">
        <v>1</v>
      </c>
      <c r="R21">
        <v>6</v>
      </c>
      <c r="S21">
        <v>1</v>
      </c>
      <c r="V21">
        <v>2</v>
      </c>
      <c r="W21">
        <v>0</v>
      </c>
      <c r="X21" t="s">
        <v>48</v>
      </c>
      <c r="Y21">
        <v>1.5</v>
      </c>
      <c r="Z21">
        <v>2.62</v>
      </c>
      <c r="AA21">
        <v>1.45</v>
      </c>
      <c r="AB21">
        <v>2.5499999999999998</v>
      </c>
      <c r="AC21">
        <v>1.44</v>
      </c>
      <c r="AD21">
        <v>2.75</v>
      </c>
      <c r="AE21">
        <v>1.55</v>
      </c>
      <c r="AF21">
        <v>2.63</v>
      </c>
      <c r="AK21">
        <v>1.56</v>
      </c>
      <c r="AL21">
        <v>2.95</v>
      </c>
      <c r="AM21">
        <v>1.48</v>
      </c>
      <c r="AN21">
        <v>2.63</v>
      </c>
      <c r="AO21">
        <f t="shared" si="0"/>
        <v>0.67567567567567566</v>
      </c>
      <c r="AP21">
        <f t="shared" si="0"/>
        <v>0.38022813688212931</v>
      </c>
      <c r="AQ21">
        <f t="shared" si="1"/>
        <v>0.63990267639902676</v>
      </c>
      <c r="AR21">
        <f t="shared" si="2"/>
        <v>0.3600973236009733</v>
      </c>
      <c r="AS21">
        <f t="shared" si="3"/>
        <v>0.28747087920682468</v>
      </c>
      <c r="AW21">
        <f t="shared" si="4"/>
        <v>1239.5</v>
      </c>
      <c r="AX21">
        <f>64*'Summary - LogLoss'!$D$8*AW21/SUM($AW$2:$AW$65)</f>
        <v>0.55913023559056219</v>
      </c>
      <c r="AY21">
        <f t="shared" si="5"/>
        <v>0.84660111479738687</v>
      </c>
    </row>
    <row r="22" spans="1:51" x14ac:dyDescent="0.35">
      <c r="A22">
        <v>34</v>
      </c>
      <c r="B22" t="s">
        <v>40</v>
      </c>
      <c r="C22" t="s">
        <v>41</v>
      </c>
      <c r="D22" s="1">
        <v>42919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328</v>
      </c>
      <c r="K22" t="s">
        <v>545</v>
      </c>
      <c r="L22">
        <v>115</v>
      </c>
      <c r="M22">
        <v>62</v>
      </c>
      <c r="N22">
        <v>500</v>
      </c>
      <c r="O22">
        <v>1002</v>
      </c>
      <c r="P22">
        <v>6</v>
      </c>
      <c r="Q22">
        <v>4</v>
      </c>
      <c r="R22">
        <v>6</v>
      </c>
      <c r="S22">
        <v>2</v>
      </c>
      <c r="V22">
        <v>2</v>
      </c>
      <c r="W22">
        <v>0</v>
      </c>
      <c r="X22" t="s">
        <v>48</v>
      </c>
      <c r="Y22">
        <v>3.2</v>
      </c>
      <c r="Z22">
        <v>1.36</v>
      </c>
      <c r="AA22">
        <v>2.95</v>
      </c>
      <c r="AB22">
        <v>1.35</v>
      </c>
      <c r="AC22">
        <v>3.25</v>
      </c>
      <c r="AD22">
        <v>1.36</v>
      </c>
      <c r="AE22">
        <v>3.14</v>
      </c>
      <c r="AF22">
        <v>1.42</v>
      </c>
      <c r="AK22">
        <v>3.25</v>
      </c>
      <c r="AL22">
        <v>1.42</v>
      </c>
      <c r="AM22">
        <v>3.06</v>
      </c>
      <c r="AN22">
        <v>1.37</v>
      </c>
      <c r="AO22">
        <f t="shared" si="0"/>
        <v>0.32679738562091504</v>
      </c>
      <c r="AP22">
        <f t="shared" si="0"/>
        <v>0.72992700729927007</v>
      </c>
      <c r="AQ22">
        <f t="shared" si="1"/>
        <v>0.30925507900677202</v>
      </c>
      <c r="AR22">
        <f t="shared" si="2"/>
        <v>0.69074492099322804</v>
      </c>
      <c r="AS22">
        <f t="shared" si="3"/>
        <v>-0.40180208806212797</v>
      </c>
      <c r="AW22">
        <f t="shared" si="4"/>
        <v>751</v>
      </c>
      <c r="AX22">
        <f>64*'Summary - LogLoss'!$D$8*AW22/SUM($AW$2:$AW$65)</f>
        <v>0.33877112297580658</v>
      </c>
      <c r="AY22">
        <f t="shared" si="5"/>
        <v>-6.3030965086321389E-2</v>
      </c>
    </row>
    <row r="23" spans="1:51" x14ac:dyDescent="0.35">
      <c r="A23">
        <v>34</v>
      </c>
      <c r="B23" t="s">
        <v>40</v>
      </c>
      <c r="C23" t="s">
        <v>41</v>
      </c>
      <c r="D23" s="1">
        <v>42919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390</v>
      </c>
      <c r="K23" t="s">
        <v>546</v>
      </c>
      <c r="L23">
        <v>102</v>
      </c>
      <c r="M23">
        <v>119</v>
      </c>
      <c r="N23">
        <v>626</v>
      </c>
      <c r="O23">
        <v>480</v>
      </c>
      <c r="P23">
        <v>6</v>
      </c>
      <c r="Q23">
        <v>1</v>
      </c>
      <c r="R23">
        <v>7</v>
      </c>
      <c r="S23">
        <v>6</v>
      </c>
      <c r="V23">
        <v>2</v>
      </c>
      <c r="W23">
        <v>0</v>
      </c>
      <c r="X23" t="s">
        <v>48</v>
      </c>
      <c r="Y23">
        <v>1.2</v>
      </c>
      <c r="Z23">
        <v>4.5</v>
      </c>
      <c r="AA23">
        <v>1.19</v>
      </c>
      <c r="AB23">
        <v>4.2</v>
      </c>
      <c r="AC23">
        <v>1.22</v>
      </c>
      <c r="AD23">
        <v>4.33</v>
      </c>
      <c r="AE23">
        <v>1.2</v>
      </c>
      <c r="AF23">
        <v>5.23</v>
      </c>
      <c r="AK23">
        <v>1.24</v>
      </c>
      <c r="AL23">
        <v>5.23</v>
      </c>
      <c r="AM23">
        <v>1.21</v>
      </c>
      <c r="AN23">
        <v>4.4000000000000004</v>
      </c>
      <c r="AO23">
        <f t="shared" si="0"/>
        <v>0.82644628099173556</v>
      </c>
      <c r="AP23">
        <f t="shared" si="0"/>
        <v>0.22727272727272727</v>
      </c>
      <c r="AQ23">
        <f t="shared" si="1"/>
        <v>0.78431372549019618</v>
      </c>
      <c r="AR23">
        <f t="shared" si="2"/>
        <v>0.21568627450980393</v>
      </c>
      <c r="AS23">
        <f t="shared" si="3"/>
        <v>0.6454920906577829</v>
      </c>
      <c r="AW23">
        <f t="shared" si="4"/>
        <v>553</v>
      </c>
      <c r="AX23">
        <f>64*'Summary - LogLoss'!$D$8*AW23/SUM($AW$2:$AW$65)</f>
        <v>0.24945463516061392</v>
      </c>
      <c r="AY23">
        <f t="shared" si="5"/>
        <v>0.89494672581839685</v>
      </c>
    </row>
    <row r="24" spans="1:51" x14ac:dyDescent="0.35">
      <c r="A24">
        <v>34</v>
      </c>
      <c r="B24" t="s">
        <v>40</v>
      </c>
      <c r="C24" t="s">
        <v>41</v>
      </c>
      <c r="D24" s="1">
        <v>42919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339</v>
      </c>
      <c r="K24" t="s">
        <v>335</v>
      </c>
      <c r="L24">
        <v>7</v>
      </c>
      <c r="M24">
        <v>113</v>
      </c>
      <c r="N24">
        <v>4400</v>
      </c>
      <c r="O24">
        <v>536</v>
      </c>
      <c r="P24">
        <v>6</v>
      </c>
      <c r="Q24">
        <v>2</v>
      </c>
      <c r="R24">
        <v>6</v>
      </c>
      <c r="S24">
        <v>2</v>
      </c>
      <c r="V24">
        <v>2</v>
      </c>
      <c r="W24">
        <v>0</v>
      </c>
      <c r="X24" t="s">
        <v>48</v>
      </c>
      <c r="Y24">
        <v>1.1599999999999999</v>
      </c>
      <c r="Z24">
        <v>5</v>
      </c>
      <c r="AA24">
        <v>1.17</v>
      </c>
      <c r="AB24">
        <v>4.4000000000000004</v>
      </c>
      <c r="AC24">
        <v>1.2</v>
      </c>
      <c r="AD24">
        <v>4.5</v>
      </c>
      <c r="AE24">
        <v>1.18</v>
      </c>
      <c r="AF24">
        <v>5.61</v>
      </c>
      <c r="AK24">
        <v>1.21</v>
      </c>
      <c r="AL24">
        <v>6.1</v>
      </c>
      <c r="AM24">
        <v>1.18</v>
      </c>
      <c r="AN24">
        <v>4.8</v>
      </c>
      <c r="AO24">
        <f t="shared" si="0"/>
        <v>0.84745762711864414</v>
      </c>
      <c r="AP24">
        <f t="shared" si="0"/>
        <v>0.20833333333333334</v>
      </c>
      <c r="AQ24">
        <f t="shared" si="1"/>
        <v>0.80267558528428096</v>
      </c>
      <c r="AR24">
        <f t="shared" si="2"/>
        <v>0.19732441471571904</v>
      </c>
      <c r="AS24">
        <f t="shared" si="3"/>
        <v>0.70155073971813597</v>
      </c>
      <c r="AW24">
        <f t="shared" si="4"/>
        <v>2468</v>
      </c>
      <c r="AX24">
        <f>64*'Summary - LogLoss'!$D$8*AW24/SUM($AW$2:$AW$65)</f>
        <v>1.1132984440802804</v>
      </c>
      <c r="AY24">
        <f t="shared" si="5"/>
        <v>1.8148491837984164</v>
      </c>
    </row>
    <row r="25" spans="1:51" x14ac:dyDescent="0.35">
      <c r="A25">
        <v>34</v>
      </c>
      <c r="B25" t="s">
        <v>40</v>
      </c>
      <c r="C25" t="s">
        <v>41</v>
      </c>
      <c r="D25" s="1">
        <v>42919</v>
      </c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304</v>
      </c>
      <c r="K25" t="s">
        <v>344</v>
      </c>
      <c r="L25">
        <v>64</v>
      </c>
      <c r="M25">
        <v>109</v>
      </c>
      <c r="N25">
        <v>977</v>
      </c>
      <c r="O25">
        <v>564</v>
      </c>
      <c r="P25">
        <v>6</v>
      </c>
      <c r="Q25">
        <v>4</v>
      </c>
      <c r="R25">
        <v>6</v>
      </c>
      <c r="S25">
        <v>2</v>
      </c>
      <c r="V25">
        <v>2</v>
      </c>
      <c r="W25">
        <v>0</v>
      </c>
      <c r="X25" t="s">
        <v>48</v>
      </c>
      <c r="Y25">
        <v>1.66</v>
      </c>
      <c r="Z25">
        <v>2.2000000000000002</v>
      </c>
      <c r="AA25">
        <v>1.65</v>
      </c>
      <c r="AB25">
        <v>2.1</v>
      </c>
      <c r="AC25">
        <v>1.67</v>
      </c>
      <c r="AD25">
        <v>2.2000000000000002</v>
      </c>
      <c r="AE25">
        <v>1.79</v>
      </c>
      <c r="AF25">
        <v>2.14</v>
      </c>
      <c r="AK25">
        <v>1.8</v>
      </c>
      <c r="AL25">
        <v>2.2000000000000002</v>
      </c>
      <c r="AM25">
        <v>1.74</v>
      </c>
      <c r="AN25">
        <v>2.11</v>
      </c>
      <c r="AO25">
        <f t="shared" si="0"/>
        <v>0.57471264367816088</v>
      </c>
      <c r="AP25">
        <f t="shared" si="0"/>
        <v>0.47393364928909953</v>
      </c>
      <c r="AQ25">
        <f t="shared" si="1"/>
        <v>0.54805194805194801</v>
      </c>
      <c r="AR25">
        <f t="shared" si="2"/>
        <v>0.45194805194805199</v>
      </c>
      <c r="AS25">
        <f t="shared" si="3"/>
        <v>9.6401417130768649E-2</v>
      </c>
      <c r="AW25">
        <f t="shared" si="4"/>
        <v>770.5</v>
      </c>
      <c r="AX25">
        <f>64*'Summary - LogLoss'!$D$8*AW25/SUM($AW$2:$AW$65)</f>
        <v>0.34756744374548465</v>
      </c>
      <c r="AY25">
        <f t="shared" si="5"/>
        <v>0.44396886087625331</v>
      </c>
    </row>
    <row r="26" spans="1:51" x14ac:dyDescent="0.35">
      <c r="A26">
        <v>34</v>
      </c>
      <c r="B26" t="s">
        <v>40</v>
      </c>
      <c r="C26" t="s">
        <v>41</v>
      </c>
      <c r="D26" s="1">
        <v>42919</v>
      </c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280</v>
      </c>
      <c r="K26" t="s">
        <v>381</v>
      </c>
      <c r="L26">
        <v>19</v>
      </c>
      <c r="M26">
        <v>43</v>
      </c>
      <c r="N26">
        <v>2325</v>
      </c>
      <c r="O26">
        <v>1250</v>
      </c>
      <c r="P26">
        <v>6</v>
      </c>
      <c r="Q26">
        <v>1</v>
      </c>
      <c r="R26">
        <v>7</v>
      </c>
      <c r="S26">
        <v>6</v>
      </c>
      <c r="V26">
        <v>2</v>
      </c>
      <c r="W26">
        <v>0</v>
      </c>
      <c r="X26" t="s">
        <v>48</v>
      </c>
      <c r="Y26">
        <v>1.4</v>
      </c>
      <c r="Z26">
        <v>3</v>
      </c>
      <c r="AA26">
        <v>1.35</v>
      </c>
      <c r="AB26">
        <v>2.95</v>
      </c>
      <c r="AC26">
        <v>1.36</v>
      </c>
      <c r="AD26">
        <v>3.25</v>
      </c>
      <c r="AE26">
        <v>1.38</v>
      </c>
      <c r="AF26">
        <v>3.32</v>
      </c>
      <c r="AK26">
        <v>1.4</v>
      </c>
      <c r="AL26">
        <v>3.45</v>
      </c>
      <c r="AM26">
        <v>1.37</v>
      </c>
      <c r="AN26">
        <v>3.12</v>
      </c>
      <c r="AO26">
        <f t="shared" si="0"/>
        <v>0.72992700729927007</v>
      </c>
      <c r="AP26">
        <f t="shared" si="0"/>
        <v>0.32051282051282048</v>
      </c>
      <c r="AQ26">
        <f t="shared" si="1"/>
        <v>0.69487750556792871</v>
      </c>
      <c r="AR26">
        <f t="shared" si="2"/>
        <v>0.30512249443207123</v>
      </c>
      <c r="AS26">
        <f t="shared" si="3"/>
        <v>0.41151113099067882</v>
      </c>
      <c r="AW26">
        <f t="shared" si="4"/>
        <v>1787.5</v>
      </c>
      <c r="AX26">
        <f>64*'Summary - LogLoss'!$D$8*AW26/SUM($AW$2:$AW$65)</f>
        <v>0.80632940388715613</v>
      </c>
      <c r="AY26">
        <f t="shared" si="5"/>
        <v>1.2178405348778349</v>
      </c>
    </row>
    <row r="27" spans="1:51" x14ac:dyDescent="0.35">
      <c r="A27">
        <v>34</v>
      </c>
      <c r="B27" t="s">
        <v>40</v>
      </c>
      <c r="C27" t="s">
        <v>41</v>
      </c>
      <c r="D27" s="1">
        <v>42919</v>
      </c>
      <c r="E27" t="s">
        <v>42</v>
      </c>
      <c r="F27" t="s">
        <v>43</v>
      </c>
      <c r="G27" t="s">
        <v>44</v>
      </c>
      <c r="H27" t="s">
        <v>45</v>
      </c>
      <c r="I27">
        <v>3</v>
      </c>
      <c r="J27" t="s">
        <v>342</v>
      </c>
      <c r="K27" t="s">
        <v>392</v>
      </c>
      <c r="L27">
        <v>37</v>
      </c>
      <c r="M27">
        <v>79</v>
      </c>
      <c r="N27">
        <v>1405</v>
      </c>
      <c r="O27">
        <v>771</v>
      </c>
      <c r="P27">
        <v>6</v>
      </c>
      <c r="Q27">
        <v>7</v>
      </c>
      <c r="R27">
        <v>6</v>
      </c>
      <c r="S27">
        <v>0</v>
      </c>
      <c r="T27">
        <v>6</v>
      </c>
      <c r="U27">
        <v>4</v>
      </c>
      <c r="V27">
        <v>2</v>
      </c>
      <c r="W27">
        <v>1</v>
      </c>
      <c r="X27" t="s">
        <v>48</v>
      </c>
      <c r="Y27">
        <v>1.8</v>
      </c>
      <c r="Z27">
        <v>2</v>
      </c>
      <c r="AA27">
        <v>1.75</v>
      </c>
      <c r="AB27">
        <v>1.95</v>
      </c>
      <c r="AC27">
        <v>1.8</v>
      </c>
      <c r="AD27">
        <v>2</v>
      </c>
      <c r="AE27">
        <v>1.93</v>
      </c>
      <c r="AF27">
        <v>1.97</v>
      </c>
      <c r="AK27">
        <v>1.95</v>
      </c>
      <c r="AL27">
        <v>2.12</v>
      </c>
      <c r="AM27">
        <v>1.84</v>
      </c>
      <c r="AN27">
        <v>1.96</v>
      </c>
      <c r="AO27">
        <f t="shared" si="0"/>
        <v>0.54347826086956519</v>
      </c>
      <c r="AP27">
        <f t="shared" si="0"/>
        <v>0.51020408163265307</v>
      </c>
      <c r="AQ27">
        <f t="shared" si="1"/>
        <v>0.51578947368421046</v>
      </c>
      <c r="AR27">
        <f t="shared" si="2"/>
        <v>0.48421052631578942</v>
      </c>
      <c r="AS27">
        <f t="shared" si="3"/>
        <v>3.1589450810765834E-2</v>
      </c>
      <c r="AW27">
        <f t="shared" si="4"/>
        <v>1088</v>
      </c>
      <c r="AX27">
        <f>64*'Summary - LogLoss'!$D$8*AW27/SUM($AW$2:$AW$65)</f>
        <v>0.49078958961075575</v>
      </c>
      <c r="AY27">
        <f t="shared" si="5"/>
        <v>0.52237904042152161</v>
      </c>
    </row>
    <row r="28" spans="1:51" x14ac:dyDescent="0.35">
      <c r="A28">
        <v>34</v>
      </c>
      <c r="B28" t="s">
        <v>40</v>
      </c>
      <c r="C28" t="s">
        <v>41</v>
      </c>
      <c r="D28" s="1">
        <v>42919</v>
      </c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277</v>
      </c>
      <c r="K28" t="s">
        <v>340</v>
      </c>
      <c r="L28">
        <v>58</v>
      </c>
      <c r="M28">
        <v>66</v>
      </c>
      <c r="N28">
        <v>1050</v>
      </c>
      <c r="O28">
        <v>944</v>
      </c>
      <c r="P28">
        <v>6</v>
      </c>
      <c r="Q28">
        <v>7</v>
      </c>
      <c r="R28">
        <v>6</v>
      </c>
      <c r="S28">
        <v>4</v>
      </c>
      <c r="T28">
        <v>6</v>
      </c>
      <c r="U28">
        <v>1</v>
      </c>
      <c r="V28">
        <v>2</v>
      </c>
      <c r="W28">
        <v>1</v>
      </c>
      <c r="X28" t="s">
        <v>48</v>
      </c>
      <c r="Y28">
        <v>1.9</v>
      </c>
      <c r="Z28">
        <v>1.9</v>
      </c>
      <c r="AA28">
        <v>1.9</v>
      </c>
      <c r="AB28">
        <v>1.8</v>
      </c>
      <c r="AC28">
        <v>1.91</v>
      </c>
      <c r="AD28">
        <v>1.91</v>
      </c>
      <c r="AE28">
        <v>2.11</v>
      </c>
      <c r="AF28">
        <v>1.81</v>
      </c>
      <c r="AK28">
        <v>2.11</v>
      </c>
      <c r="AL28">
        <v>2.0499999999999998</v>
      </c>
      <c r="AM28">
        <v>1.97</v>
      </c>
      <c r="AN28">
        <v>1.84</v>
      </c>
      <c r="AO28">
        <f t="shared" si="0"/>
        <v>0.50761421319796951</v>
      </c>
      <c r="AP28">
        <f t="shared" si="0"/>
        <v>0.54347826086956519</v>
      </c>
      <c r="AQ28">
        <f t="shared" si="1"/>
        <v>0.48293963254593175</v>
      </c>
      <c r="AR28">
        <f t="shared" si="2"/>
        <v>0.51706036745406825</v>
      </c>
      <c r="AS28">
        <f t="shared" si="3"/>
        <v>-3.413398556450143E-2</v>
      </c>
      <c r="AW28">
        <f t="shared" si="4"/>
        <v>997</v>
      </c>
      <c r="AX28">
        <f>64*'Summary - LogLoss'!$D$8*AW28/SUM($AW$2:$AW$65)</f>
        <v>0.4497400926855914</v>
      </c>
      <c r="AY28">
        <f t="shared" si="5"/>
        <v>0.41560610712108997</v>
      </c>
    </row>
    <row r="29" spans="1:51" x14ac:dyDescent="0.35">
      <c r="A29">
        <v>34</v>
      </c>
      <c r="B29" t="s">
        <v>40</v>
      </c>
      <c r="C29" t="s">
        <v>41</v>
      </c>
      <c r="D29" s="1">
        <v>42919</v>
      </c>
      <c r="E29" t="s">
        <v>42</v>
      </c>
      <c r="F29" t="s">
        <v>43</v>
      </c>
      <c r="G29" t="s">
        <v>44</v>
      </c>
      <c r="H29" t="s">
        <v>45</v>
      </c>
      <c r="I29">
        <v>3</v>
      </c>
      <c r="J29" t="s">
        <v>448</v>
      </c>
      <c r="K29" t="s">
        <v>299</v>
      </c>
      <c r="L29">
        <v>16</v>
      </c>
      <c r="M29">
        <v>116</v>
      </c>
      <c r="N29">
        <v>2831</v>
      </c>
      <c r="O29">
        <v>493</v>
      </c>
      <c r="P29">
        <v>6</v>
      </c>
      <c r="Q29">
        <v>4</v>
      </c>
      <c r="R29">
        <v>5</v>
      </c>
      <c r="S29">
        <v>7</v>
      </c>
      <c r="T29">
        <v>6</v>
      </c>
      <c r="U29">
        <v>2</v>
      </c>
      <c r="V29">
        <v>2</v>
      </c>
      <c r="W29">
        <v>1</v>
      </c>
      <c r="X29" t="s">
        <v>48</v>
      </c>
      <c r="Y29">
        <v>1.44</v>
      </c>
      <c r="Z29">
        <v>2.75</v>
      </c>
      <c r="AA29">
        <v>1.42</v>
      </c>
      <c r="AB29">
        <v>2.65</v>
      </c>
      <c r="AC29">
        <v>1.5</v>
      </c>
      <c r="AD29">
        <v>2.62</v>
      </c>
      <c r="AE29">
        <v>1.48</v>
      </c>
      <c r="AF29">
        <v>2.86</v>
      </c>
      <c r="AK29">
        <v>1.5</v>
      </c>
      <c r="AL29">
        <v>2.9</v>
      </c>
      <c r="AM29">
        <v>1.44</v>
      </c>
      <c r="AN29">
        <v>2.75</v>
      </c>
      <c r="AO29">
        <f t="shared" si="0"/>
        <v>0.69444444444444442</v>
      </c>
      <c r="AP29">
        <f t="shared" si="0"/>
        <v>0.36363636363636365</v>
      </c>
      <c r="AQ29">
        <f t="shared" si="1"/>
        <v>0.65632458233890223</v>
      </c>
      <c r="AR29">
        <f t="shared" si="2"/>
        <v>0.34367541766109788</v>
      </c>
      <c r="AS29">
        <f t="shared" si="3"/>
        <v>0.32347889904528537</v>
      </c>
      <c r="AW29">
        <f t="shared" si="4"/>
        <v>1662</v>
      </c>
      <c r="AX29">
        <f>64*'Summary - LogLoss'!$D$8*AW29/SUM($AW$2:$AW$65)</f>
        <v>0.74971718560025369</v>
      </c>
      <c r="AY29">
        <f t="shared" si="5"/>
        <v>1.0731960846455391</v>
      </c>
    </row>
    <row r="30" spans="1:51" x14ac:dyDescent="0.35">
      <c r="A30">
        <v>34</v>
      </c>
      <c r="B30" t="s">
        <v>40</v>
      </c>
      <c r="C30" t="s">
        <v>41</v>
      </c>
      <c r="D30" s="1">
        <v>42919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289</v>
      </c>
      <c r="K30" t="s">
        <v>547</v>
      </c>
      <c r="L30">
        <v>683</v>
      </c>
      <c r="M30">
        <v>40</v>
      </c>
      <c r="N30">
        <v>30</v>
      </c>
      <c r="O30">
        <v>1334</v>
      </c>
      <c r="P30">
        <v>3</v>
      </c>
      <c r="Q30">
        <v>6</v>
      </c>
      <c r="R30">
        <v>6</v>
      </c>
      <c r="S30">
        <v>2</v>
      </c>
      <c r="T30">
        <v>6</v>
      </c>
      <c r="U30">
        <v>1</v>
      </c>
      <c r="V30">
        <v>2</v>
      </c>
      <c r="W30">
        <v>1</v>
      </c>
      <c r="X30" t="s">
        <v>48</v>
      </c>
      <c r="Y30">
        <v>1.8</v>
      </c>
      <c r="Z30">
        <v>2</v>
      </c>
      <c r="AA30">
        <v>1.75</v>
      </c>
      <c r="AB30">
        <v>1.95</v>
      </c>
      <c r="AC30">
        <v>1.8</v>
      </c>
      <c r="AD30">
        <v>2</v>
      </c>
      <c r="AE30">
        <v>1.81</v>
      </c>
      <c r="AF30">
        <v>2.11</v>
      </c>
      <c r="AK30">
        <v>1.87</v>
      </c>
      <c r="AL30">
        <v>2.11</v>
      </c>
      <c r="AM30">
        <v>1.79</v>
      </c>
      <c r="AN30">
        <v>2.0299999999999998</v>
      </c>
      <c r="AO30">
        <f t="shared" si="0"/>
        <v>0.55865921787709494</v>
      </c>
      <c r="AP30">
        <f t="shared" si="0"/>
        <v>0.49261083743842371</v>
      </c>
      <c r="AQ30">
        <f t="shared" si="1"/>
        <v>0.53141361256544506</v>
      </c>
      <c r="AR30">
        <f t="shared" si="2"/>
        <v>0.46858638743455505</v>
      </c>
      <c r="AS30">
        <f t="shared" si="3"/>
        <v>6.2910086600516099E-2</v>
      </c>
      <c r="AW30">
        <f t="shared" si="4"/>
        <v>682</v>
      </c>
      <c r="AX30">
        <f>64*'Summary - LogLoss'!$D$8*AW30/SUM($AW$2:$AW$65)</f>
        <v>0.30764568025233036</v>
      </c>
      <c r="AY30">
        <f t="shared" si="5"/>
        <v>0.37055576685284647</v>
      </c>
    </row>
    <row r="31" spans="1:51" x14ac:dyDescent="0.35">
      <c r="A31">
        <v>34</v>
      </c>
      <c r="B31" t="s">
        <v>40</v>
      </c>
      <c r="C31" t="s">
        <v>41</v>
      </c>
      <c r="D31" s="1">
        <v>42919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338</v>
      </c>
      <c r="K31" t="s">
        <v>548</v>
      </c>
      <c r="L31">
        <v>29</v>
      </c>
      <c r="M31">
        <v>127</v>
      </c>
      <c r="N31">
        <v>1615</v>
      </c>
      <c r="O31">
        <v>437</v>
      </c>
      <c r="P31">
        <v>6</v>
      </c>
      <c r="Q31">
        <v>1</v>
      </c>
      <c r="R31">
        <v>6</v>
      </c>
      <c r="S31">
        <v>4</v>
      </c>
      <c r="V31">
        <v>2</v>
      </c>
      <c r="W31">
        <v>0</v>
      </c>
      <c r="X31" t="s">
        <v>48</v>
      </c>
      <c r="Y31">
        <v>1.66</v>
      </c>
      <c r="Z31">
        <v>2.2000000000000002</v>
      </c>
      <c r="AA31">
        <v>1.65</v>
      </c>
      <c r="AB31">
        <v>2.1</v>
      </c>
      <c r="AC31">
        <v>1.67</v>
      </c>
      <c r="AD31">
        <v>2.2000000000000002</v>
      </c>
      <c r="AE31">
        <v>1.76</v>
      </c>
      <c r="AF31">
        <v>2.19</v>
      </c>
      <c r="AK31">
        <v>1.8</v>
      </c>
      <c r="AL31">
        <v>2.2000000000000002</v>
      </c>
      <c r="AM31">
        <v>1.71</v>
      </c>
      <c r="AN31">
        <v>2.14</v>
      </c>
      <c r="AO31">
        <f t="shared" si="0"/>
        <v>0.58479532163742687</v>
      </c>
      <c r="AP31">
        <f t="shared" si="0"/>
        <v>0.46728971962616822</v>
      </c>
      <c r="AQ31">
        <f t="shared" si="1"/>
        <v>0.55584415584415581</v>
      </c>
      <c r="AR31">
        <f t="shared" si="2"/>
        <v>0.44415584415584414</v>
      </c>
      <c r="AS31">
        <f t="shared" si="3"/>
        <v>0.11215622925959584</v>
      </c>
      <c r="AW31">
        <f t="shared" si="4"/>
        <v>1026</v>
      </c>
      <c r="AX31">
        <f>64*'Summary - LogLoss'!$D$8*AW31/SUM($AW$2:$AW$65)</f>
        <v>0.46282180049690758</v>
      </c>
      <c r="AY31">
        <f t="shared" si="5"/>
        <v>0.57497802975650347</v>
      </c>
    </row>
    <row r="32" spans="1:51" x14ac:dyDescent="0.35">
      <c r="A32">
        <v>34</v>
      </c>
      <c r="B32" t="s">
        <v>40</v>
      </c>
      <c r="C32" t="s">
        <v>41</v>
      </c>
      <c r="D32" s="1">
        <v>42919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385</v>
      </c>
      <c r="K32" t="s">
        <v>355</v>
      </c>
      <c r="L32">
        <v>27</v>
      </c>
      <c r="M32">
        <v>61</v>
      </c>
      <c r="N32">
        <v>1645</v>
      </c>
      <c r="O32">
        <v>1003</v>
      </c>
      <c r="P32">
        <v>1</v>
      </c>
      <c r="Q32">
        <v>6</v>
      </c>
      <c r="R32">
        <v>6</v>
      </c>
      <c r="S32">
        <v>1</v>
      </c>
      <c r="T32">
        <v>6</v>
      </c>
      <c r="U32">
        <v>1</v>
      </c>
      <c r="V32">
        <v>2</v>
      </c>
      <c r="W32">
        <v>1</v>
      </c>
      <c r="X32" t="s">
        <v>48</v>
      </c>
      <c r="Y32">
        <v>1.44</v>
      </c>
      <c r="Z32">
        <v>2.75</v>
      </c>
      <c r="AA32">
        <v>1.47</v>
      </c>
      <c r="AB32">
        <v>2.5</v>
      </c>
      <c r="AC32">
        <v>1.53</v>
      </c>
      <c r="AD32">
        <v>2.5</v>
      </c>
      <c r="AE32">
        <v>1.55</v>
      </c>
      <c r="AF32">
        <v>2.65</v>
      </c>
      <c r="AK32">
        <v>1.56</v>
      </c>
      <c r="AL32">
        <v>2.75</v>
      </c>
      <c r="AM32">
        <v>1.51</v>
      </c>
      <c r="AN32">
        <v>2.59</v>
      </c>
      <c r="AO32">
        <f t="shared" si="0"/>
        <v>0.66225165562913912</v>
      </c>
      <c r="AP32">
        <f t="shared" si="0"/>
        <v>0.38610038610038611</v>
      </c>
      <c r="AQ32">
        <f t="shared" si="1"/>
        <v>0.63170731707317085</v>
      </c>
      <c r="AR32">
        <f t="shared" si="2"/>
        <v>0.36829268292682932</v>
      </c>
      <c r="AS32">
        <f t="shared" si="3"/>
        <v>0.26977411244230676</v>
      </c>
      <c r="AW32">
        <f t="shared" si="4"/>
        <v>1324</v>
      </c>
      <c r="AX32">
        <f>64*'Summary - LogLoss'!$D$8*AW32/SUM($AW$2:$AW$65)</f>
        <v>0.59724762559250055</v>
      </c>
      <c r="AY32">
        <f t="shared" si="5"/>
        <v>0.86702173803480731</v>
      </c>
    </row>
    <row r="33" spans="1:51" x14ac:dyDescent="0.35">
      <c r="A33">
        <v>34</v>
      </c>
      <c r="B33" t="s">
        <v>40</v>
      </c>
      <c r="C33" t="s">
        <v>41</v>
      </c>
      <c r="D33" s="1">
        <v>42919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383</v>
      </c>
      <c r="K33" t="s">
        <v>357</v>
      </c>
      <c r="L33">
        <v>13</v>
      </c>
      <c r="M33">
        <v>89</v>
      </c>
      <c r="N33">
        <v>3110</v>
      </c>
      <c r="O33">
        <v>708</v>
      </c>
      <c r="P33">
        <v>6</v>
      </c>
      <c r="Q33">
        <v>0</v>
      </c>
      <c r="R33">
        <v>1</v>
      </c>
      <c r="S33">
        <v>6</v>
      </c>
      <c r="T33">
        <v>6</v>
      </c>
      <c r="U33">
        <v>3</v>
      </c>
      <c r="V33">
        <v>2</v>
      </c>
      <c r="W33">
        <v>1</v>
      </c>
      <c r="X33" t="s">
        <v>48</v>
      </c>
      <c r="Y33">
        <v>1.1599999999999999</v>
      </c>
      <c r="Z33">
        <v>5</v>
      </c>
      <c r="AA33">
        <v>1.1499999999999999</v>
      </c>
      <c r="AB33">
        <v>4.75</v>
      </c>
      <c r="AC33">
        <v>1.17</v>
      </c>
      <c r="AD33">
        <v>5</v>
      </c>
      <c r="AE33">
        <v>1.18</v>
      </c>
      <c r="AF33">
        <v>5.68</v>
      </c>
      <c r="AK33">
        <v>1.2</v>
      </c>
      <c r="AL33">
        <v>5.68</v>
      </c>
      <c r="AM33">
        <v>1.17</v>
      </c>
      <c r="AN33">
        <v>5.03</v>
      </c>
      <c r="AO33">
        <f t="shared" si="0"/>
        <v>0.85470085470085477</v>
      </c>
      <c r="AP33">
        <f t="shared" si="0"/>
        <v>0.19880715705765406</v>
      </c>
      <c r="AQ33">
        <f t="shared" si="1"/>
        <v>0.81129032258064526</v>
      </c>
      <c r="AR33">
        <f t="shared" si="2"/>
        <v>0.18870967741935482</v>
      </c>
      <c r="AS33">
        <f t="shared" si="3"/>
        <v>0.72920811765099158</v>
      </c>
      <c r="AW33">
        <f t="shared" si="4"/>
        <v>1909</v>
      </c>
      <c r="AX33">
        <f>64*'Summary - LogLoss'!$D$8*AW33/SUM($AW$2:$AW$65)</f>
        <v>0.86113724868284247</v>
      </c>
      <c r="AY33">
        <f t="shared" si="5"/>
        <v>1.5903453663338341</v>
      </c>
    </row>
    <row r="34" spans="1:51" x14ac:dyDescent="0.35">
      <c r="A34">
        <v>34</v>
      </c>
      <c r="B34" t="s">
        <v>40</v>
      </c>
      <c r="C34" t="s">
        <v>41</v>
      </c>
      <c r="D34" s="1">
        <v>42920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308</v>
      </c>
      <c r="K34" t="s">
        <v>270</v>
      </c>
      <c r="L34">
        <v>25</v>
      </c>
      <c r="M34">
        <v>48</v>
      </c>
      <c r="N34">
        <v>1658</v>
      </c>
      <c r="O34">
        <v>1183</v>
      </c>
      <c r="P34">
        <v>7</v>
      </c>
      <c r="Q34">
        <v>5</v>
      </c>
      <c r="R34">
        <v>6</v>
      </c>
      <c r="S34">
        <v>2</v>
      </c>
      <c r="V34">
        <v>2</v>
      </c>
      <c r="W34">
        <v>0</v>
      </c>
      <c r="X34" t="s">
        <v>48</v>
      </c>
      <c r="Y34">
        <v>1.4</v>
      </c>
      <c r="Z34">
        <v>3</v>
      </c>
      <c r="AA34">
        <v>1.35</v>
      </c>
      <c r="AB34">
        <v>2.95</v>
      </c>
      <c r="AC34">
        <v>1.36</v>
      </c>
      <c r="AD34">
        <v>3.25</v>
      </c>
      <c r="AE34">
        <v>1.38</v>
      </c>
      <c r="AF34">
        <v>3.33</v>
      </c>
      <c r="AK34">
        <v>1.4</v>
      </c>
      <c r="AL34">
        <v>3.4</v>
      </c>
      <c r="AM34">
        <v>1.36</v>
      </c>
      <c r="AN34">
        <v>3.13</v>
      </c>
      <c r="AO34">
        <f t="shared" si="0"/>
        <v>0.73529411764705876</v>
      </c>
      <c r="AP34">
        <f t="shared" si="0"/>
        <v>0.31948881789137379</v>
      </c>
      <c r="AQ34">
        <f t="shared" si="1"/>
        <v>0.69710467706013357</v>
      </c>
      <c r="AR34">
        <f t="shared" si="2"/>
        <v>0.30289532293986637</v>
      </c>
      <c r="AS34">
        <f t="shared" si="3"/>
        <v>0.41677415240205057</v>
      </c>
      <c r="AW34">
        <f t="shared" si="4"/>
        <v>1420.5</v>
      </c>
      <c r="AX34">
        <f>64*'Summary - LogLoss'!$D$8*AW34/SUM($AW$2:$AW$65)</f>
        <v>0.64077813606808687</v>
      </c>
      <c r="AY34">
        <f t="shared" si="5"/>
        <v>1.0575522884701374</v>
      </c>
    </row>
    <row r="35" spans="1:51" x14ac:dyDescent="0.35">
      <c r="A35">
        <v>34</v>
      </c>
      <c r="B35" t="s">
        <v>40</v>
      </c>
      <c r="C35" t="s">
        <v>41</v>
      </c>
      <c r="D35" s="1">
        <v>42920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275</v>
      </c>
      <c r="K35" t="s">
        <v>295</v>
      </c>
      <c r="L35">
        <v>63</v>
      </c>
      <c r="M35">
        <v>24</v>
      </c>
      <c r="N35">
        <v>994</v>
      </c>
      <c r="O35">
        <v>1685</v>
      </c>
      <c r="P35">
        <v>7</v>
      </c>
      <c r="Q35">
        <v>6</v>
      </c>
      <c r="R35">
        <v>7</v>
      </c>
      <c r="S35">
        <v>5</v>
      </c>
      <c r="V35">
        <v>2</v>
      </c>
      <c r="W35">
        <v>0</v>
      </c>
      <c r="X35" t="s">
        <v>48</v>
      </c>
      <c r="Y35">
        <v>1.72</v>
      </c>
      <c r="Z35">
        <v>2.1</v>
      </c>
      <c r="AA35">
        <v>1.72</v>
      </c>
      <c r="AB35">
        <v>2</v>
      </c>
      <c r="AC35">
        <v>1.8</v>
      </c>
      <c r="AD35">
        <v>2</v>
      </c>
      <c r="AE35">
        <v>1.72</v>
      </c>
      <c r="AF35">
        <v>2.25</v>
      </c>
      <c r="AK35">
        <v>1.83</v>
      </c>
      <c r="AL35">
        <v>2.25</v>
      </c>
      <c r="AM35">
        <v>1.73</v>
      </c>
      <c r="AN35">
        <v>2.1</v>
      </c>
      <c r="AO35">
        <f t="shared" si="0"/>
        <v>0.5780346820809249</v>
      </c>
      <c r="AP35">
        <f t="shared" si="0"/>
        <v>0.47619047619047616</v>
      </c>
      <c r="AQ35">
        <f t="shared" si="1"/>
        <v>0.54830287206266326</v>
      </c>
      <c r="AR35">
        <f t="shared" si="2"/>
        <v>0.4516971279373368</v>
      </c>
      <c r="AS35">
        <f t="shared" si="3"/>
        <v>9.6907968109844936E-2</v>
      </c>
      <c r="AW35">
        <f t="shared" si="4"/>
        <v>1339.5</v>
      </c>
      <c r="AX35">
        <f>64*'Summary - LogLoss'!$D$8*AW35/SUM($AW$2:$AW$65)</f>
        <v>0.60423957287096253</v>
      </c>
      <c r="AY35">
        <f t="shared" si="5"/>
        <v>0.70114754098080745</v>
      </c>
    </row>
    <row r="36" spans="1:51" x14ac:dyDescent="0.35">
      <c r="A36">
        <v>34</v>
      </c>
      <c r="B36" t="s">
        <v>40</v>
      </c>
      <c r="C36" t="s">
        <v>41</v>
      </c>
      <c r="D36" s="1">
        <v>42920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549</v>
      </c>
      <c r="K36" t="s">
        <v>382</v>
      </c>
      <c r="L36">
        <v>103</v>
      </c>
      <c r="M36">
        <v>78</v>
      </c>
      <c r="N36">
        <v>615</v>
      </c>
      <c r="O36">
        <v>775</v>
      </c>
      <c r="P36">
        <v>1</v>
      </c>
      <c r="Q36">
        <v>6</v>
      </c>
      <c r="R36">
        <v>6</v>
      </c>
      <c r="S36">
        <v>2</v>
      </c>
      <c r="T36">
        <v>6</v>
      </c>
      <c r="U36">
        <v>3</v>
      </c>
      <c r="V36">
        <v>2</v>
      </c>
      <c r="W36">
        <v>1</v>
      </c>
      <c r="X36" t="s">
        <v>48</v>
      </c>
      <c r="Y36">
        <v>1.61</v>
      </c>
      <c r="Z36">
        <v>2.2999999999999998</v>
      </c>
      <c r="AA36">
        <v>1.57</v>
      </c>
      <c r="AB36">
        <v>2.25</v>
      </c>
      <c r="AC36">
        <v>1.57</v>
      </c>
      <c r="AD36">
        <v>2.37</v>
      </c>
      <c r="AE36">
        <v>1.55</v>
      </c>
      <c r="AF36">
        <v>2.64</v>
      </c>
      <c r="AK36">
        <v>1.65</v>
      </c>
      <c r="AL36">
        <v>2.64</v>
      </c>
      <c r="AM36">
        <v>1.56</v>
      </c>
      <c r="AN36">
        <v>2.42</v>
      </c>
      <c r="AO36">
        <f t="shared" si="0"/>
        <v>0.64102564102564097</v>
      </c>
      <c r="AP36">
        <f t="shared" si="0"/>
        <v>0.41322314049586778</v>
      </c>
      <c r="AQ36">
        <f t="shared" si="1"/>
        <v>0.60804020100502509</v>
      </c>
      <c r="AR36">
        <f t="shared" si="2"/>
        <v>0.39195979899497491</v>
      </c>
      <c r="AS36">
        <f t="shared" si="3"/>
        <v>0.21954085945357463</v>
      </c>
      <c r="AW36">
        <f t="shared" si="4"/>
        <v>695</v>
      </c>
      <c r="AX36">
        <f>64*'Summary - LogLoss'!$D$8*AW36/SUM($AW$2:$AW$65)</f>
        <v>0.31350989409878238</v>
      </c>
      <c r="AY36">
        <f t="shared" si="5"/>
        <v>0.53305075355235698</v>
      </c>
    </row>
    <row r="37" spans="1:51" x14ac:dyDescent="0.35">
      <c r="A37">
        <v>34</v>
      </c>
      <c r="B37" t="s">
        <v>40</v>
      </c>
      <c r="C37" t="s">
        <v>41</v>
      </c>
      <c r="D37" s="1">
        <v>42920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321</v>
      </c>
      <c r="K37" t="s">
        <v>407</v>
      </c>
      <c r="L37">
        <v>74</v>
      </c>
      <c r="M37">
        <v>300</v>
      </c>
      <c r="N37">
        <v>819</v>
      </c>
      <c r="O37">
        <v>155</v>
      </c>
      <c r="P37">
        <v>6</v>
      </c>
      <c r="Q37">
        <v>3</v>
      </c>
      <c r="R37">
        <v>2</v>
      </c>
      <c r="S37">
        <v>2</v>
      </c>
      <c r="V37">
        <v>1</v>
      </c>
      <c r="W37">
        <v>0</v>
      </c>
      <c r="X37" t="s">
        <v>159</v>
      </c>
      <c r="Y37">
        <v>1.72</v>
      </c>
      <c r="Z37">
        <v>2.1</v>
      </c>
      <c r="AA37">
        <v>1.65</v>
      </c>
      <c r="AB37">
        <v>2.1</v>
      </c>
      <c r="AC37">
        <v>1.83</v>
      </c>
      <c r="AD37">
        <v>2</v>
      </c>
      <c r="AE37">
        <v>1.71</v>
      </c>
      <c r="AF37">
        <v>2.27</v>
      </c>
      <c r="AK37">
        <v>1.83</v>
      </c>
      <c r="AL37">
        <v>2.27</v>
      </c>
      <c r="AM37">
        <v>1.73</v>
      </c>
      <c r="AN37">
        <v>2.1</v>
      </c>
      <c r="AO37">
        <f t="shared" si="0"/>
        <v>0.5780346820809249</v>
      </c>
      <c r="AP37">
        <f t="shared" si="0"/>
        <v>0.47619047619047616</v>
      </c>
      <c r="AQ37">
        <f t="shared" si="1"/>
        <v>0.54830287206266326</v>
      </c>
      <c r="AR37">
        <f t="shared" si="2"/>
        <v>0.4516971279373368</v>
      </c>
      <c r="AS37">
        <f t="shared" si="3"/>
        <v>9.6907968109844936E-2</v>
      </c>
      <c r="AW37">
        <f t="shared" si="4"/>
        <v>487</v>
      </c>
      <c r="AX37">
        <f>64*'Summary - LogLoss'!$D$8*AW37/SUM($AW$2:$AW$65)</f>
        <v>0.21968247255554968</v>
      </c>
      <c r="AY37">
        <f t="shared" si="5"/>
        <v>0.3165904406653946</v>
      </c>
    </row>
    <row r="38" spans="1:51" x14ac:dyDescent="0.35">
      <c r="A38">
        <v>34</v>
      </c>
      <c r="B38" t="s">
        <v>40</v>
      </c>
      <c r="C38" t="s">
        <v>41</v>
      </c>
      <c r="D38" s="1">
        <v>42920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428</v>
      </c>
      <c r="K38" t="s">
        <v>336</v>
      </c>
      <c r="L38">
        <v>166</v>
      </c>
      <c r="M38">
        <v>17</v>
      </c>
      <c r="N38">
        <v>331</v>
      </c>
      <c r="O38">
        <v>2580</v>
      </c>
      <c r="P38">
        <v>3</v>
      </c>
      <c r="Q38">
        <v>6</v>
      </c>
      <c r="R38">
        <v>7</v>
      </c>
      <c r="S38">
        <v>6</v>
      </c>
      <c r="T38">
        <v>9</v>
      </c>
      <c r="U38">
        <v>7</v>
      </c>
      <c r="V38">
        <v>2</v>
      </c>
      <c r="W38">
        <v>1</v>
      </c>
      <c r="X38" t="s">
        <v>48</v>
      </c>
      <c r="Y38">
        <v>5.5</v>
      </c>
      <c r="Z38">
        <v>1.1399999999999999</v>
      </c>
      <c r="AA38">
        <v>5</v>
      </c>
      <c r="AB38">
        <v>1.1399999999999999</v>
      </c>
      <c r="AC38">
        <v>5</v>
      </c>
      <c r="AD38">
        <v>1.17</v>
      </c>
      <c r="AE38">
        <v>6.05</v>
      </c>
      <c r="AF38">
        <v>1.1599999999999999</v>
      </c>
      <c r="AK38">
        <v>6.05</v>
      </c>
      <c r="AL38">
        <v>1.19</v>
      </c>
      <c r="AM38">
        <v>5.31</v>
      </c>
      <c r="AN38">
        <v>1.1599999999999999</v>
      </c>
      <c r="AO38">
        <f t="shared" si="0"/>
        <v>0.18832391713747648</v>
      </c>
      <c r="AP38">
        <f t="shared" si="0"/>
        <v>0.86206896551724144</v>
      </c>
      <c r="AQ38">
        <f t="shared" si="1"/>
        <v>0.17928902627511592</v>
      </c>
      <c r="AR38">
        <f t="shared" si="2"/>
        <v>0.820710973724884</v>
      </c>
      <c r="AS38">
        <f t="shared" si="3"/>
        <v>-0.76058591506778706</v>
      </c>
      <c r="AW38">
        <f t="shared" si="4"/>
        <v>1455.5</v>
      </c>
      <c r="AX38">
        <f>64*'Summary - LogLoss'!$D$8*AW38/SUM($AW$2:$AW$65)</f>
        <v>0.65656640411622702</v>
      </c>
      <c r="AY38">
        <f t="shared" si="5"/>
        <v>-0.10401951095156003</v>
      </c>
    </row>
    <row r="39" spans="1:51" x14ac:dyDescent="0.35">
      <c r="A39">
        <v>34</v>
      </c>
      <c r="B39" t="s">
        <v>40</v>
      </c>
      <c r="C39" t="s">
        <v>41</v>
      </c>
      <c r="D39" s="1">
        <v>42920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276</v>
      </c>
      <c r="K39" t="s">
        <v>374</v>
      </c>
      <c r="L39">
        <v>87</v>
      </c>
      <c r="M39">
        <v>51</v>
      </c>
      <c r="N39">
        <v>709</v>
      </c>
      <c r="O39">
        <v>1120</v>
      </c>
      <c r="P39">
        <v>6</v>
      </c>
      <c r="Q39">
        <v>4</v>
      </c>
      <c r="R39">
        <v>6</v>
      </c>
      <c r="S39">
        <v>1</v>
      </c>
      <c r="V39">
        <v>2</v>
      </c>
      <c r="W39">
        <v>0</v>
      </c>
      <c r="X39" t="s">
        <v>48</v>
      </c>
      <c r="Y39">
        <v>1.28</v>
      </c>
      <c r="Z39">
        <v>3.75</v>
      </c>
      <c r="AA39">
        <v>1.27</v>
      </c>
      <c r="AB39">
        <v>3.45</v>
      </c>
      <c r="AC39">
        <v>1.28</v>
      </c>
      <c r="AD39">
        <v>3.75</v>
      </c>
      <c r="AE39">
        <v>1.3</v>
      </c>
      <c r="AF39">
        <v>3.96</v>
      </c>
      <c r="AK39">
        <v>1.3</v>
      </c>
      <c r="AL39">
        <v>3.96</v>
      </c>
      <c r="AM39">
        <v>1.28</v>
      </c>
      <c r="AN39">
        <v>3.68</v>
      </c>
      <c r="AO39">
        <f t="shared" si="0"/>
        <v>0.78125</v>
      </c>
      <c r="AP39">
        <f t="shared" si="0"/>
        <v>0.27173913043478259</v>
      </c>
      <c r="AQ39">
        <f t="shared" si="1"/>
        <v>0.74193548387096764</v>
      </c>
      <c r="AR39">
        <f t="shared" si="2"/>
        <v>0.2580645161290322</v>
      </c>
      <c r="AS39">
        <f t="shared" si="3"/>
        <v>0.52802633712465696</v>
      </c>
      <c r="AW39">
        <f t="shared" si="4"/>
        <v>914.5</v>
      </c>
      <c r="AX39">
        <f>64*'Summary - LogLoss'!$D$8*AW39/SUM($AW$2:$AW$65)</f>
        <v>0.41252488942926113</v>
      </c>
      <c r="AY39">
        <f t="shared" si="5"/>
        <v>0.9405512265539181</v>
      </c>
    </row>
    <row r="40" spans="1:51" x14ac:dyDescent="0.35">
      <c r="A40">
        <v>34</v>
      </c>
      <c r="B40" t="s">
        <v>40</v>
      </c>
      <c r="C40" t="s">
        <v>41</v>
      </c>
      <c r="D40" s="1">
        <v>42920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349</v>
      </c>
      <c r="K40" t="s">
        <v>550</v>
      </c>
      <c r="L40">
        <v>1</v>
      </c>
      <c r="M40">
        <v>247</v>
      </c>
      <c r="N40">
        <v>7035</v>
      </c>
      <c r="O40">
        <v>207</v>
      </c>
      <c r="P40">
        <v>6</v>
      </c>
      <c r="Q40">
        <v>4</v>
      </c>
      <c r="R40">
        <v>6</v>
      </c>
      <c r="S40">
        <v>4</v>
      </c>
      <c r="V40">
        <v>2</v>
      </c>
      <c r="W40">
        <v>0</v>
      </c>
      <c r="X40" t="s">
        <v>48</v>
      </c>
      <c r="Y40">
        <v>1.1100000000000001</v>
      </c>
      <c r="Z40">
        <v>6.5</v>
      </c>
      <c r="AA40">
        <v>1.1000000000000001</v>
      </c>
      <c r="AB40">
        <v>5.9</v>
      </c>
      <c r="AC40">
        <v>1.1200000000000001</v>
      </c>
      <c r="AD40">
        <v>6</v>
      </c>
      <c r="AE40">
        <v>1.1100000000000001</v>
      </c>
      <c r="AF40">
        <v>8.0399999999999991</v>
      </c>
      <c r="AK40">
        <v>1.1399999999999999</v>
      </c>
      <c r="AL40">
        <v>8.0399999999999991</v>
      </c>
      <c r="AM40">
        <v>1.1100000000000001</v>
      </c>
      <c r="AN40">
        <v>6.68</v>
      </c>
      <c r="AO40">
        <f t="shared" si="0"/>
        <v>0.9009009009009008</v>
      </c>
      <c r="AP40">
        <f t="shared" si="0"/>
        <v>0.14970059880239522</v>
      </c>
      <c r="AQ40">
        <f t="shared" si="1"/>
        <v>0.85750962772785622</v>
      </c>
      <c r="AR40">
        <f t="shared" si="2"/>
        <v>0.14249037227214381</v>
      </c>
      <c r="AS40">
        <f t="shared" si="3"/>
        <v>0.89737898611215561</v>
      </c>
      <c r="AW40">
        <f t="shared" si="4"/>
        <v>3621</v>
      </c>
      <c r="AX40">
        <f>64*'Summary - LogLoss'!$D$8*AW40/SUM($AW$2:$AW$65)</f>
        <v>1.6334091029232964</v>
      </c>
      <c r="AY40">
        <f t="shared" si="5"/>
        <v>2.5307880890354522</v>
      </c>
    </row>
    <row r="41" spans="1:51" x14ac:dyDescent="0.35">
      <c r="A41">
        <v>34</v>
      </c>
      <c r="B41" t="s">
        <v>40</v>
      </c>
      <c r="C41" t="s">
        <v>41</v>
      </c>
      <c r="D41" s="1">
        <v>42920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284</v>
      </c>
      <c r="K41" t="s">
        <v>333</v>
      </c>
      <c r="L41">
        <v>135</v>
      </c>
      <c r="M41">
        <v>21</v>
      </c>
      <c r="N41">
        <v>410</v>
      </c>
      <c r="O41">
        <v>1800</v>
      </c>
      <c r="P41">
        <v>6</v>
      </c>
      <c r="Q41">
        <v>4</v>
      </c>
      <c r="R41">
        <v>2</v>
      </c>
      <c r="S41">
        <v>6</v>
      </c>
      <c r="T41">
        <v>10</v>
      </c>
      <c r="U41">
        <v>8</v>
      </c>
      <c r="V41">
        <v>2</v>
      </c>
      <c r="W41">
        <v>1</v>
      </c>
      <c r="X41" t="s">
        <v>48</v>
      </c>
      <c r="Y41">
        <v>2.25</v>
      </c>
      <c r="Z41">
        <v>1.61</v>
      </c>
      <c r="AA41">
        <v>2.15</v>
      </c>
      <c r="AB41">
        <v>1.62</v>
      </c>
      <c r="AC41">
        <v>2.25</v>
      </c>
      <c r="AD41">
        <v>1.61</v>
      </c>
      <c r="AE41">
        <v>2.25</v>
      </c>
      <c r="AF41">
        <v>1.72</v>
      </c>
      <c r="AK41">
        <v>2.2999999999999998</v>
      </c>
      <c r="AL41">
        <v>1.74</v>
      </c>
      <c r="AM41">
        <v>2.2200000000000002</v>
      </c>
      <c r="AN41">
        <v>1.66</v>
      </c>
      <c r="AO41">
        <f t="shared" si="0"/>
        <v>0.4504504504504504</v>
      </c>
      <c r="AP41">
        <f t="shared" si="0"/>
        <v>0.60240963855421692</v>
      </c>
      <c r="AQ41">
        <f t="shared" si="1"/>
        <v>0.42783505154639173</v>
      </c>
      <c r="AR41">
        <f t="shared" si="2"/>
        <v>0.57216494845360832</v>
      </c>
      <c r="AS41">
        <f t="shared" si="3"/>
        <v>-0.14534479675786816</v>
      </c>
      <c r="AW41">
        <f t="shared" si="4"/>
        <v>1105</v>
      </c>
      <c r="AX41">
        <f>64*'Summary - LogLoss'!$D$8*AW41/SUM($AW$2:$AW$65)</f>
        <v>0.49845817694842381</v>
      </c>
      <c r="AY41">
        <f t="shared" si="5"/>
        <v>0.35311338019055566</v>
      </c>
    </row>
    <row r="42" spans="1:51" x14ac:dyDescent="0.35">
      <c r="A42">
        <v>34</v>
      </c>
      <c r="B42" t="s">
        <v>40</v>
      </c>
      <c r="C42" t="s">
        <v>41</v>
      </c>
      <c r="D42" s="1">
        <v>42920</v>
      </c>
      <c r="E42" t="s">
        <v>42</v>
      </c>
      <c r="F42" t="s">
        <v>43</v>
      </c>
      <c r="G42" t="s">
        <v>44</v>
      </c>
      <c r="H42" t="s">
        <v>45</v>
      </c>
      <c r="I42">
        <v>3</v>
      </c>
      <c r="J42" t="s">
        <v>389</v>
      </c>
      <c r="K42" t="s">
        <v>439</v>
      </c>
      <c r="L42">
        <v>88</v>
      </c>
      <c r="M42">
        <v>57</v>
      </c>
      <c r="N42">
        <v>708</v>
      </c>
      <c r="O42">
        <v>1055</v>
      </c>
      <c r="P42">
        <v>6</v>
      </c>
      <c r="Q42">
        <v>4</v>
      </c>
      <c r="R42">
        <v>6</v>
      </c>
      <c r="S42">
        <v>3</v>
      </c>
      <c r="V42">
        <v>2</v>
      </c>
      <c r="W42">
        <v>0</v>
      </c>
      <c r="X42" t="s">
        <v>48</v>
      </c>
      <c r="Y42">
        <v>1.53</v>
      </c>
      <c r="Z42">
        <v>2.5</v>
      </c>
      <c r="AA42">
        <v>1.5</v>
      </c>
      <c r="AB42">
        <v>2.4</v>
      </c>
      <c r="AC42">
        <v>1.53</v>
      </c>
      <c r="AD42">
        <v>2.5</v>
      </c>
      <c r="AE42">
        <v>1.61</v>
      </c>
      <c r="AF42">
        <v>2.48</v>
      </c>
      <c r="AK42">
        <v>1.61</v>
      </c>
      <c r="AL42">
        <v>2.5499999999999998</v>
      </c>
      <c r="AM42">
        <v>1.57</v>
      </c>
      <c r="AN42">
        <v>2.41</v>
      </c>
      <c r="AO42">
        <f t="shared" si="0"/>
        <v>0.63694267515923564</v>
      </c>
      <c r="AP42">
        <f t="shared" si="0"/>
        <v>0.41493775933609955</v>
      </c>
      <c r="AQ42">
        <f t="shared" si="1"/>
        <v>0.60552763819095479</v>
      </c>
      <c r="AR42">
        <f t="shared" si="2"/>
        <v>0.39447236180904521</v>
      </c>
      <c r="AS42">
        <f t="shared" si="3"/>
        <v>0.21427556407117351</v>
      </c>
      <c r="AW42">
        <f t="shared" si="4"/>
        <v>881.5</v>
      </c>
      <c r="AX42">
        <f>64*'Summary - LogLoss'!$D$8*AW42/SUM($AW$2:$AW$65)</f>
        <v>0.39763880812672903</v>
      </c>
      <c r="AY42">
        <f t="shared" si="5"/>
        <v>0.61191437219790257</v>
      </c>
    </row>
    <row r="43" spans="1:51" x14ac:dyDescent="0.35">
      <c r="A43">
        <v>34</v>
      </c>
      <c r="B43" t="s">
        <v>40</v>
      </c>
      <c r="C43" t="s">
        <v>41</v>
      </c>
      <c r="D43" s="1">
        <v>42920</v>
      </c>
      <c r="E43" t="s">
        <v>42</v>
      </c>
      <c r="F43" t="s">
        <v>43</v>
      </c>
      <c r="G43" t="s">
        <v>44</v>
      </c>
      <c r="H43" t="s">
        <v>45</v>
      </c>
      <c r="I43">
        <v>3</v>
      </c>
      <c r="J43" t="s">
        <v>320</v>
      </c>
      <c r="K43" t="s">
        <v>268</v>
      </c>
      <c r="L43">
        <v>73</v>
      </c>
      <c r="M43">
        <v>31</v>
      </c>
      <c r="N43">
        <v>838</v>
      </c>
      <c r="O43">
        <v>1550</v>
      </c>
      <c r="P43">
        <v>6</v>
      </c>
      <c r="Q43">
        <v>3</v>
      </c>
      <c r="R43">
        <v>6</v>
      </c>
      <c r="S43">
        <v>7</v>
      </c>
      <c r="T43">
        <v>6</v>
      </c>
      <c r="U43">
        <v>1</v>
      </c>
      <c r="V43">
        <v>2</v>
      </c>
      <c r="W43">
        <v>1</v>
      </c>
      <c r="X43" t="s">
        <v>48</v>
      </c>
      <c r="Y43">
        <v>3</v>
      </c>
      <c r="Z43">
        <v>1.4</v>
      </c>
      <c r="AA43">
        <v>2.8</v>
      </c>
      <c r="AB43">
        <v>1.38</v>
      </c>
      <c r="AC43">
        <v>3</v>
      </c>
      <c r="AD43">
        <v>1.4</v>
      </c>
      <c r="AE43">
        <v>2.93</v>
      </c>
      <c r="AF43">
        <v>1.47</v>
      </c>
      <c r="AK43">
        <v>3</v>
      </c>
      <c r="AL43">
        <v>1.47</v>
      </c>
      <c r="AM43">
        <v>2.85</v>
      </c>
      <c r="AN43">
        <v>1.42</v>
      </c>
      <c r="AO43">
        <f t="shared" si="0"/>
        <v>0.35087719298245612</v>
      </c>
      <c r="AP43">
        <f t="shared" si="0"/>
        <v>0.70422535211267612</v>
      </c>
      <c r="AQ43">
        <f t="shared" si="1"/>
        <v>0.33255269320843084</v>
      </c>
      <c r="AR43">
        <f t="shared" si="2"/>
        <v>0.66744730679156905</v>
      </c>
      <c r="AS43">
        <f t="shared" si="3"/>
        <v>-0.34833106133369496</v>
      </c>
      <c r="AW43">
        <f t="shared" si="4"/>
        <v>1194</v>
      </c>
      <c r="AX43">
        <f>64*'Summary - LogLoss'!$D$8*AW43/SUM($AW$2:$AW$65)</f>
        <v>0.53860548712798006</v>
      </c>
      <c r="AY43">
        <f t="shared" si="5"/>
        <v>0.19027442579428511</v>
      </c>
    </row>
    <row r="44" spans="1:51" x14ac:dyDescent="0.35">
      <c r="A44">
        <v>34</v>
      </c>
      <c r="B44" t="s">
        <v>40</v>
      </c>
      <c r="C44" t="s">
        <v>41</v>
      </c>
      <c r="D44" s="1">
        <v>42920</v>
      </c>
      <c r="E44" t="s">
        <v>42</v>
      </c>
      <c r="F44" t="s">
        <v>43</v>
      </c>
      <c r="G44" t="s">
        <v>44</v>
      </c>
      <c r="H44" t="s">
        <v>45</v>
      </c>
      <c r="I44">
        <v>3</v>
      </c>
      <c r="J44" t="s">
        <v>294</v>
      </c>
      <c r="K44" t="s">
        <v>415</v>
      </c>
      <c r="L44">
        <v>68</v>
      </c>
      <c r="M44">
        <v>26</v>
      </c>
      <c r="N44">
        <v>935</v>
      </c>
      <c r="O44">
        <v>1646</v>
      </c>
      <c r="P44">
        <v>6</v>
      </c>
      <c r="Q44">
        <v>4</v>
      </c>
      <c r="R44">
        <v>7</v>
      </c>
      <c r="S44">
        <v>5</v>
      </c>
      <c r="V44">
        <v>2</v>
      </c>
      <c r="W44">
        <v>0</v>
      </c>
      <c r="X44" t="s">
        <v>48</v>
      </c>
      <c r="Y44">
        <v>2.75</v>
      </c>
      <c r="Z44">
        <v>1.44</v>
      </c>
      <c r="AA44">
        <v>2.5499999999999998</v>
      </c>
      <c r="AB44">
        <v>1.45</v>
      </c>
      <c r="AC44">
        <v>2.75</v>
      </c>
      <c r="AD44">
        <v>1.44</v>
      </c>
      <c r="AE44">
        <v>2.6</v>
      </c>
      <c r="AF44">
        <v>1.56</v>
      </c>
      <c r="AK44">
        <v>3.25</v>
      </c>
      <c r="AL44">
        <v>1.56</v>
      </c>
      <c r="AM44">
        <v>2.62</v>
      </c>
      <c r="AN44">
        <v>1.49</v>
      </c>
      <c r="AO44">
        <f t="shared" si="0"/>
        <v>0.38167938931297707</v>
      </c>
      <c r="AP44">
        <f t="shared" si="0"/>
        <v>0.67114093959731547</v>
      </c>
      <c r="AQ44">
        <f t="shared" si="1"/>
        <v>0.36253041362530414</v>
      </c>
      <c r="AR44">
        <f t="shared" si="2"/>
        <v>0.63746958637469597</v>
      </c>
      <c r="AS44">
        <f t="shared" si="3"/>
        <v>-0.28219909890781897</v>
      </c>
      <c r="AW44">
        <f t="shared" si="4"/>
        <v>1290.5</v>
      </c>
      <c r="AX44">
        <f>64*'Summary - LogLoss'!$D$8*AW44/SUM($AW$2:$AW$65)</f>
        <v>0.58213599760356638</v>
      </c>
      <c r="AY44">
        <f t="shared" si="5"/>
        <v>0.29993689869574741</v>
      </c>
    </row>
    <row r="45" spans="1:51" x14ac:dyDescent="0.35">
      <c r="A45">
        <v>34</v>
      </c>
      <c r="B45" t="s">
        <v>40</v>
      </c>
      <c r="C45" t="s">
        <v>41</v>
      </c>
      <c r="D45" s="1">
        <v>42920</v>
      </c>
      <c r="E45" t="s">
        <v>42</v>
      </c>
      <c r="F45" t="s">
        <v>43</v>
      </c>
      <c r="G45" t="s">
        <v>44</v>
      </c>
      <c r="H45" t="s">
        <v>45</v>
      </c>
      <c r="I45">
        <v>3</v>
      </c>
      <c r="J45" t="s">
        <v>343</v>
      </c>
      <c r="K45" t="s">
        <v>290</v>
      </c>
      <c r="L45">
        <v>15</v>
      </c>
      <c r="M45">
        <v>75</v>
      </c>
      <c r="N45">
        <v>3060</v>
      </c>
      <c r="O45">
        <v>804</v>
      </c>
      <c r="P45">
        <v>6</v>
      </c>
      <c r="Q45">
        <v>2</v>
      </c>
      <c r="R45">
        <v>6</v>
      </c>
      <c r="S45">
        <v>4</v>
      </c>
      <c r="V45">
        <v>2</v>
      </c>
      <c r="W45">
        <v>0</v>
      </c>
      <c r="X45" t="s">
        <v>48</v>
      </c>
      <c r="Y45">
        <v>1.2</v>
      </c>
      <c r="Z45">
        <v>4.5</v>
      </c>
      <c r="AA45">
        <v>1.21</v>
      </c>
      <c r="AB45">
        <v>3.95</v>
      </c>
      <c r="AC45">
        <v>1.25</v>
      </c>
      <c r="AD45">
        <v>4</v>
      </c>
      <c r="AE45">
        <v>1.24</v>
      </c>
      <c r="AF45">
        <v>4.58</v>
      </c>
      <c r="AK45">
        <v>1.25</v>
      </c>
      <c r="AL45">
        <v>4.58</v>
      </c>
      <c r="AM45">
        <v>1.22</v>
      </c>
      <c r="AN45">
        <v>4.21</v>
      </c>
      <c r="AO45">
        <f t="shared" si="0"/>
        <v>0.81967213114754101</v>
      </c>
      <c r="AP45">
        <f t="shared" si="0"/>
        <v>0.23752969121140144</v>
      </c>
      <c r="AQ45">
        <f t="shared" si="1"/>
        <v>0.77532228360957656</v>
      </c>
      <c r="AR45">
        <f t="shared" si="2"/>
        <v>0.22467771639042361</v>
      </c>
      <c r="AS45">
        <f t="shared" si="3"/>
        <v>0.61930589447456241</v>
      </c>
      <c r="AW45">
        <f t="shared" si="4"/>
        <v>1932</v>
      </c>
      <c r="AX45">
        <f>64*'Summary - LogLoss'!$D$8*AW45/SUM($AW$2:$AW$65)</f>
        <v>0.87151239625733468</v>
      </c>
      <c r="AY45">
        <f t="shared" si="5"/>
        <v>1.4908182907318972</v>
      </c>
    </row>
    <row r="46" spans="1:51" x14ac:dyDescent="0.35">
      <c r="A46">
        <v>34</v>
      </c>
      <c r="B46" t="s">
        <v>40</v>
      </c>
      <c r="C46" t="s">
        <v>41</v>
      </c>
      <c r="D46" s="1">
        <v>42920</v>
      </c>
      <c r="E46" t="s">
        <v>42</v>
      </c>
      <c r="F46" t="s">
        <v>43</v>
      </c>
      <c r="G46" t="s">
        <v>44</v>
      </c>
      <c r="H46" t="s">
        <v>45</v>
      </c>
      <c r="I46">
        <v>3</v>
      </c>
      <c r="J46" t="s">
        <v>410</v>
      </c>
      <c r="K46" t="s">
        <v>551</v>
      </c>
      <c r="L46">
        <v>130</v>
      </c>
      <c r="M46">
        <v>122</v>
      </c>
      <c r="N46">
        <v>423</v>
      </c>
      <c r="O46">
        <v>456</v>
      </c>
      <c r="P46">
        <v>6</v>
      </c>
      <c r="Q46">
        <v>3</v>
      </c>
      <c r="R46">
        <v>6</v>
      </c>
      <c r="S46">
        <v>4</v>
      </c>
      <c r="V46">
        <v>2</v>
      </c>
      <c r="W46">
        <v>0</v>
      </c>
      <c r="X46" t="s">
        <v>48</v>
      </c>
      <c r="Y46">
        <v>1.1200000000000001</v>
      </c>
      <c r="Z46">
        <v>6</v>
      </c>
      <c r="AA46">
        <v>1.1200000000000001</v>
      </c>
      <c r="AB46">
        <v>5.4</v>
      </c>
      <c r="AC46">
        <v>1.1399999999999999</v>
      </c>
      <c r="AD46">
        <v>5.5</v>
      </c>
      <c r="AE46">
        <v>1.1399999999999999</v>
      </c>
      <c r="AF46">
        <v>6.83</v>
      </c>
      <c r="AK46">
        <v>1.1499999999999999</v>
      </c>
      <c r="AL46">
        <v>6.83</v>
      </c>
      <c r="AM46">
        <v>1.1299999999999999</v>
      </c>
      <c r="AN46">
        <v>5.82</v>
      </c>
      <c r="AO46">
        <f t="shared" si="0"/>
        <v>0.88495575221238942</v>
      </c>
      <c r="AP46">
        <f t="shared" si="0"/>
        <v>0.1718213058419244</v>
      </c>
      <c r="AQ46">
        <f t="shared" si="1"/>
        <v>0.83741007194244599</v>
      </c>
      <c r="AR46">
        <f t="shared" si="2"/>
        <v>0.16258992805755393</v>
      </c>
      <c r="AS46">
        <f t="shared" si="3"/>
        <v>0.8195413145095487</v>
      </c>
      <c r="AW46">
        <f t="shared" si="4"/>
        <v>439.5</v>
      </c>
      <c r="AX46">
        <f>64*'Summary - LogLoss'!$D$8*AW46/SUM($AW$2:$AW$65)</f>
        <v>0.19825553734735951</v>
      </c>
      <c r="AY46">
        <f t="shared" si="5"/>
        <v>1.0177968518569083</v>
      </c>
    </row>
    <row r="47" spans="1:51" x14ac:dyDescent="0.35">
      <c r="A47">
        <v>34</v>
      </c>
      <c r="B47" t="s">
        <v>40</v>
      </c>
      <c r="C47" t="s">
        <v>41</v>
      </c>
      <c r="D47" s="1">
        <v>42920</v>
      </c>
      <c r="E47" t="s">
        <v>42</v>
      </c>
      <c r="F47" t="s">
        <v>43</v>
      </c>
      <c r="G47" t="s">
        <v>44</v>
      </c>
      <c r="H47" t="s">
        <v>45</v>
      </c>
      <c r="I47">
        <v>3</v>
      </c>
      <c r="J47" t="s">
        <v>348</v>
      </c>
      <c r="K47" t="s">
        <v>552</v>
      </c>
      <c r="L47">
        <v>107</v>
      </c>
      <c r="M47">
        <v>77</v>
      </c>
      <c r="N47">
        <v>582</v>
      </c>
      <c r="O47">
        <v>788</v>
      </c>
      <c r="P47">
        <v>7</v>
      </c>
      <c r="Q47">
        <v>6</v>
      </c>
      <c r="R47">
        <v>2</v>
      </c>
      <c r="S47">
        <v>6</v>
      </c>
      <c r="T47">
        <v>6</v>
      </c>
      <c r="U47">
        <v>3</v>
      </c>
      <c r="V47">
        <v>2</v>
      </c>
      <c r="W47">
        <v>1</v>
      </c>
      <c r="X47" t="s">
        <v>48</v>
      </c>
      <c r="Y47">
        <v>1.8</v>
      </c>
      <c r="Z47">
        <v>2</v>
      </c>
      <c r="AA47">
        <v>1.85</v>
      </c>
      <c r="AB47">
        <v>1.85</v>
      </c>
      <c r="AC47">
        <v>1.91</v>
      </c>
      <c r="AD47">
        <v>1.91</v>
      </c>
      <c r="AE47">
        <v>1.98</v>
      </c>
      <c r="AF47">
        <v>1.93</v>
      </c>
      <c r="AK47">
        <v>1.98</v>
      </c>
      <c r="AL47">
        <v>2.13</v>
      </c>
      <c r="AM47">
        <v>1.88</v>
      </c>
      <c r="AN47">
        <v>1.91</v>
      </c>
      <c r="AO47">
        <f t="shared" si="0"/>
        <v>0.53191489361702127</v>
      </c>
      <c r="AP47">
        <f t="shared" si="0"/>
        <v>0.52356020942408377</v>
      </c>
      <c r="AQ47">
        <f t="shared" si="1"/>
        <v>0.50395778364116095</v>
      </c>
      <c r="AR47">
        <f t="shared" si="2"/>
        <v>0.49604221635883911</v>
      </c>
      <c r="AS47">
        <f t="shared" si="3"/>
        <v>7.9157326083403312E-3</v>
      </c>
      <c r="AW47">
        <f t="shared" si="4"/>
        <v>685</v>
      </c>
      <c r="AX47">
        <f>64*'Summary - LogLoss'!$D$8*AW47/SUM($AW$2:$AW$65)</f>
        <v>0.30899896037074237</v>
      </c>
      <c r="AY47">
        <f t="shared" si="5"/>
        <v>0.3169146929790827</v>
      </c>
    </row>
    <row r="48" spans="1:51" x14ac:dyDescent="0.35">
      <c r="A48">
        <v>34</v>
      </c>
      <c r="B48" t="s">
        <v>40</v>
      </c>
      <c r="C48" t="s">
        <v>41</v>
      </c>
      <c r="D48" s="1">
        <v>42920</v>
      </c>
      <c r="E48" t="s">
        <v>42</v>
      </c>
      <c r="F48" t="s">
        <v>43</v>
      </c>
      <c r="G48" t="s">
        <v>44</v>
      </c>
      <c r="H48" t="s">
        <v>45</v>
      </c>
      <c r="I48">
        <v>3</v>
      </c>
      <c r="J48" t="s">
        <v>346</v>
      </c>
      <c r="K48" t="s">
        <v>363</v>
      </c>
      <c r="L48">
        <v>60</v>
      </c>
      <c r="M48">
        <v>238</v>
      </c>
      <c r="N48">
        <v>1005</v>
      </c>
      <c r="O48">
        <v>219</v>
      </c>
      <c r="P48">
        <v>3</v>
      </c>
      <c r="Q48">
        <v>6</v>
      </c>
      <c r="R48">
        <v>7</v>
      </c>
      <c r="S48">
        <v>5</v>
      </c>
      <c r="T48">
        <v>6</v>
      </c>
      <c r="U48">
        <v>3</v>
      </c>
      <c r="V48">
        <v>2</v>
      </c>
      <c r="W48">
        <v>1</v>
      </c>
      <c r="X48" t="s">
        <v>48</v>
      </c>
      <c r="Y48">
        <v>1.1399999999999999</v>
      </c>
      <c r="Z48">
        <v>5.5</v>
      </c>
      <c r="AA48">
        <v>1.1399999999999999</v>
      </c>
      <c r="AB48">
        <v>5</v>
      </c>
      <c r="AC48">
        <v>1.17</v>
      </c>
      <c r="AD48">
        <v>5</v>
      </c>
      <c r="AE48">
        <v>1.17</v>
      </c>
      <c r="AF48">
        <v>5.86</v>
      </c>
      <c r="AK48">
        <v>1.17</v>
      </c>
      <c r="AL48">
        <v>5.86</v>
      </c>
      <c r="AM48">
        <v>1.1499999999999999</v>
      </c>
      <c r="AN48">
        <v>5.42</v>
      </c>
      <c r="AO48">
        <f t="shared" si="0"/>
        <v>0.86956521739130443</v>
      </c>
      <c r="AP48">
        <f t="shared" si="0"/>
        <v>0.18450184501845018</v>
      </c>
      <c r="AQ48">
        <f t="shared" si="1"/>
        <v>0.82496194824961955</v>
      </c>
      <c r="AR48">
        <f t="shared" si="2"/>
        <v>0.17503805175038051</v>
      </c>
      <c r="AS48">
        <f t="shared" si="3"/>
        <v>0.77516693653819813</v>
      </c>
      <c r="AW48">
        <f t="shared" si="4"/>
        <v>612</v>
      </c>
      <c r="AX48">
        <f>64*'Summary - LogLoss'!$D$8*AW48/SUM($AW$2:$AW$65)</f>
        <v>0.27606914415605011</v>
      </c>
      <c r="AY48">
        <f t="shared" si="5"/>
        <v>1.0512360806942482</v>
      </c>
    </row>
    <row r="49" spans="1:51" x14ac:dyDescent="0.35">
      <c r="A49">
        <v>34</v>
      </c>
      <c r="B49" t="s">
        <v>40</v>
      </c>
      <c r="C49" t="s">
        <v>41</v>
      </c>
      <c r="D49" s="1">
        <v>42920</v>
      </c>
      <c r="E49" t="s">
        <v>42</v>
      </c>
      <c r="F49" t="s">
        <v>43</v>
      </c>
      <c r="G49" t="s">
        <v>44</v>
      </c>
      <c r="H49" t="s">
        <v>45</v>
      </c>
      <c r="I49">
        <v>3</v>
      </c>
      <c r="J49" t="s">
        <v>352</v>
      </c>
      <c r="K49" t="s">
        <v>553</v>
      </c>
      <c r="L49">
        <v>265</v>
      </c>
      <c r="M49">
        <v>84</v>
      </c>
      <c r="N49">
        <v>183</v>
      </c>
      <c r="O49">
        <v>720</v>
      </c>
      <c r="P49">
        <v>6</v>
      </c>
      <c r="Q49">
        <v>2</v>
      </c>
      <c r="R49">
        <v>6</v>
      </c>
      <c r="S49">
        <v>1</v>
      </c>
      <c r="V49">
        <v>2</v>
      </c>
      <c r="W49">
        <v>0</v>
      </c>
      <c r="X49" t="s">
        <v>48</v>
      </c>
      <c r="Y49">
        <v>1.5</v>
      </c>
      <c r="Z49">
        <v>2.62</v>
      </c>
      <c r="AA49">
        <v>1.47</v>
      </c>
      <c r="AB49">
        <v>2.5</v>
      </c>
      <c r="AC49">
        <v>1.5</v>
      </c>
      <c r="AD49">
        <v>2.62</v>
      </c>
      <c r="AE49">
        <v>1.66</v>
      </c>
      <c r="AF49">
        <v>2.37</v>
      </c>
      <c r="AK49">
        <v>1.66</v>
      </c>
      <c r="AL49">
        <v>3</v>
      </c>
      <c r="AM49">
        <v>1.53</v>
      </c>
      <c r="AN49">
        <v>2.5299999999999998</v>
      </c>
      <c r="AO49">
        <f t="shared" si="0"/>
        <v>0.65359477124183007</v>
      </c>
      <c r="AP49">
        <f t="shared" si="0"/>
        <v>0.39525691699604748</v>
      </c>
      <c r="AQ49">
        <f t="shared" si="1"/>
        <v>0.62315270935960587</v>
      </c>
      <c r="AR49">
        <f t="shared" si="2"/>
        <v>0.37684729064039413</v>
      </c>
      <c r="AS49">
        <f t="shared" si="3"/>
        <v>0.25147578366754231</v>
      </c>
      <c r="AW49">
        <f t="shared" si="4"/>
        <v>451.5</v>
      </c>
      <c r="AX49">
        <f>64*'Summary - LogLoss'!$D$8*AW49/SUM($AW$2:$AW$65)</f>
        <v>0.20366865782100754</v>
      </c>
      <c r="AY49">
        <f t="shared" si="5"/>
        <v>0.45514444148854982</v>
      </c>
    </row>
    <row r="50" spans="1:51" x14ac:dyDescent="0.35">
      <c r="A50">
        <v>34</v>
      </c>
      <c r="B50" t="s">
        <v>40</v>
      </c>
      <c r="C50" t="s">
        <v>41</v>
      </c>
      <c r="D50" s="1">
        <v>42920</v>
      </c>
      <c r="E50" t="s">
        <v>42</v>
      </c>
      <c r="F50" t="s">
        <v>43</v>
      </c>
      <c r="G50" t="s">
        <v>44</v>
      </c>
      <c r="H50" t="s">
        <v>45</v>
      </c>
      <c r="I50">
        <v>3</v>
      </c>
      <c r="J50" t="s">
        <v>311</v>
      </c>
      <c r="K50" t="s">
        <v>554</v>
      </c>
      <c r="L50">
        <v>10</v>
      </c>
      <c r="M50">
        <v>67</v>
      </c>
      <c r="N50">
        <v>3985</v>
      </c>
      <c r="O50">
        <v>940</v>
      </c>
      <c r="P50">
        <v>7</v>
      </c>
      <c r="Q50">
        <v>6</v>
      </c>
      <c r="R50">
        <v>6</v>
      </c>
      <c r="S50">
        <v>0</v>
      </c>
      <c r="V50">
        <v>2</v>
      </c>
      <c r="W50">
        <v>0</v>
      </c>
      <c r="X50" t="s">
        <v>48</v>
      </c>
      <c r="Y50">
        <v>1.4</v>
      </c>
      <c r="Z50">
        <v>3</v>
      </c>
      <c r="AA50">
        <v>1.35</v>
      </c>
      <c r="AB50">
        <v>2.95</v>
      </c>
      <c r="AC50">
        <v>1.4</v>
      </c>
      <c r="AD50">
        <v>3</v>
      </c>
      <c r="AE50">
        <v>1.35</v>
      </c>
      <c r="AF50">
        <v>3.52</v>
      </c>
      <c r="AK50">
        <v>1.46</v>
      </c>
      <c r="AL50">
        <v>3.65</v>
      </c>
      <c r="AM50">
        <v>1.37</v>
      </c>
      <c r="AN50">
        <v>3.15</v>
      </c>
      <c r="AO50">
        <f t="shared" si="0"/>
        <v>0.72992700729927007</v>
      </c>
      <c r="AP50">
        <f t="shared" si="0"/>
        <v>0.31746031746031744</v>
      </c>
      <c r="AQ50">
        <f t="shared" si="1"/>
        <v>0.69690265486725667</v>
      </c>
      <c r="AR50">
        <f t="shared" si="2"/>
        <v>0.30309734513274333</v>
      </c>
      <c r="AS50">
        <f t="shared" si="3"/>
        <v>0.41629585649875417</v>
      </c>
      <c r="AW50">
        <f t="shared" si="4"/>
        <v>2462.5</v>
      </c>
      <c r="AX50">
        <f>64*'Summary - LogLoss'!$D$8*AW50/SUM($AW$2:$AW$65)</f>
        <v>1.1108174305298586</v>
      </c>
      <c r="AY50">
        <f t="shared" si="5"/>
        <v>1.5271132870286128</v>
      </c>
    </row>
    <row r="51" spans="1:51" x14ac:dyDescent="0.35">
      <c r="A51">
        <v>34</v>
      </c>
      <c r="B51" t="s">
        <v>40</v>
      </c>
      <c r="C51" t="s">
        <v>41</v>
      </c>
      <c r="D51" s="1">
        <v>42920</v>
      </c>
      <c r="E51" t="s">
        <v>42</v>
      </c>
      <c r="F51" t="s">
        <v>43</v>
      </c>
      <c r="G51" t="s">
        <v>44</v>
      </c>
      <c r="H51" t="s">
        <v>45</v>
      </c>
      <c r="I51">
        <v>3</v>
      </c>
      <c r="J51" t="s">
        <v>269</v>
      </c>
      <c r="K51" t="s">
        <v>324</v>
      </c>
      <c r="L51">
        <v>96</v>
      </c>
      <c r="M51">
        <v>112</v>
      </c>
      <c r="N51">
        <v>678</v>
      </c>
      <c r="O51">
        <v>547</v>
      </c>
      <c r="P51">
        <v>6</v>
      </c>
      <c r="Q51">
        <v>2</v>
      </c>
      <c r="R51">
        <v>7</v>
      </c>
      <c r="S51">
        <v>5</v>
      </c>
      <c r="V51">
        <v>2</v>
      </c>
      <c r="W51">
        <v>0</v>
      </c>
      <c r="X51" t="s">
        <v>48</v>
      </c>
      <c r="Y51">
        <v>1.57</v>
      </c>
      <c r="Z51">
        <v>2.37</v>
      </c>
      <c r="AA51">
        <v>1.55</v>
      </c>
      <c r="AB51">
        <v>2.2999999999999998</v>
      </c>
      <c r="AC51">
        <v>1.61</v>
      </c>
      <c r="AD51">
        <v>2.25</v>
      </c>
      <c r="AE51">
        <v>1.6</v>
      </c>
      <c r="AF51">
        <v>2.5</v>
      </c>
      <c r="AK51">
        <v>1.62</v>
      </c>
      <c r="AL51">
        <v>2.5</v>
      </c>
      <c r="AM51">
        <v>1.57</v>
      </c>
      <c r="AN51">
        <v>2.4</v>
      </c>
      <c r="AO51">
        <f t="shared" si="0"/>
        <v>0.63694267515923564</v>
      </c>
      <c r="AP51">
        <f t="shared" si="0"/>
        <v>0.41666666666666669</v>
      </c>
      <c r="AQ51">
        <f t="shared" si="1"/>
        <v>0.60453400503778343</v>
      </c>
      <c r="AR51">
        <f t="shared" si="2"/>
        <v>0.39546599496221668</v>
      </c>
      <c r="AS51">
        <f t="shared" si="3"/>
        <v>0.21219655899684159</v>
      </c>
      <c r="AW51">
        <f t="shared" si="4"/>
        <v>612.5</v>
      </c>
      <c r="AX51">
        <f>64*'Summary - LogLoss'!$D$8*AW51/SUM($AW$2:$AW$65)</f>
        <v>0.27629469084245212</v>
      </c>
      <c r="AY51">
        <f t="shared" si="5"/>
        <v>0.48849124983929371</v>
      </c>
    </row>
    <row r="52" spans="1:51" x14ac:dyDescent="0.35">
      <c r="A52">
        <v>34</v>
      </c>
      <c r="B52" t="s">
        <v>40</v>
      </c>
      <c r="C52" t="s">
        <v>41</v>
      </c>
      <c r="D52" s="1">
        <v>42920</v>
      </c>
      <c r="E52" t="s">
        <v>42</v>
      </c>
      <c r="F52" t="s">
        <v>43</v>
      </c>
      <c r="G52" t="s">
        <v>44</v>
      </c>
      <c r="H52" t="s">
        <v>45</v>
      </c>
      <c r="I52">
        <v>3</v>
      </c>
      <c r="J52" t="s">
        <v>399</v>
      </c>
      <c r="K52" t="s">
        <v>555</v>
      </c>
      <c r="L52">
        <v>70</v>
      </c>
      <c r="M52">
        <v>81</v>
      </c>
      <c r="N52">
        <v>858</v>
      </c>
      <c r="O52">
        <v>746</v>
      </c>
      <c r="P52">
        <v>6</v>
      </c>
      <c r="Q52">
        <v>3</v>
      </c>
      <c r="R52">
        <v>4</v>
      </c>
      <c r="S52">
        <v>6</v>
      </c>
      <c r="T52">
        <v>6</v>
      </c>
      <c r="U52">
        <v>3</v>
      </c>
      <c r="V52">
        <v>2</v>
      </c>
      <c r="W52">
        <v>1</v>
      </c>
      <c r="X52" t="s">
        <v>48</v>
      </c>
      <c r="Y52">
        <v>1.57</v>
      </c>
      <c r="Z52">
        <v>2.37</v>
      </c>
      <c r="AA52">
        <v>1.53</v>
      </c>
      <c r="AB52">
        <v>2.35</v>
      </c>
      <c r="AC52">
        <v>1.61</v>
      </c>
      <c r="AD52">
        <v>2.25</v>
      </c>
      <c r="AE52">
        <v>1.56</v>
      </c>
      <c r="AF52">
        <v>2.62</v>
      </c>
      <c r="AK52">
        <v>1.67</v>
      </c>
      <c r="AL52">
        <v>2.62</v>
      </c>
      <c r="AM52">
        <v>1.58</v>
      </c>
      <c r="AN52">
        <v>2.37</v>
      </c>
      <c r="AO52">
        <f t="shared" si="0"/>
        <v>0.63291139240506322</v>
      </c>
      <c r="AP52">
        <f t="shared" si="0"/>
        <v>0.42194092827004215</v>
      </c>
      <c r="AQ52">
        <f t="shared" si="1"/>
        <v>0.6</v>
      </c>
      <c r="AR52">
        <f t="shared" si="2"/>
        <v>0.39999999999999997</v>
      </c>
      <c r="AS52">
        <f t="shared" si="3"/>
        <v>0.20273255405408219</v>
      </c>
      <c r="AW52">
        <f t="shared" si="4"/>
        <v>802</v>
      </c>
      <c r="AX52">
        <f>64*'Summary - LogLoss'!$D$8*AW52/SUM($AW$2:$AW$65)</f>
        <v>0.36177688498881078</v>
      </c>
      <c r="AY52">
        <f t="shared" si="5"/>
        <v>0.56450943904289297</v>
      </c>
    </row>
    <row r="53" spans="1:51" x14ac:dyDescent="0.35">
      <c r="A53">
        <v>34</v>
      </c>
      <c r="B53" t="s">
        <v>40</v>
      </c>
      <c r="C53" t="s">
        <v>41</v>
      </c>
      <c r="D53" s="1">
        <v>42920</v>
      </c>
      <c r="E53" t="s">
        <v>42</v>
      </c>
      <c r="F53" t="s">
        <v>43</v>
      </c>
      <c r="G53" t="s">
        <v>44</v>
      </c>
      <c r="H53" t="s">
        <v>45</v>
      </c>
      <c r="I53">
        <v>3</v>
      </c>
      <c r="J53" t="s">
        <v>273</v>
      </c>
      <c r="K53" t="s">
        <v>265</v>
      </c>
      <c r="L53">
        <v>3</v>
      </c>
      <c r="M53">
        <v>80</v>
      </c>
      <c r="N53">
        <v>6855</v>
      </c>
      <c r="O53">
        <v>752</v>
      </c>
      <c r="P53">
        <v>6</v>
      </c>
      <c r="Q53">
        <v>1</v>
      </c>
      <c r="R53">
        <v>6</v>
      </c>
      <c r="S53">
        <v>4</v>
      </c>
      <c r="V53">
        <v>2</v>
      </c>
      <c r="W53">
        <v>0</v>
      </c>
      <c r="X53" t="s">
        <v>48</v>
      </c>
      <c r="Y53">
        <v>1.1000000000000001</v>
      </c>
      <c r="Z53">
        <v>7</v>
      </c>
      <c r="AA53">
        <v>1.08</v>
      </c>
      <c r="AB53">
        <v>6.5</v>
      </c>
      <c r="AC53">
        <v>1.1000000000000001</v>
      </c>
      <c r="AD53">
        <v>7</v>
      </c>
      <c r="AE53">
        <v>1.1000000000000001</v>
      </c>
      <c r="AF53">
        <v>8.7100000000000009</v>
      </c>
      <c r="AK53">
        <v>1.1100000000000001</v>
      </c>
      <c r="AL53">
        <v>8.7100000000000009</v>
      </c>
      <c r="AM53">
        <v>1.0900000000000001</v>
      </c>
      <c r="AN53">
        <v>7.12</v>
      </c>
      <c r="AO53">
        <f t="shared" si="0"/>
        <v>0.9174311926605504</v>
      </c>
      <c r="AP53">
        <f t="shared" si="0"/>
        <v>0.1404494382022472</v>
      </c>
      <c r="AQ53">
        <f t="shared" si="1"/>
        <v>0.86723507917174181</v>
      </c>
      <c r="AR53">
        <f t="shared" si="2"/>
        <v>0.13276492082825825</v>
      </c>
      <c r="AS53">
        <f t="shared" si="3"/>
        <v>0.93836501459141597</v>
      </c>
      <c r="AW53">
        <f t="shared" si="4"/>
        <v>3803.5</v>
      </c>
      <c r="AX53">
        <f>64*'Summary - LogLoss'!$D$8*AW53/SUM($AW$2:$AW$65)</f>
        <v>1.715733643460027</v>
      </c>
      <c r="AY53">
        <f t="shared" si="5"/>
        <v>2.654098658051443</v>
      </c>
    </row>
    <row r="54" spans="1:51" x14ac:dyDescent="0.35">
      <c r="A54">
        <v>34</v>
      </c>
      <c r="B54" t="s">
        <v>40</v>
      </c>
      <c r="C54" t="s">
        <v>41</v>
      </c>
      <c r="D54" s="1">
        <v>42920</v>
      </c>
      <c r="E54" t="s">
        <v>42</v>
      </c>
      <c r="F54" t="s">
        <v>43</v>
      </c>
      <c r="G54" t="s">
        <v>44</v>
      </c>
      <c r="H54" t="s">
        <v>45</v>
      </c>
      <c r="I54">
        <v>3</v>
      </c>
      <c r="J54" t="s">
        <v>387</v>
      </c>
      <c r="K54" t="s">
        <v>359</v>
      </c>
      <c r="L54">
        <v>30</v>
      </c>
      <c r="M54">
        <v>71</v>
      </c>
      <c r="N54">
        <v>1580</v>
      </c>
      <c r="O54">
        <v>850</v>
      </c>
      <c r="P54">
        <v>6</v>
      </c>
      <c r="Q54">
        <v>2</v>
      </c>
      <c r="R54">
        <v>6</v>
      </c>
      <c r="S54">
        <v>4</v>
      </c>
      <c r="V54">
        <v>2</v>
      </c>
      <c r="W54">
        <v>0</v>
      </c>
      <c r="X54" t="s">
        <v>48</v>
      </c>
      <c r="Y54">
        <v>1.5</v>
      </c>
      <c r="Z54">
        <v>2.62</v>
      </c>
      <c r="AA54">
        <v>1.45</v>
      </c>
      <c r="AB54">
        <v>2.5499999999999998</v>
      </c>
      <c r="AC54">
        <v>1.53</v>
      </c>
      <c r="AD54">
        <v>2.5</v>
      </c>
      <c r="AE54">
        <v>1.51</v>
      </c>
      <c r="AF54">
        <v>2.75</v>
      </c>
      <c r="AK54">
        <v>1.63</v>
      </c>
      <c r="AL54">
        <v>2.8</v>
      </c>
      <c r="AM54">
        <v>1.5</v>
      </c>
      <c r="AN54">
        <v>2.58</v>
      </c>
      <c r="AO54">
        <f t="shared" si="0"/>
        <v>0.66666666666666663</v>
      </c>
      <c r="AP54">
        <f t="shared" si="0"/>
        <v>0.38759689922480617</v>
      </c>
      <c r="AQ54">
        <f t="shared" si="1"/>
        <v>0.63235294117647067</v>
      </c>
      <c r="AR54">
        <f t="shared" si="2"/>
        <v>0.36764705882352944</v>
      </c>
      <c r="AS54">
        <f t="shared" si="3"/>
        <v>0.27116214541268091</v>
      </c>
      <c r="AW54">
        <f t="shared" si="4"/>
        <v>1215</v>
      </c>
      <c r="AX54">
        <f>64*'Summary - LogLoss'!$D$8*AW54/SUM($AW$2:$AW$65)</f>
        <v>0.54807844795686422</v>
      </c>
      <c r="AY54">
        <f t="shared" si="5"/>
        <v>0.81924059336954513</v>
      </c>
    </row>
    <row r="55" spans="1:51" x14ac:dyDescent="0.35">
      <c r="A55">
        <v>34</v>
      </c>
      <c r="B55" t="s">
        <v>40</v>
      </c>
      <c r="C55" t="s">
        <v>41</v>
      </c>
      <c r="D55" s="1">
        <v>42920</v>
      </c>
      <c r="E55" t="s">
        <v>42</v>
      </c>
      <c r="F55" t="s">
        <v>43</v>
      </c>
      <c r="G55" t="s">
        <v>44</v>
      </c>
      <c r="H55" t="s">
        <v>45</v>
      </c>
      <c r="I55">
        <v>3</v>
      </c>
      <c r="J55" t="s">
        <v>371</v>
      </c>
      <c r="K55" t="s">
        <v>278</v>
      </c>
      <c r="L55">
        <v>46</v>
      </c>
      <c r="M55">
        <v>336</v>
      </c>
      <c r="N55">
        <v>1215</v>
      </c>
      <c r="O55">
        <v>132</v>
      </c>
      <c r="P55">
        <v>6</v>
      </c>
      <c r="Q55">
        <v>2</v>
      </c>
      <c r="R55">
        <v>7</v>
      </c>
      <c r="S55">
        <v>5</v>
      </c>
      <c r="V55">
        <v>2</v>
      </c>
      <c r="W55">
        <v>0</v>
      </c>
      <c r="X55" t="s">
        <v>48</v>
      </c>
      <c r="Y55">
        <v>1.28</v>
      </c>
      <c r="Z55">
        <v>3.75</v>
      </c>
      <c r="AA55">
        <v>1.27</v>
      </c>
      <c r="AB55">
        <v>3.45</v>
      </c>
      <c r="AC55">
        <v>1.33</v>
      </c>
      <c r="AD55">
        <v>3.4</v>
      </c>
      <c r="AE55">
        <v>1.3</v>
      </c>
      <c r="AF55">
        <v>3.93</v>
      </c>
      <c r="AK55">
        <v>1.33</v>
      </c>
      <c r="AL55">
        <v>4.1500000000000004</v>
      </c>
      <c r="AM55">
        <v>1.28</v>
      </c>
      <c r="AN55">
        <v>3.73</v>
      </c>
      <c r="AO55">
        <f t="shared" si="0"/>
        <v>0.78125</v>
      </c>
      <c r="AP55">
        <f t="shared" si="0"/>
        <v>0.26809651474530832</v>
      </c>
      <c r="AQ55">
        <f t="shared" si="1"/>
        <v>0.7445109780439122</v>
      </c>
      <c r="AR55">
        <f t="shared" si="2"/>
        <v>0.25548902195608786</v>
      </c>
      <c r="AS55">
        <f t="shared" si="3"/>
        <v>0.53477407786209907</v>
      </c>
      <c r="AW55">
        <f t="shared" si="4"/>
        <v>673.5</v>
      </c>
      <c r="AX55">
        <f>64*'Summary - LogLoss'!$D$8*AW55/SUM($AW$2:$AW$65)</f>
        <v>0.30381138658349632</v>
      </c>
      <c r="AY55">
        <f t="shared" si="5"/>
        <v>0.83858546444559545</v>
      </c>
    </row>
    <row r="56" spans="1:51" x14ac:dyDescent="0.35">
      <c r="A56">
        <v>34</v>
      </c>
      <c r="B56" t="s">
        <v>40</v>
      </c>
      <c r="C56" t="s">
        <v>41</v>
      </c>
      <c r="D56" s="1">
        <v>42920</v>
      </c>
      <c r="E56" t="s">
        <v>42</v>
      </c>
      <c r="F56" t="s">
        <v>43</v>
      </c>
      <c r="G56" t="s">
        <v>44</v>
      </c>
      <c r="H56" t="s">
        <v>45</v>
      </c>
      <c r="I56">
        <v>3</v>
      </c>
      <c r="J56" t="s">
        <v>309</v>
      </c>
      <c r="K56" t="s">
        <v>317</v>
      </c>
      <c r="L56">
        <v>35</v>
      </c>
      <c r="M56">
        <v>45</v>
      </c>
      <c r="N56">
        <v>1423</v>
      </c>
      <c r="O56">
        <v>1220</v>
      </c>
      <c r="P56">
        <v>6</v>
      </c>
      <c r="Q56">
        <v>7</v>
      </c>
      <c r="R56">
        <v>7</v>
      </c>
      <c r="S56">
        <v>6</v>
      </c>
      <c r="T56">
        <v>6</v>
      </c>
      <c r="U56">
        <v>4</v>
      </c>
      <c r="V56">
        <v>2</v>
      </c>
      <c r="W56">
        <v>1</v>
      </c>
      <c r="X56" t="s">
        <v>48</v>
      </c>
      <c r="Y56">
        <v>2.1</v>
      </c>
      <c r="Z56">
        <v>1.72</v>
      </c>
      <c r="AA56">
        <v>2.1</v>
      </c>
      <c r="AB56">
        <v>1.65</v>
      </c>
      <c r="AC56">
        <v>2.1</v>
      </c>
      <c r="AD56">
        <v>1.73</v>
      </c>
      <c r="AE56">
        <v>2.2000000000000002</v>
      </c>
      <c r="AF56">
        <v>1.76</v>
      </c>
      <c r="AK56">
        <v>2.2000000000000002</v>
      </c>
      <c r="AL56">
        <v>1.8</v>
      </c>
      <c r="AM56">
        <v>2.13</v>
      </c>
      <c r="AN56">
        <v>1.71</v>
      </c>
      <c r="AO56">
        <f t="shared" si="0"/>
        <v>0.46948356807511737</v>
      </c>
      <c r="AP56">
        <f t="shared" si="0"/>
        <v>0.58479532163742687</v>
      </c>
      <c r="AQ56">
        <f t="shared" si="1"/>
        <v>0.44531250000000006</v>
      </c>
      <c r="AR56">
        <f t="shared" si="2"/>
        <v>0.5546875</v>
      </c>
      <c r="AS56">
        <f t="shared" si="3"/>
        <v>-0.10981430460338254</v>
      </c>
      <c r="AW56">
        <f t="shared" si="4"/>
        <v>1321.5</v>
      </c>
      <c r="AX56">
        <f>64*'Summary - LogLoss'!$D$8*AW56/SUM($AW$2:$AW$65)</f>
        <v>0.59611989216049055</v>
      </c>
      <c r="AY56">
        <f t="shared" si="5"/>
        <v>0.48630558755710801</v>
      </c>
    </row>
    <row r="57" spans="1:51" x14ac:dyDescent="0.35">
      <c r="A57">
        <v>34</v>
      </c>
      <c r="B57" t="s">
        <v>40</v>
      </c>
      <c r="C57" t="s">
        <v>41</v>
      </c>
      <c r="D57" s="1">
        <v>42920</v>
      </c>
      <c r="E57" t="s">
        <v>42</v>
      </c>
      <c r="F57" t="s">
        <v>43</v>
      </c>
      <c r="G57" t="s">
        <v>44</v>
      </c>
      <c r="H57" t="s">
        <v>45</v>
      </c>
      <c r="I57">
        <v>3</v>
      </c>
      <c r="J57" t="s">
        <v>347</v>
      </c>
      <c r="K57" t="s">
        <v>327</v>
      </c>
      <c r="L57">
        <v>38</v>
      </c>
      <c r="M57">
        <v>52</v>
      </c>
      <c r="N57">
        <v>1390</v>
      </c>
      <c r="O57">
        <v>1083</v>
      </c>
      <c r="P57">
        <v>6</v>
      </c>
      <c r="Q57">
        <v>2</v>
      </c>
      <c r="R57">
        <v>6</v>
      </c>
      <c r="S57">
        <v>4</v>
      </c>
      <c r="V57">
        <v>2</v>
      </c>
      <c r="W57">
        <v>0</v>
      </c>
      <c r="X57" t="s">
        <v>48</v>
      </c>
      <c r="Y57">
        <v>1.2</v>
      </c>
      <c r="Z57">
        <v>4.5</v>
      </c>
      <c r="AA57">
        <v>1.19</v>
      </c>
      <c r="AB57">
        <v>4.2</v>
      </c>
      <c r="AC57">
        <v>1.2</v>
      </c>
      <c r="AD57">
        <v>4.5</v>
      </c>
      <c r="AE57">
        <v>1.23</v>
      </c>
      <c r="AF57">
        <v>4.7699999999999996</v>
      </c>
      <c r="AK57">
        <v>1.23</v>
      </c>
      <c r="AL57">
        <v>4.7699999999999996</v>
      </c>
      <c r="AM57">
        <v>1.2</v>
      </c>
      <c r="AN57">
        <v>4.47</v>
      </c>
      <c r="AO57">
        <f t="shared" si="0"/>
        <v>0.83333333333333337</v>
      </c>
      <c r="AP57">
        <f t="shared" si="0"/>
        <v>0.2237136465324385</v>
      </c>
      <c r="AQ57">
        <f t="shared" si="1"/>
        <v>0.78835978835978837</v>
      </c>
      <c r="AR57">
        <f t="shared" si="2"/>
        <v>0.21164021164021166</v>
      </c>
      <c r="AS57">
        <f t="shared" si="3"/>
        <v>0.65753342591576136</v>
      </c>
      <c r="AW57">
        <f t="shared" si="4"/>
        <v>1236.5</v>
      </c>
      <c r="AX57">
        <f>64*'Summary - LogLoss'!$D$8*AW57/SUM($AW$2:$AW$65)</f>
        <v>0.55777695547215023</v>
      </c>
      <c r="AY57">
        <f t="shared" si="5"/>
        <v>1.2153103813879116</v>
      </c>
    </row>
    <row r="58" spans="1:51" x14ac:dyDescent="0.35">
      <c r="A58">
        <v>34</v>
      </c>
      <c r="B58" t="s">
        <v>40</v>
      </c>
      <c r="C58" t="s">
        <v>41</v>
      </c>
      <c r="D58" s="1">
        <v>42920</v>
      </c>
      <c r="E58" t="s">
        <v>42</v>
      </c>
      <c r="F58" t="s">
        <v>43</v>
      </c>
      <c r="G58" t="s">
        <v>44</v>
      </c>
      <c r="H58" t="s">
        <v>45</v>
      </c>
      <c r="I58">
        <v>3</v>
      </c>
      <c r="J58" t="s">
        <v>293</v>
      </c>
      <c r="K58" t="s">
        <v>310</v>
      </c>
      <c r="L58">
        <v>6</v>
      </c>
      <c r="M58">
        <v>42</v>
      </c>
      <c r="N58">
        <v>4550</v>
      </c>
      <c r="O58">
        <v>1321</v>
      </c>
      <c r="P58">
        <v>6</v>
      </c>
      <c r="Q58">
        <v>4</v>
      </c>
      <c r="R58">
        <v>4</v>
      </c>
      <c r="S58">
        <v>6</v>
      </c>
      <c r="T58">
        <v>6</v>
      </c>
      <c r="U58">
        <v>1</v>
      </c>
      <c r="V58">
        <v>2</v>
      </c>
      <c r="W58">
        <v>1</v>
      </c>
      <c r="X58" t="s">
        <v>48</v>
      </c>
      <c r="Y58">
        <v>1.1200000000000001</v>
      </c>
      <c r="Z58">
        <v>6</v>
      </c>
      <c r="AA58">
        <v>1.1100000000000001</v>
      </c>
      <c r="AB58">
        <v>5.6</v>
      </c>
      <c r="AC58">
        <v>1.1399999999999999</v>
      </c>
      <c r="AD58">
        <v>5.5</v>
      </c>
      <c r="AE58">
        <v>1.1200000000000001</v>
      </c>
      <c r="AF58">
        <v>7.48</v>
      </c>
      <c r="AK58">
        <v>1.1499999999999999</v>
      </c>
      <c r="AL58">
        <v>7.48</v>
      </c>
      <c r="AM58">
        <v>1.1200000000000001</v>
      </c>
      <c r="AN58">
        <v>6.08</v>
      </c>
      <c r="AO58">
        <f t="shared" si="0"/>
        <v>0.89285714285714279</v>
      </c>
      <c r="AP58">
        <f t="shared" si="0"/>
        <v>0.16447368421052633</v>
      </c>
      <c r="AQ58">
        <f t="shared" si="1"/>
        <v>0.84444444444444444</v>
      </c>
      <c r="AR58">
        <f t="shared" si="2"/>
        <v>0.15555555555555559</v>
      </c>
      <c r="AS58">
        <f t="shared" si="3"/>
        <v>0.84583800533553621</v>
      </c>
      <c r="AW58">
        <f t="shared" si="4"/>
        <v>2935.5</v>
      </c>
      <c r="AX58">
        <f>64*'Summary - LogLoss'!$D$8*AW58/SUM($AW$2:$AW$65)</f>
        <v>1.324184595866152</v>
      </c>
      <c r="AY58">
        <f t="shared" si="5"/>
        <v>2.1700226012016883</v>
      </c>
    </row>
    <row r="59" spans="1:51" x14ac:dyDescent="0.35">
      <c r="A59">
        <v>34</v>
      </c>
      <c r="B59" t="s">
        <v>40</v>
      </c>
      <c r="C59" t="s">
        <v>41</v>
      </c>
      <c r="D59" s="1">
        <v>42920</v>
      </c>
      <c r="E59" t="s">
        <v>42</v>
      </c>
      <c r="F59" t="s">
        <v>43</v>
      </c>
      <c r="G59" t="s">
        <v>44</v>
      </c>
      <c r="H59" t="s">
        <v>45</v>
      </c>
      <c r="I59">
        <v>3</v>
      </c>
      <c r="J59" t="s">
        <v>414</v>
      </c>
      <c r="K59" t="s">
        <v>318</v>
      </c>
      <c r="L59">
        <v>20</v>
      </c>
      <c r="M59">
        <v>69</v>
      </c>
      <c r="N59">
        <v>1873</v>
      </c>
      <c r="O59">
        <v>905</v>
      </c>
      <c r="P59">
        <v>6</v>
      </c>
      <c r="Q59">
        <v>1</v>
      </c>
      <c r="R59">
        <v>3</v>
      </c>
      <c r="S59">
        <v>6</v>
      </c>
      <c r="T59">
        <v>6</v>
      </c>
      <c r="U59">
        <v>0</v>
      </c>
      <c r="V59">
        <v>2</v>
      </c>
      <c r="W59">
        <v>1</v>
      </c>
      <c r="X59" t="s">
        <v>48</v>
      </c>
      <c r="Y59">
        <v>1.53</v>
      </c>
      <c r="Z59">
        <v>2.5</v>
      </c>
      <c r="AA59">
        <v>1.5</v>
      </c>
      <c r="AB59">
        <v>2.4</v>
      </c>
      <c r="AC59">
        <v>1.53</v>
      </c>
      <c r="AD59">
        <v>2.5</v>
      </c>
      <c r="AE59">
        <v>1.58</v>
      </c>
      <c r="AF59">
        <v>2.56</v>
      </c>
      <c r="AK59">
        <v>1.58</v>
      </c>
      <c r="AL59">
        <v>2.6</v>
      </c>
      <c r="AM59">
        <v>1.53</v>
      </c>
      <c r="AN59">
        <v>2.48</v>
      </c>
      <c r="AO59">
        <f t="shared" si="0"/>
        <v>0.65359477124183007</v>
      </c>
      <c r="AP59">
        <f t="shared" si="0"/>
        <v>0.40322580645161293</v>
      </c>
      <c r="AQ59">
        <f t="shared" si="1"/>
        <v>0.61845386533665836</v>
      </c>
      <c r="AR59">
        <f t="shared" si="2"/>
        <v>0.3815461346633417</v>
      </c>
      <c r="AS59">
        <f t="shared" si="3"/>
        <v>0.24149541238627328</v>
      </c>
      <c r="AW59">
        <f t="shared" si="4"/>
        <v>1389</v>
      </c>
      <c r="AX59">
        <f>64*'Summary - LogLoss'!$D$8*AW59/SUM($AW$2:$AW$65)</f>
        <v>0.62656869482476074</v>
      </c>
      <c r="AY59">
        <f t="shared" si="5"/>
        <v>0.868064107211034</v>
      </c>
    </row>
    <row r="60" spans="1:51" x14ac:dyDescent="0.35">
      <c r="A60">
        <v>34</v>
      </c>
      <c r="B60" t="s">
        <v>40</v>
      </c>
      <c r="C60" t="s">
        <v>41</v>
      </c>
      <c r="D60" s="1">
        <v>42920</v>
      </c>
      <c r="E60" t="s">
        <v>42</v>
      </c>
      <c r="F60" t="s">
        <v>43</v>
      </c>
      <c r="G60" t="s">
        <v>44</v>
      </c>
      <c r="H60" t="s">
        <v>45</v>
      </c>
      <c r="I60">
        <v>3</v>
      </c>
      <c r="J60" t="s">
        <v>305</v>
      </c>
      <c r="K60" t="s">
        <v>362</v>
      </c>
      <c r="L60">
        <v>14</v>
      </c>
      <c r="M60">
        <v>83</v>
      </c>
      <c r="N60">
        <v>3095</v>
      </c>
      <c r="O60">
        <v>722</v>
      </c>
      <c r="P60">
        <v>6</v>
      </c>
      <c r="Q60">
        <v>1</v>
      </c>
      <c r="R60">
        <v>6</v>
      </c>
      <c r="S60">
        <v>3</v>
      </c>
      <c r="V60">
        <v>2</v>
      </c>
      <c r="W60">
        <v>0</v>
      </c>
      <c r="X60" t="s">
        <v>48</v>
      </c>
      <c r="Y60">
        <v>1.06</v>
      </c>
      <c r="Z60">
        <v>10</v>
      </c>
      <c r="AA60">
        <v>1.05</v>
      </c>
      <c r="AB60">
        <v>7.75</v>
      </c>
      <c r="AC60">
        <v>1.07</v>
      </c>
      <c r="AD60">
        <v>8</v>
      </c>
      <c r="AE60">
        <v>1.08</v>
      </c>
      <c r="AF60">
        <v>10.199999999999999</v>
      </c>
      <c r="AK60">
        <v>1.08</v>
      </c>
      <c r="AL60">
        <v>11.75</v>
      </c>
      <c r="AM60">
        <v>1.06</v>
      </c>
      <c r="AN60">
        <v>9.18</v>
      </c>
      <c r="AO60">
        <f t="shared" si="0"/>
        <v>0.94339622641509424</v>
      </c>
      <c r="AP60">
        <f t="shared" si="0"/>
        <v>0.10893246187363835</v>
      </c>
      <c r="AQ60">
        <f t="shared" si="1"/>
        <v>0.896484375</v>
      </c>
      <c r="AR60">
        <f t="shared" si="2"/>
        <v>0.10351562500000001</v>
      </c>
      <c r="AS60">
        <f t="shared" si="3"/>
        <v>1.0793791482542117</v>
      </c>
      <c r="AW60">
        <f t="shared" si="4"/>
        <v>1908.5</v>
      </c>
      <c r="AX60">
        <f>64*'Summary - LogLoss'!$D$8*AW60/SUM($AW$2:$AW$65)</f>
        <v>0.86091170199644051</v>
      </c>
      <c r="AY60">
        <f t="shared" si="5"/>
        <v>1.9402908502506522</v>
      </c>
    </row>
    <row r="61" spans="1:51" x14ac:dyDescent="0.35">
      <c r="A61">
        <v>34</v>
      </c>
      <c r="B61" t="s">
        <v>40</v>
      </c>
      <c r="C61" t="s">
        <v>41</v>
      </c>
      <c r="D61" s="1">
        <v>42920</v>
      </c>
      <c r="E61" t="s">
        <v>42</v>
      </c>
      <c r="F61" t="s">
        <v>43</v>
      </c>
      <c r="G61" t="s">
        <v>44</v>
      </c>
      <c r="H61" t="s">
        <v>45</v>
      </c>
      <c r="I61">
        <v>3</v>
      </c>
      <c r="J61" t="s">
        <v>451</v>
      </c>
      <c r="K61" t="s">
        <v>556</v>
      </c>
      <c r="L61">
        <v>131</v>
      </c>
      <c r="M61">
        <v>76</v>
      </c>
      <c r="N61">
        <v>421</v>
      </c>
      <c r="O61">
        <v>799</v>
      </c>
      <c r="P61">
        <v>6</v>
      </c>
      <c r="Q61">
        <v>1</v>
      </c>
      <c r="R61">
        <v>6</v>
      </c>
      <c r="S61">
        <v>4</v>
      </c>
      <c r="V61">
        <v>2</v>
      </c>
      <c r="W61">
        <v>0</v>
      </c>
      <c r="X61" t="s">
        <v>48</v>
      </c>
      <c r="Y61">
        <v>1.22</v>
      </c>
      <c r="Z61">
        <v>4.33</v>
      </c>
      <c r="AA61">
        <v>1.19</v>
      </c>
      <c r="AB61">
        <v>4.2</v>
      </c>
      <c r="AC61">
        <v>1.22</v>
      </c>
      <c r="AD61">
        <v>4.33</v>
      </c>
      <c r="AE61">
        <v>1.21</v>
      </c>
      <c r="AF61">
        <v>5.12</v>
      </c>
      <c r="AK61">
        <v>1.24</v>
      </c>
      <c r="AL61">
        <v>5.12</v>
      </c>
      <c r="AM61">
        <v>1.2</v>
      </c>
      <c r="AN61">
        <v>4.62</v>
      </c>
      <c r="AO61">
        <f t="shared" si="0"/>
        <v>0.83333333333333337</v>
      </c>
      <c r="AP61">
        <f t="shared" si="0"/>
        <v>0.21645021645021645</v>
      </c>
      <c r="AQ61">
        <f t="shared" si="1"/>
        <v>0.79381443298969068</v>
      </c>
      <c r="AR61">
        <f t="shared" si="2"/>
        <v>0.20618556701030924</v>
      </c>
      <c r="AS61">
        <f t="shared" si="3"/>
        <v>0.67403657414984652</v>
      </c>
      <c r="AW61">
        <f t="shared" si="4"/>
        <v>610</v>
      </c>
      <c r="AX61">
        <f>64*'Summary - LogLoss'!$D$8*AW61/SUM($AW$2:$AW$65)</f>
        <v>0.27516695741044211</v>
      </c>
      <c r="AY61">
        <f t="shared" si="5"/>
        <v>0.94920353156028869</v>
      </c>
    </row>
    <row r="62" spans="1:51" x14ac:dyDescent="0.35">
      <c r="A62">
        <v>34</v>
      </c>
      <c r="B62" t="s">
        <v>40</v>
      </c>
      <c r="C62" t="s">
        <v>41</v>
      </c>
      <c r="D62" s="1">
        <v>42920</v>
      </c>
      <c r="E62" t="s">
        <v>42</v>
      </c>
      <c r="F62" t="s">
        <v>43</v>
      </c>
      <c r="G62" t="s">
        <v>44</v>
      </c>
      <c r="H62" t="s">
        <v>45</v>
      </c>
      <c r="I62">
        <v>3</v>
      </c>
      <c r="J62" t="s">
        <v>323</v>
      </c>
      <c r="K62" t="s">
        <v>557</v>
      </c>
      <c r="L62">
        <v>34</v>
      </c>
      <c r="M62">
        <v>49</v>
      </c>
      <c r="N62">
        <v>1450</v>
      </c>
      <c r="O62">
        <v>1173</v>
      </c>
      <c r="P62">
        <v>6</v>
      </c>
      <c r="Q62">
        <v>2</v>
      </c>
      <c r="R62">
        <v>6</v>
      </c>
      <c r="S62">
        <v>2</v>
      </c>
      <c r="V62">
        <v>2</v>
      </c>
      <c r="W62">
        <v>0</v>
      </c>
      <c r="X62" t="s">
        <v>48</v>
      </c>
      <c r="Y62">
        <v>1.36</v>
      </c>
      <c r="Z62">
        <v>3.2</v>
      </c>
      <c r="AA62">
        <v>1.35</v>
      </c>
      <c r="AB62">
        <v>2.95</v>
      </c>
      <c r="AC62">
        <v>1.36</v>
      </c>
      <c r="AD62">
        <v>3.25</v>
      </c>
      <c r="AE62">
        <v>1.44</v>
      </c>
      <c r="AF62">
        <v>3.03</v>
      </c>
      <c r="AK62">
        <v>1.44</v>
      </c>
      <c r="AL62">
        <v>3.35</v>
      </c>
      <c r="AM62">
        <v>1.38</v>
      </c>
      <c r="AN62">
        <v>3.02</v>
      </c>
      <c r="AO62">
        <f t="shared" si="0"/>
        <v>0.7246376811594204</v>
      </c>
      <c r="AP62">
        <f t="shared" si="0"/>
        <v>0.33112582781456956</v>
      </c>
      <c r="AQ62">
        <f t="shared" si="1"/>
        <v>0.6863636363636364</v>
      </c>
      <c r="AR62">
        <f t="shared" si="2"/>
        <v>0.31363636363636366</v>
      </c>
      <c r="AS62">
        <f t="shared" si="3"/>
        <v>0.39158666610883247</v>
      </c>
      <c r="AW62">
        <f t="shared" si="4"/>
        <v>1311.5</v>
      </c>
      <c r="AX62">
        <f>64*'Summary - LogLoss'!$D$8*AW62/SUM($AW$2:$AW$65)</f>
        <v>0.59160895843245054</v>
      </c>
      <c r="AY62">
        <f t="shared" si="5"/>
        <v>0.98319562454128295</v>
      </c>
    </row>
    <row r="63" spans="1:51" x14ac:dyDescent="0.35">
      <c r="A63">
        <v>34</v>
      </c>
      <c r="B63" t="s">
        <v>40</v>
      </c>
      <c r="C63" t="s">
        <v>41</v>
      </c>
      <c r="D63" s="1">
        <v>42920</v>
      </c>
      <c r="E63" t="s">
        <v>42</v>
      </c>
      <c r="F63" t="s">
        <v>43</v>
      </c>
      <c r="G63" t="s">
        <v>44</v>
      </c>
      <c r="H63" t="s">
        <v>45</v>
      </c>
      <c r="I63">
        <v>3</v>
      </c>
      <c r="J63" t="s">
        <v>558</v>
      </c>
      <c r="K63" t="s">
        <v>452</v>
      </c>
      <c r="L63">
        <v>105</v>
      </c>
      <c r="M63">
        <v>188</v>
      </c>
      <c r="N63">
        <v>604</v>
      </c>
      <c r="O63">
        <v>301</v>
      </c>
      <c r="P63">
        <v>6</v>
      </c>
      <c r="Q63">
        <v>4</v>
      </c>
      <c r="R63">
        <v>6</v>
      </c>
      <c r="S63">
        <v>3</v>
      </c>
      <c r="V63">
        <v>2</v>
      </c>
      <c r="W63">
        <v>0</v>
      </c>
      <c r="X63" t="s">
        <v>48</v>
      </c>
      <c r="Y63">
        <v>3.4</v>
      </c>
      <c r="Z63">
        <v>1.33</v>
      </c>
      <c r="AA63">
        <v>3.1</v>
      </c>
      <c r="AB63">
        <v>1.32</v>
      </c>
      <c r="AC63">
        <v>3.25</v>
      </c>
      <c r="AD63">
        <v>1.36</v>
      </c>
      <c r="AE63">
        <v>3.38</v>
      </c>
      <c r="AF63">
        <v>1.37</v>
      </c>
      <c r="AK63">
        <v>3.4</v>
      </c>
      <c r="AL63">
        <v>1.37</v>
      </c>
      <c r="AM63">
        <v>3.25</v>
      </c>
      <c r="AN63">
        <v>1.34</v>
      </c>
      <c r="AO63">
        <f t="shared" si="0"/>
        <v>0.30769230769230771</v>
      </c>
      <c r="AP63">
        <f t="shared" si="0"/>
        <v>0.74626865671641784</v>
      </c>
      <c r="AQ63">
        <f t="shared" si="1"/>
        <v>0.2919389978213508</v>
      </c>
      <c r="AR63">
        <f t="shared" si="2"/>
        <v>0.7080610021786492</v>
      </c>
      <c r="AS63">
        <f t="shared" si="3"/>
        <v>-0.44299269118941298</v>
      </c>
      <c r="AW63">
        <f t="shared" si="4"/>
        <v>452.5</v>
      </c>
      <c r="AX63">
        <f>64*'Summary - LogLoss'!$D$8*AW63/SUM($AW$2:$AW$65)</f>
        <v>0.20411975119381157</v>
      </c>
      <c r="AY63">
        <f t="shared" si="5"/>
        <v>-0.23887293999560141</v>
      </c>
    </row>
    <row r="64" spans="1:51" x14ac:dyDescent="0.35">
      <c r="A64">
        <v>34</v>
      </c>
      <c r="B64" t="s">
        <v>40</v>
      </c>
      <c r="C64" t="s">
        <v>41</v>
      </c>
      <c r="D64" s="1">
        <v>42920</v>
      </c>
      <c r="E64" t="s">
        <v>42</v>
      </c>
      <c r="F64" t="s">
        <v>43</v>
      </c>
      <c r="G64" t="s">
        <v>44</v>
      </c>
      <c r="H64" t="s">
        <v>45</v>
      </c>
      <c r="I64">
        <v>3</v>
      </c>
      <c r="J64" t="s">
        <v>316</v>
      </c>
      <c r="K64" t="s">
        <v>319</v>
      </c>
      <c r="L64">
        <v>8</v>
      </c>
      <c r="M64">
        <v>106</v>
      </c>
      <c r="N64">
        <v>4310</v>
      </c>
      <c r="O64">
        <v>593</v>
      </c>
      <c r="P64">
        <v>6</v>
      </c>
      <c r="Q64">
        <v>3</v>
      </c>
      <c r="R64">
        <v>6</v>
      </c>
      <c r="S64">
        <v>2</v>
      </c>
      <c r="V64">
        <v>2</v>
      </c>
      <c r="W64">
        <v>0</v>
      </c>
      <c r="X64" t="s">
        <v>48</v>
      </c>
      <c r="Y64">
        <v>1.33</v>
      </c>
      <c r="Z64">
        <v>3.4</v>
      </c>
      <c r="AA64">
        <v>1.33</v>
      </c>
      <c r="AB64">
        <v>3.05</v>
      </c>
      <c r="AC64">
        <v>1.4</v>
      </c>
      <c r="AD64">
        <v>3</v>
      </c>
      <c r="AE64">
        <v>1.36</v>
      </c>
      <c r="AF64">
        <v>3.44</v>
      </c>
      <c r="AK64">
        <v>1.4</v>
      </c>
      <c r="AL64">
        <v>3.5</v>
      </c>
      <c r="AM64">
        <v>1.34</v>
      </c>
      <c r="AN64">
        <v>3.25</v>
      </c>
      <c r="AO64">
        <f t="shared" si="0"/>
        <v>0.74626865671641784</v>
      </c>
      <c r="AP64">
        <f t="shared" si="0"/>
        <v>0.30769230769230771</v>
      </c>
      <c r="AQ64">
        <f t="shared" si="1"/>
        <v>0.7080610021786492</v>
      </c>
      <c r="AR64">
        <f t="shared" si="2"/>
        <v>0.2919389978213508</v>
      </c>
      <c r="AS64">
        <f t="shared" si="3"/>
        <v>0.44299269118941298</v>
      </c>
      <c r="AW64">
        <f t="shared" si="4"/>
        <v>2451.5</v>
      </c>
      <c r="AX64">
        <f>64*'Summary - LogLoss'!$D$8*AW64/SUM($AW$2:$AW$65)</f>
        <v>1.1058554034290144</v>
      </c>
      <c r="AY64">
        <f t="shared" si="5"/>
        <v>1.5488480946184273</v>
      </c>
    </row>
    <row r="65" spans="1:57" x14ac:dyDescent="0.35">
      <c r="A65">
        <v>34</v>
      </c>
      <c r="B65" t="s">
        <v>40</v>
      </c>
      <c r="C65" t="s">
        <v>41</v>
      </c>
      <c r="D65" s="1">
        <v>42920</v>
      </c>
      <c r="E65" t="s">
        <v>42</v>
      </c>
      <c r="F65" t="s">
        <v>43</v>
      </c>
      <c r="G65" t="s">
        <v>44</v>
      </c>
      <c r="H65" t="s">
        <v>45</v>
      </c>
      <c r="I65">
        <v>3</v>
      </c>
      <c r="J65" t="s">
        <v>283</v>
      </c>
      <c r="K65" t="s">
        <v>351</v>
      </c>
      <c r="L65">
        <v>47</v>
      </c>
      <c r="M65">
        <v>98</v>
      </c>
      <c r="N65">
        <v>1195</v>
      </c>
      <c r="O65">
        <v>663</v>
      </c>
      <c r="P65">
        <v>6</v>
      </c>
      <c r="Q65">
        <v>3</v>
      </c>
      <c r="R65">
        <v>6</v>
      </c>
      <c r="S65">
        <v>1</v>
      </c>
      <c r="V65">
        <v>2</v>
      </c>
      <c r="W65">
        <v>0</v>
      </c>
      <c r="X65" t="s">
        <v>48</v>
      </c>
      <c r="Y65">
        <v>2</v>
      </c>
      <c r="Z65">
        <v>1.8</v>
      </c>
      <c r="AA65">
        <v>1.95</v>
      </c>
      <c r="AB65">
        <v>1.75</v>
      </c>
      <c r="AC65">
        <v>2</v>
      </c>
      <c r="AD65">
        <v>1.8</v>
      </c>
      <c r="AE65">
        <v>2.0299999999999998</v>
      </c>
      <c r="AF65">
        <v>1.88</v>
      </c>
      <c r="AK65">
        <v>2.0299999999999998</v>
      </c>
      <c r="AL65">
        <v>1.91</v>
      </c>
      <c r="AM65">
        <v>1.97</v>
      </c>
      <c r="AN65">
        <v>1.83</v>
      </c>
      <c r="AO65">
        <f t="shared" si="0"/>
        <v>0.50761421319796951</v>
      </c>
      <c r="AP65">
        <f t="shared" si="0"/>
        <v>0.54644808743169393</v>
      </c>
      <c r="AQ65">
        <f t="shared" si="1"/>
        <v>0.48157894736842105</v>
      </c>
      <c r="AR65">
        <f t="shared" si="2"/>
        <v>0.51842105263157889</v>
      </c>
      <c r="AS65">
        <f t="shared" si="3"/>
        <v>-3.6858787948283719E-2</v>
      </c>
      <c r="AW65">
        <f t="shared" si="4"/>
        <v>929</v>
      </c>
      <c r="AX65">
        <f>64*'Summary - LogLoss'!$D$8*AW65/SUM($AW$2:$AW$65)</f>
        <v>0.41906574333491919</v>
      </c>
      <c r="AY65">
        <f t="shared" si="5"/>
        <v>0.38220695538663546</v>
      </c>
    </row>
    <row r="66" spans="1:57" x14ac:dyDescent="0.35">
      <c r="A66">
        <v>34</v>
      </c>
      <c r="B66" t="s">
        <v>40</v>
      </c>
      <c r="C66" t="s">
        <v>41</v>
      </c>
      <c r="D66" s="1">
        <v>42921</v>
      </c>
      <c r="E66" t="s">
        <v>42</v>
      </c>
      <c r="F66" t="s">
        <v>43</v>
      </c>
      <c r="G66" t="s">
        <v>44</v>
      </c>
      <c r="H66" t="s">
        <v>176</v>
      </c>
      <c r="I66">
        <v>3</v>
      </c>
      <c r="J66" t="s">
        <v>366</v>
      </c>
      <c r="K66" t="s">
        <v>272</v>
      </c>
      <c r="L66">
        <v>101</v>
      </c>
      <c r="M66">
        <v>44</v>
      </c>
      <c r="N66">
        <v>629</v>
      </c>
      <c r="O66">
        <v>1233</v>
      </c>
      <c r="P66">
        <v>6</v>
      </c>
      <c r="Q66">
        <v>7</v>
      </c>
      <c r="R66">
        <v>6</v>
      </c>
      <c r="S66">
        <v>4</v>
      </c>
      <c r="T66">
        <v>6</v>
      </c>
      <c r="U66">
        <v>4</v>
      </c>
      <c r="V66">
        <v>2</v>
      </c>
      <c r="W66">
        <v>1</v>
      </c>
      <c r="X66" t="s">
        <v>48</v>
      </c>
      <c r="Y66">
        <v>2.75</v>
      </c>
      <c r="Z66">
        <v>1.44</v>
      </c>
      <c r="AA66">
        <v>2.65</v>
      </c>
      <c r="AB66">
        <v>1.42</v>
      </c>
      <c r="AC66">
        <v>2.75</v>
      </c>
      <c r="AD66">
        <v>1.44</v>
      </c>
      <c r="AE66">
        <v>2.95</v>
      </c>
      <c r="AF66">
        <v>1.46</v>
      </c>
      <c r="AK66">
        <v>3</v>
      </c>
      <c r="AL66">
        <v>1.49</v>
      </c>
      <c r="AM66">
        <v>2.76</v>
      </c>
      <c r="AN66">
        <v>1.44</v>
      </c>
      <c r="AO66">
        <f t="shared" ref="AO66:AP128" si="6">1/AM66</f>
        <v>0.3623188405797102</v>
      </c>
      <c r="AP66">
        <f t="shared" si="6"/>
        <v>0.69444444444444442</v>
      </c>
      <c r="AQ66">
        <f t="shared" si="1"/>
        <v>0.34285714285714292</v>
      </c>
      <c r="AR66">
        <f t="shared" si="2"/>
        <v>0.65714285714285714</v>
      </c>
      <c r="AT66">
        <f>VLOOKUP(J66,$J$2:$AS$65,36,FALSE)</f>
        <v>-0.30213939641155141</v>
      </c>
      <c r="AU66">
        <f>VLOOKUP(K66,$J$2:$AS$65,36,FALSE)</f>
        <v>0.1900736500619373</v>
      </c>
      <c r="AV66">
        <f>EXP(AT66)/(EXP(AT66)+EXP(AU66))</f>
        <v>0.37937236921020451</v>
      </c>
      <c r="AZ66">
        <f>VLOOKUP(J66,$J$2:$AY$65,42,FALSE)</f>
        <v>0.14263866917319601</v>
      </c>
      <c r="BA66">
        <f>VLOOKUP(K66,$J$2:$AY$65,42,FALSE)</f>
        <v>0.80536501056659804</v>
      </c>
      <c r="BB66">
        <f>EXP(AZ66)/(EXP(AZ66)+EXP(BA66))</f>
        <v>0.34012744295424657</v>
      </c>
      <c r="BC66">
        <f>-LN(AQ66)</f>
        <v>1.0704414117014132</v>
      </c>
      <c r="BD66">
        <f>-LN(AV66)</f>
        <v>0.96923705172894681</v>
      </c>
      <c r="BE66">
        <f>-LN(BB66)</f>
        <v>1.0784348993856041</v>
      </c>
    </row>
    <row r="67" spans="1:57" x14ac:dyDescent="0.35">
      <c r="A67">
        <v>34</v>
      </c>
      <c r="B67" t="s">
        <v>40</v>
      </c>
      <c r="C67" t="s">
        <v>41</v>
      </c>
      <c r="D67" s="1">
        <v>42921</v>
      </c>
      <c r="E67" t="s">
        <v>42</v>
      </c>
      <c r="F67" t="s">
        <v>43</v>
      </c>
      <c r="G67" t="s">
        <v>44</v>
      </c>
      <c r="H67" t="s">
        <v>176</v>
      </c>
      <c r="I67">
        <v>3</v>
      </c>
      <c r="J67" t="s">
        <v>390</v>
      </c>
      <c r="K67" t="s">
        <v>280</v>
      </c>
      <c r="L67">
        <v>102</v>
      </c>
      <c r="M67">
        <v>19</v>
      </c>
      <c r="N67">
        <v>626</v>
      </c>
      <c r="O67">
        <v>2325</v>
      </c>
      <c r="P67">
        <v>6</v>
      </c>
      <c r="Q67">
        <v>0</v>
      </c>
      <c r="R67">
        <v>6</v>
      </c>
      <c r="S67">
        <v>4</v>
      </c>
      <c r="V67">
        <v>2</v>
      </c>
      <c r="W67">
        <v>0</v>
      </c>
      <c r="X67" t="s">
        <v>48</v>
      </c>
      <c r="Y67">
        <v>2.37</v>
      </c>
      <c r="Z67">
        <v>1.57</v>
      </c>
      <c r="AA67">
        <v>2.35</v>
      </c>
      <c r="AB67">
        <v>1.53</v>
      </c>
      <c r="AC67">
        <v>2.25</v>
      </c>
      <c r="AD67">
        <v>1.61</v>
      </c>
      <c r="AE67">
        <v>2.5</v>
      </c>
      <c r="AF67">
        <v>1.6</v>
      </c>
      <c r="AK67">
        <v>2.5099999999999998</v>
      </c>
      <c r="AL67">
        <v>1.67</v>
      </c>
      <c r="AM67">
        <v>2.36</v>
      </c>
      <c r="AN67">
        <v>1.58</v>
      </c>
      <c r="AO67">
        <f t="shared" si="6"/>
        <v>0.42372881355932207</v>
      </c>
      <c r="AP67">
        <f t="shared" si="6"/>
        <v>0.63291139240506322</v>
      </c>
      <c r="AQ67">
        <f t="shared" ref="AQ67:AQ128" si="7">AO67/(AO67+AP67)</f>
        <v>0.40101522842639598</v>
      </c>
      <c r="AR67">
        <f t="shared" ref="AR67:AR128" si="8">AP67/(AO67+AP67)</f>
        <v>0.59898477157360397</v>
      </c>
      <c r="AT67">
        <f t="shared" ref="AT67:AU128" si="9">VLOOKUP(J67,$J$2:$AS$65,36,FALSE)</f>
        <v>0.6454920906577829</v>
      </c>
      <c r="AU67">
        <f t="shared" si="9"/>
        <v>0.41151113099067882</v>
      </c>
      <c r="AV67">
        <f t="shared" ref="AV67:AV128" si="10">EXP(AT67)/(EXP(AT67)+EXP(AU67))</f>
        <v>0.55822982256038223</v>
      </c>
      <c r="AZ67">
        <f t="shared" ref="AZ67:BA128" si="11">VLOOKUP(J67,$J$2:$AY$65,42,FALSE)</f>
        <v>0.89494672581839685</v>
      </c>
      <c r="BA67">
        <f t="shared" si="11"/>
        <v>1.2178405348778349</v>
      </c>
      <c r="BB67">
        <f t="shared" ref="BB67:BB128" si="12">EXP(AZ67)/(EXP(AZ67)+EXP(BA67))</f>
        <v>0.41997066675101286</v>
      </c>
      <c r="BC67">
        <f t="shared" ref="BC67:BC128" si="13">-LN(AQ67)</f>
        <v>0.91375587627096688</v>
      </c>
      <c r="BD67">
        <f t="shared" ref="BD67:BD128" si="14">-LN(AV67)</f>
        <v>0.58298453300754682</v>
      </c>
      <c r="BE67">
        <f t="shared" ref="BE67:BE128" si="15">-LN(BB67)</f>
        <v>0.86757041121274114</v>
      </c>
    </row>
    <row r="68" spans="1:57" x14ac:dyDescent="0.35">
      <c r="A68">
        <v>34</v>
      </c>
      <c r="B68" t="s">
        <v>40</v>
      </c>
      <c r="C68" t="s">
        <v>41</v>
      </c>
      <c r="D68" s="1">
        <v>42921</v>
      </c>
      <c r="E68" t="s">
        <v>42</v>
      </c>
      <c r="F68" t="s">
        <v>43</v>
      </c>
      <c r="G68" t="s">
        <v>44</v>
      </c>
      <c r="H68" t="s">
        <v>176</v>
      </c>
      <c r="I68">
        <v>3</v>
      </c>
      <c r="J68" t="s">
        <v>338</v>
      </c>
      <c r="K68" t="s">
        <v>304</v>
      </c>
      <c r="L68">
        <v>29</v>
      </c>
      <c r="M68">
        <v>64</v>
      </c>
      <c r="N68">
        <v>1615</v>
      </c>
      <c r="O68">
        <v>977</v>
      </c>
      <c r="P68">
        <v>7</v>
      </c>
      <c r="Q68">
        <v>6</v>
      </c>
      <c r="R68">
        <v>2</v>
      </c>
      <c r="S68">
        <v>6</v>
      </c>
      <c r="T68">
        <v>6</v>
      </c>
      <c r="U68">
        <v>3</v>
      </c>
      <c r="V68">
        <v>2</v>
      </c>
      <c r="W68">
        <v>1</v>
      </c>
      <c r="X68" t="s">
        <v>48</v>
      </c>
      <c r="Y68">
        <v>1.36</v>
      </c>
      <c r="Z68">
        <v>3.2</v>
      </c>
      <c r="AA68">
        <v>1.35</v>
      </c>
      <c r="AB68">
        <v>2.95</v>
      </c>
      <c r="AC68">
        <v>1.4</v>
      </c>
      <c r="AD68">
        <v>3</v>
      </c>
      <c r="AE68">
        <v>1.37</v>
      </c>
      <c r="AF68">
        <v>3.4</v>
      </c>
      <c r="AK68">
        <v>1.4</v>
      </c>
      <c r="AL68">
        <v>3.4</v>
      </c>
      <c r="AM68">
        <v>1.37</v>
      </c>
      <c r="AN68">
        <v>3.1</v>
      </c>
      <c r="AO68">
        <f t="shared" si="6"/>
        <v>0.72992700729927007</v>
      </c>
      <c r="AP68">
        <f t="shared" si="6"/>
        <v>0.32258064516129031</v>
      </c>
      <c r="AQ68">
        <f t="shared" si="7"/>
        <v>0.69351230425055932</v>
      </c>
      <c r="AR68">
        <f t="shared" si="8"/>
        <v>0.30648769574944074</v>
      </c>
      <c r="AT68">
        <f t="shared" si="9"/>
        <v>0.11215622925959584</v>
      </c>
      <c r="AU68">
        <f t="shared" si="9"/>
        <v>9.6401417130768649E-2</v>
      </c>
      <c r="AV68">
        <f t="shared" si="10"/>
        <v>0.50393862156409153</v>
      </c>
      <c r="AZ68">
        <f t="shared" si="11"/>
        <v>0.57497802975650347</v>
      </c>
      <c r="BA68">
        <f t="shared" si="11"/>
        <v>0.44396886087625331</v>
      </c>
      <c r="BB68">
        <f t="shared" si="12"/>
        <v>0.53270552741868082</v>
      </c>
      <c r="BC68">
        <f t="shared" si="13"/>
        <v>0.36598629713437686</v>
      </c>
      <c r="BD68">
        <f t="shared" si="14"/>
        <v>0.68530080093780221</v>
      </c>
      <c r="BE68">
        <f t="shared" si="15"/>
        <v>0.62978648888121447</v>
      </c>
    </row>
    <row r="69" spans="1:57" x14ac:dyDescent="0.35">
      <c r="A69">
        <v>34</v>
      </c>
      <c r="B69" t="s">
        <v>40</v>
      </c>
      <c r="C69" t="s">
        <v>41</v>
      </c>
      <c r="D69" s="1">
        <v>42921</v>
      </c>
      <c r="E69" t="s">
        <v>42</v>
      </c>
      <c r="F69" t="s">
        <v>43</v>
      </c>
      <c r="G69" t="s">
        <v>44</v>
      </c>
      <c r="H69" t="s">
        <v>176</v>
      </c>
      <c r="I69">
        <v>3</v>
      </c>
      <c r="J69" t="s">
        <v>331</v>
      </c>
      <c r="K69" t="s">
        <v>353</v>
      </c>
      <c r="L69">
        <v>9</v>
      </c>
      <c r="M69">
        <v>93</v>
      </c>
      <c r="N69">
        <v>4010</v>
      </c>
      <c r="O69">
        <v>685</v>
      </c>
      <c r="P69">
        <v>6</v>
      </c>
      <c r="Q69">
        <v>4</v>
      </c>
      <c r="R69">
        <v>6</v>
      </c>
      <c r="S69">
        <v>4</v>
      </c>
      <c r="V69">
        <v>2</v>
      </c>
      <c r="W69">
        <v>0</v>
      </c>
      <c r="X69" t="s">
        <v>48</v>
      </c>
      <c r="Y69">
        <v>1.28</v>
      </c>
      <c r="Z69">
        <v>3.75</v>
      </c>
      <c r="AA69">
        <v>1.27</v>
      </c>
      <c r="AB69">
        <v>3.45</v>
      </c>
      <c r="AC69">
        <v>1.28</v>
      </c>
      <c r="AD69">
        <v>3.75</v>
      </c>
      <c r="AE69">
        <v>1.31</v>
      </c>
      <c r="AF69">
        <v>3.8</v>
      </c>
      <c r="AK69">
        <v>1.33</v>
      </c>
      <c r="AL69">
        <v>3.8</v>
      </c>
      <c r="AM69">
        <v>1.29</v>
      </c>
      <c r="AN69">
        <v>3.59</v>
      </c>
      <c r="AO69">
        <f t="shared" si="6"/>
        <v>0.77519379844961234</v>
      </c>
      <c r="AP69">
        <f t="shared" si="6"/>
        <v>0.2785515320334262</v>
      </c>
      <c r="AQ69">
        <f t="shared" si="7"/>
        <v>0.7356557377049181</v>
      </c>
      <c r="AR69">
        <f t="shared" si="8"/>
        <v>0.26434426229508201</v>
      </c>
      <c r="AT69">
        <f t="shared" si="9"/>
        <v>0.27116214541268091</v>
      </c>
      <c r="AU69">
        <f t="shared" si="9"/>
        <v>0.24750750886967413</v>
      </c>
      <c r="AV69">
        <f t="shared" si="10"/>
        <v>0.50591338340620873</v>
      </c>
      <c r="AZ69">
        <f t="shared" si="11"/>
        <v>1.3323593049340989</v>
      </c>
      <c r="BA69">
        <f t="shared" si="11"/>
        <v>0.50214971781753404</v>
      </c>
      <c r="BB69">
        <f t="shared" si="12"/>
        <v>0.69639924409367704</v>
      </c>
      <c r="BC69">
        <f t="shared" si="13"/>
        <v>0.30699301736486823</v>
      </c>
      <c r="BD69">
        <f t="shared" si="14"/>
        <v>0.68138980338658861</v>
      </c>
      <c r="BE69">
        <f t="shared" si="15"/>
        <v>0.36183215653717432</v>
      </c>
    </row>
    <row r="70" spans="1:57" x14ac:dyDescent="0.35">
      <c r="A70">
        <v>34</v>
      </c>
      <c r="B70" t="s">
        <v>40</v>
      </c>
      <c r="C70" t="s">
        <v>41</v>
      </c>
      <c r="D70" s="1">
        <v>42921</v>
      </c>
      <c r="E70" t="s">
        <v>42</v>
      </c>
      <c r="F70" t="s">
        <v>43</v>
      </c>
      <c r="G70" t="s">
        <v>44</v>
      </c>
      <c r="H70" t="s">
        <v>176</v>
      </c>
      <c r="I70">
        <v>3</v>
      </c>
      <c r="J70" t="s">
        <v>289</v>
      </c>
      <c r="K70" t="s">
        <v>448</v>
      </c>
      <c r="L70">
        <v>683</v>
      </c>
      <c r="M70">
        <v>16</v>
      </c>
      <c r="N70">
        <v>30</v>
      </c>
      <c r="O70">
        <v>2831</v>
      </c>
      <c r="P70">
        <v>6</v>
      </c>
      <c r="Q70">
        <v>3</v>
      </c>
      <c r="R70">
        <v>6</v>
      </c>
      <c r="S70">
        <v>3</v>
      </c>
      <c r="V70">
        <v>2</v>
      </c>
      <c r="W70">
        <v>0</v>
      </c>
      <c r="X70" t="s">
        <v>48</v>
      </c>
      <c r="Y70">
        <v>1.44</v>
      </c>
      <c r="Z70">
        <v>2.75</v>
      </c>
      <c r="AA70">
        <v>1.45</v>
      </c>
      <c r="AB70">
        <v>2.5499999999999998</v>
      </c>
      <c r="AC70">
        <v>1.5</v>
      </c>
      <c r="AD70">
        <v>2.62</v>
      </c>
      <c r="AE70">
        <v>1.5</v>
      </c>
      <c r="AF70">
        <v>2.8</v>
      </c>
      <c r="AK70">
        <v>1.5</v>
      </c>
      <c r="AL70">
        <v>2.8</v>
      </c>
      <c r="AM70">
        <v>1.48</v>
      </c>
      <c r="AN70">
        <v>2.65</v>
      </c>
      <c r="AO70">
        <f t="shared" si="6"/>
        <v>0.67567567567567566</v>
      </c>
      <c r="AP70">
        <f t="shared" si="6"/>
        <v>0.37735849056603776</v>
      </c>
      <c r="AQ70">
        <f t="shared" si="7"/>
        <v>0.64164648910411615</v>
      </c>
      <c r="AR70">
        <f t="shared" si="8"/>
        <v>0.35835351089588374</v>
      </c>
      <c r="AT70">
        <f t="shared" si="9"/>
        <v>6.2910086600516099E-2</v>
      </c>
      <c r="AU70">
        <f t="shared" si="9"/>
        <v>0.32347889904528537</v>
      </c>
      <c r="AV70">
        <f t="shared" si="10"/>
        <v>0.43522388664341394</v>
      </c>
      <c r="AZ70">
        <f t="shared" si="11"/>
        <v>0.37055576685284647</v>
      </c>
      <c r="BA70">
        <f t="shared" si="11"/>
        <v>1.0731960846455391</v>
      </c>
      <c r="BB70">
        <f t="shared" si="12"/>
        <v>0.33122709556673341</v>
      </c>
      <c r="BC70">
        <f t="shared" si="13"/>
        <v>0.44371776697481069</v>
      </c>
      <c r="BD70">
        <f t="shared" si="14"/>
        <v>0.83189469835789098</v>
      </c>
      <c r="BE70">
        <f t="shared" si="15"/>
        <v>1.1049510495312806</v>
      </c>
    </row>
    <row r="71" spans="1:57" x14ac:dyDescent="0.35">
      <c r="A71">
        <v>34</v>
      </c>
      <c r="B71" t="s">
        <v>40</v>
      </c>
      <c r="C71" t="s">
        <v>41</v>
      </c>
      <c r="D71" s="1">
        <v>42921</v>
      </c>
      <c r="E71" t="s">
        <v>42</v>
      </c>
      <c r="F71" t="s">
        <v>43</v>
      </c>
      <c r="G71" t="s">
        <v>44</v>
      </c>
      <c r="H71" t="s">
        <v>176</v>
      </c>
      <c r="I71">
        <v>3</v>
      </c>
      <c r="J71" t="s">
        <v>339</v>
      </c>
      <c r="K71" t="s">
        <v>277</v>
      </c>
      <c r="L71">
        <v>7</v>
      </c>
      <c r="M71">
        <v>58</v>
      </c>
      <c r="N71">
        <v>4400</v>
      </c>
      <c r="O71">
        <v>1050</v>
      </c>
      <c r="P71">
        <v>7</v>
      </c>
      <c r="Q71">
        <v>6</v>
      </c>
      <c r="R71">
        <v>4</v>
      </c>
      <c r="S71">
        <v>6</v>
      </c>
      <c r="T71">
        <v>10</v>
      </c>
      <c r="U71">
        <v>8</v>
      </c>
      <c r="V71">
        <v>2</v>
      </c>
      <c r="W71">
        <v>1</v>
      </c>
      <c r="X71" t="s">
        <v>48</v>
      </c>
      <c r="Y71">
        <v>1.25</v>
      </c>
      <c r="Z71">
        <v>4</v>
      </c>
      <c r="AA71">
        <v>1.24</v>
      </c>
      <c r="AB71">
        <v>3.65</v>
      </c>
      <c r="AC71">
        <v>1.28</v>
      </c>
      <c r="AD71">
        <v>3.75</v>
      </c>
      <c r="AE71">
        <v>1.28</v>
      </c>
      <c r="AF71">
        <v>4.1399999999999997</v>
      </c>
      <c r="AK71">
        <v>1.29</v>
      </c>
      <c r="AL71">
        <v>4.1399999999999997</v>
      </c>
      <c r="AM71">
        <v>1.26</v>
      </c>
      <c r="AN71">
        <v>3.82</v>
      </c>
      <c r="AO71">
        <f t="shared" si="6"/>
        <v>0.79365079365079361</v>
      </c>
      <c r="AP71">
        <f t="shared" si="6"/>
        <v>0.26178010471204188</v>
      </c>
      <c r="AQ71">
        <f t="shared" si="7"/>
        <v>0.75196850393700787</v>
      </c>
      <c r="AR71">
        <f t="shared" si="8"/>
        <v>0.24803149606299213</v>
      </c>
      <c r="AT71">
        <f t="shared" si="9"/>
        <v>0.70155073971813597</v>
      </c>
      <c r="AU71">
        <f t="shared" si="9"/>
        <v>-3.413398556450143E-2</v>
      </c>
      <c r="AV71">
        <f t="shared" si="10"/>
        <v>0.67605150465400354</v>
      </c>
      <c r="AZ71">
        <f t="shared" si="11"/>
        <v>1.8148491837984164</v>
      </c>
      <c r="BA71">
        <f t="shared" si="11"/>
        <v>0.41560610712108997</v>
      </c>
      <c r="BB71">
        <f t="shared" si="12"/>
        <v>0.80206374878487285</v>
      </c>
      <c r="BC71">
        <f t="shared" si="13"/>
        <v>0.2850608389719067</v>
      </c>
      <c r="BD71">
        <f t="shared" si="14"/>
        <v>0.39148601552493445</v>
      </c>
      <c r="BE71">
        <f t="shared" si="15"/>
        <v>0.22056718701163391</v>
      </c>
    </row>
    <row r="72" spans="1:57" x14ac:dyDescent="0.35">
      <c r="A72">
        <v>34</v>
      </c>
      <c r="B72" t="s">
        <v>40</v>
      </c>
      <c r="C72" t="s">
        <v>41</v>
      </c>
      <c r="D72" s="1">
        <v>42921</v>
      </c>
      <c r="E72" t="s">
        <v>42</v>
      </c>
      <c r="F72" t="s">
        <v>43</v>
      </c>
      <c r="G72" t="s">
        <v>44</v>
      </c>
      <c r="H72" t="s">
        <v>176</v>
      </c>
      <c r="I72">
        <v>3</v>
      </c>
      <c r="J72" t="s">
        <v>373</v>
      </c>
      <c r="K72" t="s">
        <v>315</v>
      </c>
      <c r="L72">
        <v>59</v>
      </c>
      <c r="M72">
        <v>23</v>
      </c>
      <c r="N72">
        <v>1025</v>
      </c>
      <c r="O72">
        <v>1785</v>
      </c>
      <c r="P72">
        <v>6</v>
      </c>
      <c r="Q72">
        <v>1</v>
      </c>
      <c r="R72">
        <v>0</v>
      </c>
      <c r="S72">
        <v>6</v>
      </c>
      <c r="T72">
        <v>6</v>
      </c>
      <c r="U72">
        <v>4</v>
      </c>
      <c r="V72">
        <v>2</v>
      </c>
      <c r="W72">
        <v>1</v>
      </c>
      <c r="X72" t="s">
        <v>48</v>
      </c>
      <c r="Y72">
        <v>3.5</v>
      </c>
      <c r="Z72">
        <v>1.3</v>
      </c>
      <c r="AA72">
        <v>3.35</v>
      </c>
      <c r="AB72">
        <v>1.28</v>
      </c>
      <c r="AC72">
        <v>3.5</v>
      </c>
      <c r="AD72">
        <v>1.3</v>
      </c>
      <c r="AE72">
        <v>3.68</v>
      </c>
      <c r="AF72">
        <v>1.33</v>
      </c>
      <c r="AK72">
        <v>3.68</v>
      </c>
      <c r="AL72">
        <v>1.34</v>
      </c>
      <c r="AM72">
        <v>3.5</v>
      </c>
      <c r="AN72">
        <v>1.3</v>
      </c>
      <c r="AO72">
        <f t="shared" si="6"/>
        <v>0.2857142857142857</v>
      </c>
      <c r="AP72">
        <f t="shared" si="6"/>
        <v>0.76923076923076916</v>
      </c>
      <c r="AQ72">
        <f t="shared" si="7"/>
        <v>0.27083333333333337</v>
      </c>
      <c r="AR72">
        <f t="shared" si="8"/>
        <v>0.72916666666666674</v>
      </c>
      <c r="AT72">
        <f t="shared" si="9"/>
        <v>0.62403406209558021</v>
      </c>
      <c r="AU72">
        <f t="shared" si="9"/>
        <v>0.68786730045244415</v>
      </c>
      <c r="AV72">
        <f t="shared" si="10"/>
        <v>0.48404710695721803</v>
      </c>
      <c r="AZ72">
        <f t="shared" si="11"/>
        <v>0.99844156152290309</v>
      </c>
      <c r="BA72">
        <f t="shared" si="11"/>
        <v>1.2521851098302523</v>
      </c>
      <c r="BB72">
        <f t="shared" si="12"/>
        <v>0.43690229978024114</v>
      </c>
      <c r="BC72">
        <f t="shared" si="13"/>
        <v>1.306251653446354</v>
      </c>
      <c r="BD72">
        <f t="shared" si="14"/>
        <v>0.72557304857760485</v>
      </c>
      <c r="BE72">
        <f t="shared" si="15"/>
        <v>0.82804567917904237</v>
      </c>
    </row>
    <row r="73" spans="1:57" x14ac:dyDescent="0.35">
      <c r="A73">
        <v>34</v>
      </c>
      <c r="B73" t="s">
        <v>40</v>
      </c>
      <c r="C73" t="s">
        <v>41</v>
      </c>
      <c r="D73" s="1">
        <v>42921</v>
      </c>
      <c r="E73" t="s">
        <v>42</v>
      </c>
      <c r="F73" t="s">
        <v>43</v>
      </c>
      <c r="G73" t="s">
        <v>44</v>
      </c>
      <c r="H73" t="s">
        <v>176</v>
      </c>
      <c r="I73">
        <v>3</v>
      </c>
      <c r="J73" t="s">
        <v>287</v>
      </c>
      <c r="K73" t="s">
        <v>360</v>
      </c>
      <c r="L73">
        <v>11</v>
      </c>
      <c r="M73">
        <v>55</v>
      </c>
      <c r="N73">
        <v>3941</v>
      </c>
      <c r="O73">
        <v>1060</v>
      </c>
      <c r="P73">
        <v>4</v>
      </c>
      <c r="Q73">
        <v>6</v>
      </c>
      <c r="R73">
        <v>6</v>
      </c>
      <c r="S73">
        <v>4</v>
      </c>
      <c r="T73">
        <v>6</v>
      </c>
      <c r="U73">
        <v>1</v>
      </c>
      <c r="V73">
        <v>2</v>
      </c>
      <c r="W73">
        <v>1</v>
      </c>
      <c r="X73" t="s">
        <v>48</v>
      </c>
      <c r="Y73">
        <v>1.25</v>
      </c>
      <c r="Z73">
        <v>4</v>
      </c>
      <c r="AA73">
        <v>1.23</v>
      </c>
      <c r="AB73">
        <v>3.75</v>
      </c>
      <c r="AC73">
        <v>1.28</v>
      </c>
      <c r="AD73">
        <v>3.75</v>
      </c>
      <c r="AE73">
        <v>1.26</v>
      </c>
      <c r="AF73">
        <v>4.3</v>
      </c>
      <c r="AK73">
        <v>1.28</v>
      </c>
      <c r="AL73">
        <v>4.57</v>
      </c>
      <c r="AM73">
        <v>1.24</v>
      </c>
      <c r="AN73">
        <v>4.01</v>
      </c>
      <c r="AO73">
        <f t="shared" si="6"/>
        <v>0.80645161290322587</v>
      </c>
      <c r="AP73">
        <f t="shared" si="6"/>
        <v>0.24937655860349128</v>
      </c>
      <c r="AQ73">
        <f t="shared" si="7"/>
        <v>0.76380952380952372</v>
      </c>
      <c r="AR73">
        <f t="shared" si="8"/>
        <v>0.23619047619047617</v>
      </c>
      <c r="AT73">
        <f t="shared" si="9"/>
        <v>0.38298482012999741</v>
      </c>
      <c r="AU73">
        <f t="shared" si="9"/>
        <v>0.3252937830705746</v>
      </c>
      <c r="AV73">
        <f t="shared" si="10"/>
        <v>0.51441876037648648</v>
      </c>
      <c r="AZ73">
        <f t="shared" si="11"/>
        <v>1.5150036391816442</v>
      </c>
      <c r="BA73">
        <f t="shared" si="11"/>
        <v>0.68797285480499337</v>
      </c>
      <c r="BB73">
        <f t="shared" si="12"/>
        <v>0.69572673900743165</v>
      </c>
      <c r="BC73">
        <f t="shared" si="13"/>
        <v>0.26943683528505469</v>
      </c>
      <c r="BD73">
        <f t="shared" si="14"/>
        <v>0.66471763631845615</v>
      </c>
      <c r="BE73">
        <f t="shared" si="15"/>
        <v>0.36279831211033614</v>
      </c>
    </row>
    <row r="74" spans="1:57" x14ac:dyDescent="0.35">
      <c r="A74">
        <v>34</v>
      </c>
      <c r="B74" t="s">
        <v>40</v>
      </c>
      <c r="C74" t="s">
        <v>41</v>
      </c>
      <c r="D74" s="1">
        <v>42921</v>
      </c>
      <c r="E74" t="s">
        <v>42</v>
      </c>
      <c r="F74" t="s">
        <v>43</v>
      </c>
      <c r="G74" t="s">
        <v>44</v>
      </c>
      <c r="H74" t="s">
        <v>176</v>
      </c>
      <c r="I74">
        <v>3</v>
      </c>
      <c r="J74" t="s">
        <v>386</v>
      </c>
      <c r="K74" t="s">
        <v>326</v>
      </c>
      <c r="L74">
        <v>65</v>
      </c>
      <c r="M74">
        <v>136</v>
      </c>
      <c r="N74">
        <v>972</v>
      </c>
      <c r="O74">
        <v>410</v>
      </c>
      <c r="P74">
        <v>7</v>
      </c>
      <c r="Q74">
        <v>6</v>
      </c>
      <c r="R74">
        <v>3</v>
      </c>
      <c r="S74">
        <v>6</v>
      </c>
      <c r="T74">
        <v>6</v>
      </c>
      <c r="U74">
        <v>3</v>
      </c>
      <c r="V74">
        <v>2</v>
      </c>
      <c r="W74">
        <v>1</v>
      </c>
      <c r="X74" t="s">
        <v>48</v>
      </c>
      <c r="Y74">
        <v>1.53</v>
      </c>
      <c r="Z74">
        <v>2.5</v>
      </c>
      <c r="AA74">
        <v>1.5</v>
      </c>
      <c r="AB74">
        <v>2.4</v>
      </c>
      <c r="AC74">
        <v>1.53</v>
      </c>
      <c r="AD74">
        <v>2.5</v>
      </c>
      <c r="AE74">
        <v>1.58</v>
      </c>
      <c r="AF74">
        <v>2.5499999999999998</v>
      </c>
      <c r="AK74">
        <v>1.58</v>
      </c>
      <c r="AL74">
        <v>2.6</v>
      </c>
      <c r="AM74">
        <v>1.53</v>
      </c>
      <c r="AN74">
        <v>2.48</v>
      </c>
      <c r="AO74">
        <f t="shared" si="6"/>
        <v>0.65359477124183007</v>
      </c>
      <c r="AP74">
        <f t="shared" si="6"/>
        <v>0.40322580645161293</v>
      </c>
      <c r="AQ74">
        <f t="shared" si="7"/>
        <v>0.61845386533665836</v>
      </c>
      <c r="AR74">
        <f t="shared" si="8"/>
        <v>0.3815461346633417</v>
      </c>
      <c r="AT74">
        <f t="shared" si="9"/>
        <v>-5.2680257828913141E-2</v>
      </c>
      <c r="AU74">
        <f t="shared" si="9"/>
        <v>0.49519935201393844</v>
      </c>
      <c r="AV74">
        <f t="shared" si="10"/>
        <v>0.3663564954870413</v>
      </c>
      <c r="AZ74">
        <f t="shared" si="11"/>
        <v>0.53464331356189931</v>
      </c>
      <c r="BA74">
        <f t="shared" si="11"/>
        <v>0.71420518451028214</v>
      </c>
      <c r="BB74">
        <f t="shared" si="12"/>
        <v>0.4552297595816957</v>
      </c>
      <c r="BC74">
        <f t="shared" si="13"/>
        <v>0.48053268114158698</v>
      </c>
      <c r="BD74">
        <f t="shared" si="14"/>
        <v>1.0041483882561735</v>
      </c>
      <c r="BE74">
        <f t="shared" si="15"/>
        <v>0.7869530213700533</v>
      </c>
    </row>
    <row r="75" spans="1:57" x14ac:dyDescent="0.35">
      <c r="A75">
        <v>34</v>
      </c>
      <c r="B75" t="s">
        <v>40</v>
      </c>
      <c r="C75" t="s">
        <v>41</v>
      </c>
      <c r="D75" s="1">
        <v>42921</v>
      </c>
      <c r="E75" t="s">
        <v>42</v>
      </c>
      <c r="F75" t="s">
        <v>43</v>
      </c>
      <c r="G75" t="s">
        <v>44</v>
      </c>
      <c r="H75" t="s">
        <v>176</v>
      </c>
      <c r="I75">
        <v>3</v>
      </c>
      <c r="J75" t="s">
        <v>297</v>
      </c>
      <c r="K75" t="s">
        <v>358</v>
      </c>
      <c r="L75">
        <v>95</v>
      </c>
      <c r="M75">
        <v>12</v>
      </c>
      <c r="N75">
        <v>678</v>
      </c>
      <c r="O75">
        <v>3135</v>
      </c>
      <c r="P75">
        <v>6</v>
      </c>
      <c r="Q75">
        <v>3</v>
      </c>
      <c r="R75">
        <v>1</v>
      </c>
      <c r="S75">
        <v>6</v>
      </c>
      <c r="T75">
        <v>6</v>
      </c>
      <c r="U75">
        <v>2</v>
      </c>
      <c r="V75">
        <v>2</v>
      </c>
      <c r="W75">
        <v>1</v>
      </c>
      <c r="X75" t="s">
        <v>48</v>
      </c>
      <c r="Y75">
        <v>7</v>
      </c>
      <c r="Z75">
        <v>1.1000000000000001</v>
      </c>
      <c r="AA75">
        <v>6.25</v>
      </c>
      <c r="AB75">
        <v>1.0900000000000001</v>
      </c>
      <c r="AC75">
        <v>6.5</v>
      </c>
      <c r="AD75">
        <v>1.1100000000000001</v>
      </c>
      <c r="AE75">
        <v>7.88</v>
      </c>
      <c r="AF75">
        <v>1.1100000000000001</v>
      </c>
      <c r="AK75">
        <v>8</v>
      </c>
      <c r="AL75">
        <v>1.1100000000000001</v>
      </c>
      <c r="AM75">
        <v>7.06</v>
      </c>
      <c r="AN75">
        <v>1.1000000000000001</v>
      </c>
      <c r="AO75">
        <f t="shared" si="6"/>
        <v>0.14164305949008499</v>
      </c>
      <c r="AP75">
        <f t="shared" si="6"/>
        <v>0.90909090909090906</v>
      </c>
      <c r="AQ75">
        <f t="shared" si="7"/>
        <v>0.13480392156862747</v>
      </c>
      <c r="AR75">
        <f t="shared" si="8"/>
        <v>0.86519607843137258</v>
      </c>
      <c r="AT75">
        <f t="shared" si="9"/>
        <v>7.8696086875714638E-2</v>
      </c>
      <c r="AU75">
        <f t="shared" si="9"/>
        <v>1.1967575321529047</v>
      </c>
      <c r="AV75">
        <f t="shared" si="10"/>
        <v>0.24637104256914405</v>
      </c>
      <c r="AZ75">
        <f t="shared" si="11"/>
        <v>0.3703279523935028</v>
      </c>
      <c r="BA75">
        <f t="shared" si="11"/>
        <v>2.147436815337342</v>
      </c>
      <c r="BB75">
        <f t="shared" si="12"/>
        <v>0.14466049819433374</v>
      </c>
      <c r="BC75">
        <f t="shared" si="13"/>
        <v>2.0039339891716907</v>
      </c>
      <c r="BD75">
        <f t="shared" si="14"/>
        <v>1.4009165762698399</v>
      </c>
      <c r="BE75">
        <f t="shared" si="15"/>
        <v>1.9333656736685934</v>
      </c>
    </row>
    <row r="76" spans="1:57" x14ac:dyDescent="0.35">
      <c r="A76">
        <v>34</v>
      </c>
      <c r="B76" t="s">
        <v>40</v>
      </c>
      <c r="C76" t="s">
        <v>41</v>
      </c>
      <c r="D76" s="1">
        <v>42921</v>
      </c>
      <c r="E76" t="s">
        <v>42</v>
      </c>
      <c r="F76" t="s">
        <v>43</v>
      </c>
      <c r="G76" t="s">
        <v>44</v>
      </c>
      <c r="H76" t="s">
        <v>176</v>
      </c>
      <c r="I76">
        <v>3</v>
      </c>
      <c r="J76" t="s">
        <v>322</v>
      </c>
      <c r="K76" t="s">
        <v>538</v>
      </c>
      <c r="L76">
        <v>5</v>
      </c>
      <c r="M76">
        <v>72</v>
      </c>
      <c r="N76">
        <v>4765</v>
      </c>
      <c r="O76">
        <v>843</v>
      </c>
      <c r="P76">
        <v>6</v>
      </c>
      <c r="Q76">
        <v>3</v>
      </c>
      <c r="R76">
        <v>6</v>
      </c>
      <c r="S76">
        <v>0</v>
      </c>
      <c r="V76">
        <v>2</v>
      </c>
      <c r="W76">
        <v>0</v>
      </c>
      <c r="X76" t="s">
        <v>48</v>
      </c>
      <c r="Y76">
        <v>1.22</v>
      </c>
      <c r="Z76">
        <v>4.33</v>
      </c>
      <c r="AA76">
        <v>1.2</v>
      </c>
      <c r="AB76">
        <v>4.0999999999999996</v>
      </c>
      <c r="AC76">
        <v>1.22</v>
      </c>
      <c r="AD76">
        <v>4.33</v>
      </c>
      <c r="AE76">
        <v>1.25</v>
      </c>
      <c r="AF76">
        <v>4.4000000000000004</v>
      </c>
      <c r="AK76">
        <v>1.25</v>
      </c>
      <c r="AL76">
        <v>4.5999999999999996</v>
      </c>
      <c r="AM76">
        <v>1.22</v>
      </c>
      <c r="AN76">
        <v>4.2699999999999996</v>
      </c>
      <c r="AO76">
        <f t="shared" si="6"/>
        <v>0.81967213114754101</v>
      </c>
      <c r="AP76">
        <f t="shared" si="6"/>
        <v>0.23419203747072601</v>
      </c>
      <c r="AQ76">
        <f t="shared" si="7"/>
        <v>0.77777777777777779</v>
      </c>
      <c r="AR76">
        <f t="shared" si="8"/>
        <v>0.22222222222222221</v>
      </c>
      <c r="AT76">
        <f t="shared" si="9"/>
        <v>-0.18266650334092338</v>
      </c>
      <c r="AU76">
        <f t="shared" si="9"/>
        <v>0.43618877239211351</v>
      </c>
      <c r="AV76">
        <f t="shared" si="10"/>
        <v>0.35004184583755449</v>
      </c>
      <c r="AZ76">
        <f t="shared" si="11"/>
        <v>1.1311429449507366</v>
      </c>
      <c r="BA76">
        <f t="shared" si="11"/>
        <v>0.79142480347526623</v>
      </c>
      <c r="BB76">
        <f t="shared" si="12"/>
        <v>0.58412205450565147</v>
      </c>
      <c r="BC76">
        <f t="shared" si="13"/>
        <v>0.25131442828090605</v>
      </c>
      <c r="BD76">
        <f t="shared" si="14"/>
        <v>1.0497025721094795</v>
      </c>
      <c r="BE76">
        <f t="shared" si="15"/>
        <v>0.53764532054964864</v>
      </c>
    </row>
    <row r="77" spans="1:57" x14ac:dyDescent="0.35">
      <c r="A77">
        <v>34</v>
      </c>
      <c r="B77" t="s">
        <v>40</v>
      </c>
      <c r="C77" t="s">
        <v>41</v>
      </c>
      <c r="D77" s="1">
        <v>42921</v>
      </c>
      <c r="E77" t="s">
        <v>42</v>
      </c>
      <c r="F77" t="s">
        <v>43</v>
      </c>
      <c r="G77" t="s">
        <v>44</v>
      </c>
      <c r="H77" t="s">
        <v>176</v>
      </c>
      <c r="I77">
        <v>3</v>
      </c>
      <c r="J77" t="s">
        <v>370</v>
      </c>
      <c r="K77" t="s">
        <v>328</v>
      </c>
      <c r="L77">
        <v>22</v>
      </c>
      <c r="M77">
        <v>115</v>
      </c>
      <c r="N77">
        <v>1785</v>
      </c>
      <c r="O77">
        <v>500</v>
      </c>
      <c r="P77">
        <v>6</v>
      </c>
      <c r="Q77">
        <v>4</v>
      </c>
      <c r="R77">
        <v>6</v>
      </c>
      <c r="S77">
        <v>3</v>
      </c>
      <c r="V77">
        <v>2</v>
      </c>
      <c r="W77">
        <v>0</v>
      </c>
      <c r="X77" t="s">
        <v>48</v>
      </c>
      <c r="Y77">
        <v>1.1200000000000001</v>
      </c>
      <c r="Z77">
        <v>6</v>
      </c>
      <c r="AA77">
        <v>1.1200000000000001</v>
      </c>
      <c r="AB77">
        <v>5.4</v>
      </c>
      <c r="AC77">
        <v>1.1200000000000001</v>
      </c>
      <c r="AD77">
        <v>6</v>
      </c>
      <c r="AE77">
        <v>1.1599999999999999</v>
      </c>
      <c r="AF77">
        <v>6.12</v>
      </c>
      <c r="AK77">
        <v>1.1599999999999999</v>
      </c>
      <c r="AL77">
        <v>6.25</v>
      </c>
      <c r="AM77">
        <v>1.1299999999999999</v>
      </c>
      <c r="AN77">
        <v>5.8</v>
      </c>
      <c r="AO77">
        <f t="shared" si="6"/>
        <v>0.88495575221238942</v>
      </c>
      <c r="AP77">
        <f t="shared" si="6"/>
        <v>0.17241379310344829</v>
      </c>
      <c r="AQ77">
        <f t="shared" si="7"/>
        <v>0.83694083694083687</v>
      </c>
      <c r="AR77">
        <f t="shared" si="8"/>
        <v>0.16305916305916304</v>
      </c>
      <c r="AT77">
        <f t="shared" si="9"/>
        <v>0.28747087920682468</v>
      </c>
      <c r="AU77">
        <f t="shared" si="9"/>
        <v>-0.40180208806212797</v>
      </c>
      <c r="AV77">
        <f t="shared" si="10"/>
        <v>0.66580517519037286</v>
      </c>
      <c r="AZ77">
        <f t="shared" si="11"/>
        <v>0.84660111479738687</v>
      </c>
      <c r="BA77">
        <f t="shared" si="11"/>
        <v>-6.3030965086321389E-2</v>
      </c>
      <c r="BB77">
        <f t="shared" si="12"/>
        <v>0.71292486901677543</v>
      </c>
      <c r="BC77">
        <f t="shared" si="13"/>
        <v>0.1780018956494383</v>
      </c>
      <c r="BD77">
        <f t="shared" si="14"/>
        <v>0.40675818098110456</v>
      </c>
      <c r="BE77">
        <f t="shared" si="15"/>
        <v>0.33837923716797158</v>
      </c>
    </row>
    <row r="78" spans="1:57" x14ac:dyDescent="0.35">
      <c r="A78">
        <v>34</v>
      </c>
      <c r="B78" t="s">
        <v>40</v>
      </c>
      <c r="C78" t="s">
        <v>41</v>
      </c>
      <c r="D78" s="1">
        <v>42921</v>
      </c>
      <c r="E78" t="s">
        <v>42</v>
      </c>
      <c r="F78" t="s">
        <v>43</v>
      </c>
      <c r="G78" t="s">
        <v>44</v>
      </c>
      <c r="H78" t="s">
        <v>176</v>
      </c>
      <c r="I78">
        <v>3</v>
      </c>
      <c r="J78" t="s">
        <v>367</v>
      </c>
      <c r="K78" t="s">
        <v>421</v>
      </c>
      <c r="L78">
        <v>2</v>
      </c>
      <c r="M78">
        <v>97</v>
      </c>
      <c r="N78">
        <v>6920</v>
      </c>
      <c r="O78">
        <v>675</v>
      </c>
      <c r="P78">
        <v>7</v>
      </c>
      <c r="Q78">
        <v>5</v>
      </c>
      <c r="R78">
        <v>6</v>
      </c>
      <c r="S78">
        <v>3</v>
      </c>
      <c r="V78">
        <v>2</v>
      </c>
      <c r="W78">
        <v>0</v>
      </c>
      <c r="X78" t="s">
        <v>48</v>
      </c>
      <c r="Y78">
        <v>1.1200000000000001</v>
      </c>
      <c r="Z78">
        <v>6</v>
      </c>
      <c r="AA78">
        <v>1.1200000000000001</v>
      </c>
      <c r="AB78">
        <v>5.4</v>
      </c>
      <c r="AC78">
        <v>1.1399999999999999</v>
      </c>
      <c r="AD78">
        <v>5.5</v>
      </c>
      <c r="AE78">
        <v>1.1399999999999999</v>
      </c>
      <c r="AF78">
        <v>6.9</v>
      </c>
      <c r="AK78">
        <v>1.1399999999999999</v>
      </c>
      <c r="AL78">
        <v>6.9</v>
      </c>
      <c r="AM78">
        <v>1.1299999999999999</v>
      </c>
      <c r="AN78">
        <v>6.09</v>
      </c>
      <c r="AO78">
        <f t="shared" si="6"/>
        <v>0.88495575221238942</v>
      </c>
      <c r="AP78">
        <f t="shared" si="6"/>
        <v>0.16420361247947454</v>
      </c>
      <c r="AQ78">
        <f t="shared" si="7"/>
        <v>0.84349030470914121</v>
      </c>
      <c r="AR78">
        <f t="shared" si="8"/>
        <v>0.1565096952908587</v>
      </c>
      <c r="AT78">
        <f t="shared" si="9"/>
        <v>0.80031364137597272</v>
      </c>
      <c r="AU78">
        <f t="shared" si="9"/>
        <v>0.34480992002098843</v>
      </c>
      <c r="AV78">
        <f t="shared" si="10"/>
        <v>0.61194699338241787</v>
      </c>
      <c r="AZ78">
        <f t="shared" si="11"/>
        <v>2.4574051463714794</v>
      </c>
      <c r="BA78">
        <f t="shared" si="11"/>
        <v>0.56449239257653816</v>
      </c>
      <c r="BB78">
        <f t="shared" si="12"/>
        <v>0.86908728431187965</v>
      </c>
      <c r="BC78">
        <f t="shared" si="13"/>
        <v>0.17020687118292926</v>
      </c>
      <c r="BD78">
        <f t="shared" si="14"/>
        <v>0.49110961234108946</v>
      </c>
      <c r="BE78">
        <f t="shared" si="15"/>
        <v>0.14031171651460808</v>
      </c>
    </row>
    <row r="79" spans="1:57" x14ac:dyDescent="0.35">
      <c r="A79">
        <v>34</v>
      </c>
      <c r="B79" t="s">
        <v>40</v>
      </c>
      <c r="C79" t="s">
        <v>41</v>
      </c>
      <c r="D79" s="1">
        <v>42921</v>
      </c>
      <c r="E79" t="s">
        <v>42</v>
      </c>
      <c r="F79" t="s">
        <v>43</v>
      </c>
      <c r="G79" t="s">
        <v>44</v>
      </c>
      <c r="H79" t="s">
        <v>176</v>
      </c>
      <c r="I79">
        <v>3</v>
      </c>
      <c r="J79" t="s">
        <v>279</v>
      </c>
      <c r="K79" t="s">
        <v>281</v>
      </c>
      <c r="L79">
        <v>86</v>
      </c>
      <c r="M79">
        <v>18</v>
      </c>
      <c r="N79">
        <v>711</v>
      </c>
      <c r="O79">
        <v>2523</v>
      </c>
      <c r="P79">
        <v>6</v>
      </c>
      <c r="Q79">
        <v>4</v>
      </c>
      <c r="R79">
        <v>6</v>
      </c>
      <c r="S79">
        <v>7</v>
      </c>
      <c r="T79">
        <v>6</v>
      </c>
      <c r="U79">
        <v>1</v>
      </c>
      <c r="V79">
        <v>2</v>
      </c>
      <c r="W79">
        <v>1</v>
      </c>
      <c r="X79" t="s">
        <v>48</v>
      </c>
      <c r="Y79">
        <v>2.5</v>
      </c>
      <c r="Z79">
        <v>1.53</v>
      </c>
      <c r="AA79">
        <v>2.4</v>
      </c>
      <c r="AB79">
        <v>1.5</v>
      </c>
      <c r="AC79">
        <v>2.5</v>
      </c>
      <c r="AD79">
        <v>1.53</v>
      </c>
      <c r="AE79">
        <v>2.63</v>
      </c>
      <c r="AF79">
        <v>1.55</v>
      </c>
      <c r="AK79">
        <v>2.7</v>
      </c>
      <c r="AL79">
        <v>1.58</v>
      </c>
      <c r="AM79">
        <v>2.4900000000000002</v>
      </c>
      <c r="AN79">
        <v>1.54</v>
      </c>
      <c r="AO79">
        <f t="shared" si="6"/>
        <v>0.40160642570281119</v>
      </c>
      <c r="AP79">
        <f t="shared" si="6"/>
        <v>0.64935064935064934</v>
      </c>
      <c r="AQ79">
        <f t="shared" si="7"/>
        <v>0.38213399503722084</v>
      </c>
      <c r="AR79">
        <f t="shared" si="8"/>
        <v>0.61786600496277921</v>
      </c>
      <c r="AT79">
        <f t="shared" si="9"/>
        <v>0.2341894667593668</v>
      </c>
      <c r="AU79">
        <f t="shared" si="9"/>
        <v>0.83226464734013073</v>
      </c>
      <c r="AV79">
        <f t="shared" si="10"/>
        <v>0.35478418548422652</v>
      </c>
      <c r="AZ79">
        <f t="shared" si="11"/>
        <v>0.69498134707865633</v>
      </c>
      <c r="BA79">
        <f t="shared" si="11"/>
        <v>1.5567206040633601</v>
      </c>
      <c r="BB79">
        <f t="shared" si="12"/>
        <v>0.29697609315591689</v>
      </c>
      <c r="BC79">
        <f t="shared" si="13"/>
        <v>0.96198395953305382</v>
      </c>
      <c r="BD79">
        <f t="shared" si="14"/>
        <v>1.0362456025834503</v>
      </c>
      <c r="BE79">
        <f t="shared" si="15"/>
        <v>1.2141036378438097</v>
      </c>
    </row>
    <row r="80" spans="1:57" x14ac:dyDescent="0.35">
      <c r="A80">
        <v>34</v>
      </c>
      <c r="B80" t="s">
        <v>40</v>
      </c>
      <c r="C80" t="s">
        <v>41</v>
      </c>
      <c r="D80" s="1">
        <v>42921</v>
      </c>
      <c r="E80" t="s">
        <v>42</v>
      </c>
      <c r="F80" t="s">
        <v>43</v>
      </c>
      <c r="G80" t="s">
        <v>44</v>
      </c>
      <c r="H80" t="s">
        <v>176</v>
      </c>
      <c r="I80">
        <v>3</v>
      </c>
      <c r="J80" t="s">
        <v>383</v>
      </c>
      <c r="K80" t="s">
        <v>541</v>
      </c>
      <c r="L80">
        <v>13</v>
      </c>
      <c r="M80">
        <v>142</v>
      </c>
      <c r="N80">
        <v>3110</v>
      </c>
      <c r="O80">
        <v>394</v>
      </c>
      <c r="P80">
        <v>4</v>
      </c>
      <c r="Q80">
        <v>6</v>
      </c>
      <c r="R80">
        <v>7</v>
      </c>
      <c r="S80">
        <v>6</v>
      </c>
      <c r="T80">
        <v>6</v>
      </c>
      <c r="U80">
        <v>3</v>
      </c>
      <c r="V80">
        <v>2</v>
      </c>
      <c r="W80">
        <v>1</v>
      </c>
      <c r="X80" t="s">
        <v>48</v>
      </c>
      <c r="Y80">
        <v>1.1100000000000001</v>
      </c>
      <c r="Z80">
        <v>6.5</v>
      </c>
      <c r="AA80">
        <v>1.1100000000000001</v>
      </c>
      <c r="AB80">
        <v>5.6</v>
      </c>
      <c r="AC80">
        <v>1.1100000000000001</v>
      </c>
      <c r="AD80">
        <v>6.5</v>
      </c>
      <c r="AE80">
        <v>1.17</v>
      </c>
      <c r="AF80">
        <v>5.98</v>
      </c>
      <c r="AK80">
        <v>1.17</v>
      </c>
      <c r="AL80">
        <v>6.95</v>
      </c>
      <c r="AM80">
        <v>1.1299999999999999</v>
      </c>
      <c r="AN80">
        <v>6.07</v>
      </c>
      <c r="AO80">
        <f t="shared" si="6"/>
        <v>0.88495575221238942</v>
      </c>
      <c r="AP80">
        <f t="shared" si="6"/>
        <v>0.16474464579901152</v>
      </c>
      <c r="AQ80">
        <f t="shared" si="7"/>
        <v>0.84305555555555556</v>
      </c>
      <c r="AR80">
        <f t="shared" si="8"/>
        <v>0.15694444444444441</v>
      </c>
      <c r="AT80">
        <f t="shared" si="9"/>
        <v>0.72920811765099158</v>
      </c>
      <c r="AU80">
        <f t="shared" si="9"/>
        <v>6.0440945780224797E-2</v>
      </c>
      <c r="AV80">
        <f t="shared" si="10"/>
        <v>0.66122705342088828</v>
      </c>
      <c r="AZ80">
        <f t="shared" si="11"/>
        <v>1.5903453663338341</v>
      </c>
      <c r="BA80">
        <f t="shared" si="11"/>
        <v>0.30380582040798465</v>
      </c>
      <c r="BB80">
        <f t="shared" si="12"/>
        <v>0.78356089551885943</v>
      </c>
      <c r="BC80">
        <f t="shared" si="13"/>
        <v>0.17072242095060272</v>
      </c>
      <c r="BD80">
        <f t="shared" si="14"/>
        <v>0.41365799823271293</v>
      </c>
      <c r="BE80">
        <f t="shared" si="15"/>
        <v>0.24390649778273238</v>
      </c>
    </row>
    <row r="81" spans="1:57" x14ac:dyDescent="0.35">
      <c r="A81">
        <v>34</v>
      </c>
      <c r="B81" t="s">
        <v>40</v>
      </c>
      <c r="C81" t="s">
        <v>41</v>
      </c>
      <c r="D81" s="1">
        <v>42921</v>
      </c>
      <c r="E81" t="s">
        <v>42</v>
      </c>
      <c r="F81" t="s">
        <v>43</v>
      </c>
      <c r="G81" t="s">
        <v>44</v>
      </c>
      <c r="H81" t="s">
        <v>176</v>
      </c>
      <c r="I81">
        <v>3</v>
      </c>
      <c r="J81" t="s">
        <v>342</v>
      </c>
      <c r="K81" t="s">
        <v>385</v>
      </c>
      <c r="L81">
        <v>37</v>
      </c>
      <c r="M81">
        <v>27</v>
      </c>
      <c r="N81">
        <v>1405</v>
      </c>
      <c r="O81">
        <v>1645</v>
      </c>
      <c r="P81">
        <v>6</v>
      </c>
      <c r="Q81">
        <v>2</v>
      </c>
      <c r="R81">
        <v>6</v>
      </c>
      <c r="S81">
        <v>2</v>
      </c>
      <c r="V81">
        <v>2</v>
      </c>
      <c r="W81">
        <v>0</v>
      </c>
      <c r="X81" t="s">
        <v>48</v>
      </c>
      <c r="Y81">
        <v>1.72</v>
      </c>
      <c r="Z81">
        <v>2.1</v>
      </c>
      <c r="AA81">
        <v>1.72</v>
      </c>
      <c r="AB81">
        <v>2</v>
      </c>
      <c r="AC81">
        <v>1.73</v>
      </c>
      <c r="AD81">
        <v>2.1</v>
      </c>
      <c r="AE81">
        <v>1.79</v>
      </c>
      <c r="AF81">
        <v>2.15</v>
      </c>
      <c r="AK81">
        <v>1.83</v>
      </c>
      <c r="AL81">
        <v>2.15</v>
      </c>
      <c r="AM81">
        <v>1.76</v>
      </c>
      <c r="AN81">
        <v>2.0499999999999998</v>
      </c>
      <c r="AO81">
        <f t="shared" si="6"/>
        <v>0.56818181818181823</v>
      </c>
      <c r="AP81">
        <f t="shared" si="6"/>
        <v>0.48780487804878053</v>
      </c>
      <c r="AQ81">
        <f t="shared" si="7"/>
        <v>0.53805774278215224</v>
      </c>
      <c r="AR81">
        <f t="shared" si="8"/>
        <v>0.46194225721784776</v>
      </c>
      <c r="AT81">
        <f t="shared" si="9"/>
        <v>3.1589450810765834E-2</v>
      </c>
      <c r="AU81">
        <f t="shared" si="9"/>
        <v>0.26977411244230676</v>
      </c>
      <c r="AV81">
        <f t="shared" si="10"/>
        <v>0.44073376071334797</v>
      </c>
      <c r="AZ81">
        <f t="shared" si="11"/>
        <v>0.52237904042152161</v>
      </c>
      <c r="BA81">
        <f t="shared" si="11"/>
        <v>0.86702173803480731</v>
      </c>
      <c r="BB81">
        <f t="shared" si="12"/>
        <v>0.41468215297031447</v>
      </c>
      <c r="BC81">
        <f t="shared" si="13"/>
        <v>0.61978939598829275</v>
      </c>
      <c r="BD81">
        <f t="shared" si="14"/>
        <v>0.81931430304919417</v>
      </c>
      <c r="BE81">
        <f t="shared" si="15"/>
        <v>0.88024294865704755</v>
      </c>
    </row>
    <row r="82" spans="1:57" x14ac:dyDescent="0.35">
      <c r="A82">
        <v>34</v>
      </c>
      <c r="B82" t="s">
        <v>40</v>
      </c>
      <c r="C82" t="s">
        <v>41</v>
      </c>
      <c r="D82" s="1">
        <v>42922</v>
      </c>
      <c r="E82" t="s">
        <v>42</v>
      </c>
      <c r="F82" t="s">
        <v>43</v>
      </c>
      <c r="G82" t="s">
        <v>44</v>
      </c>
      <c r="H82" t="s">
        <v>176</v>
      </c>
      <c r="I82">
        <v>3</v>
      </c>
      <c r="J82" t="s">
        <v>316</v>
      </c>
      <c r="K82" t="s">
        <v>283</v>
      </c>
      <c r="L82">
        <v>8</v>
      </c>
      <c r="M82">
        <v>47</v>
      </c>
      <c r="N82">
        <v>4310</v>
      </c>
      <c r="O82">
        <v>1195</v>
      </c>
      <c r="P82">
        <v>6</v>
      </c>
      <c r="Q82">
        <v>0</v>
      </c>
      <c r="R82">
        <v>7</v>
      </c>
      <c r="S82">
        <v>5</v>
      </c>
      <c r="V82">
        <v>2</v>
      </c>
      <c r="W82">
        <v>0</v>
      </c>
      <c r="X82" t="s">
        <v>48</v>
      </c>
      <c r="Y82">
        <v>1.44</v>
      </c>
      <c r="Z82">
        <v>2.75</v>
      </c>
      <c r="AA82">
        <v>1.45</v>
      </c>
      <c r="AB82">
        <v>2.5499999999999998</v>
      </c>
      <c r="AC82">
        <v>1.44</v>
      </c>
      <c r="AD82">
        <v>2.75</v>
      </c>
      <c r="AE82">
        <v>1.53</v>
      </c>
      <c r="AF82">
        <v>2.71</v>
      </c>
      <c r="AK82">
        <v>1.53</v>
      </c>
      <c r="AL82">
        <v>3</v>
      </c>
      <c r="AM82">
        <v>1.44</v>
      </c>
      <c r="AN82">
        <v>2.75</v>
      </c>
      <c r="AO82">
        <f t="shared" si="6"/>
        <v>0.69444444444444442</v>
      </c>
      <c r="AP82">
        <f t="shared" si="6"/>
        <v>0.36363636363636365</v>
      </c>
      <c r="AQ82">
        <f t="shared" si="7"/>
        <v>0.65632458233890223</v>
      </c>
      <c r="AR82">
        <f t="shared" si="8"/>
        <v>0.34367541766109788</v>
      </c>
      <c r="AT82">
        <f t="shared" si="9"/>
        <v>0.44299269118941298</v>
      </c>
      <c r="AU82">
        <f t="shared" si="9"/>
        <v>-3.6858787948283719E-2</v>
      </c>
      <c r="AV82">
        <f t="shared" si="10"/>
        <v>0.61771280311710963</v>
      </c>
      <c r="AZ82">
        <f t="shared" si="11"/>
        <v>1.5488480946184273</v>
      </c>
      <c r="BA82">
        <f t="shared" si="11"/>
        <v>0.38220695538663546</v>
      </c>
      <c r="BB82">
        <f t="shared" si="12"/>
        <v>0.76253734932875439</v>
      </c>
      <c r="BC82">
        <f t="shared" si="13"/>
        <v>0.4210998222555663</v>
      </c>
      <c r="BD82">
        <f t="shared" si="14"/>
        <v>0.48173164941542063</v>
      </c>
      <c r="BE82">
        <f t="shared" si="15"/>
        <v>0.27110378897394966</v>
      </c>
    </row>
    <row r="83" spans="1:57" x14ac:dyDescent="0.35">
      <c r="A83">
        <v>34</v>
      </c>
      <c r="B83" t="s">
        <v>40</v>
      </c>
      <c r="C83" t="s">
        <v>41</v>
      </c>
      <c r="D83" s="1">
        <v>42922</v>
      </c>
      <c r="E83" t="s">
        <v>42</v>
      </c>
      <c r="F83" t="s">
        <v>43</v>
      </c>
      <c r="G83" t="s">
        <v>44</v>
      </c>
      <c r="H83" t="s">
        <v>176</v>
      </c>
      <c r="I83">
        <v>3</v>
      </c>
      <c r="J83" t="s">
        <v>308</v>
      </c>
      <c r="K83" t="s">
        <v>321</v>
      </c>
      <c r="L83">
        <v>25</v>
      </c>
      <c r="M83">
        <v>74</v>
      </c>
      <c r="N83">
        <v>1658</v>
      </c>
      <c r="O83">
        <v>819</v>
      </c>
      <c r="P83">
        <v>6</v>
      </c>
      <c r="Q83">
        <v>4</v>
      </c>
      <c r="R83">
        <v>6</v>
      </c>
      <c r="S83">
        <v>2</v>
      </c>
      <c r="V83">
        <v>2</v>
      </c>
      <c r="W83">
        <v>0</v>
      </c>
      <c r="X83" t="s">
        <v>48</v>
      </c>
      <c r="Y83">
        <v>1.25</v>
      </c>
      <c r="Z83">
        <v>4</v>
      </c>
      <c r="AA83">
        <v>1.21</v>
      </c>
      <c r="AB83">
        <v>3.95</v>
      </c>
      <c r="AC83">
        <v>1.25</v>
      </c>
      <c r="AD83">
        <v>4</v>
      </c>
      <c r="AE83">
        <v>1.23</v>
      </c>
      <c r="AF83">
        <v>4.8</v>
      </c>
      <c r="AK83">
        <v>1.27</v>
      </c>
      <c r="AL83">
        <v>4.8</v>
      </c>
      <c r="AM83">
        <v>1.22</v>
      </c>
      <c r="AN83">
        <v>4.25</v>
      </c>
      <c r="AO83">
        <f t="shared" si="6"/>
        <v>0.81967213114754101</v>
      </c>
      <c r="AP83">
        <f t="shared" si="6"/>
        <v>0.23529411764705882</v>
      </c>
      <c r="AQ83">
        <f t="shared" si="7"/>
        <v>0.77696526508226693</v>
      </c>
      <c r="AR83">
        <f t="shared" si="8"/>
        <v>0.22303473491773307</v>
      </c>
      <c r="AT83">
        <f t="shared" si="9"/>
        <v>0.41677415240205057</v>
      </c>
      <c r="AU83">
        <f t="shared" si="9"/>
        <v>9.6907968109844936E-2</v>
      </c>
      <c r="AV83">
        <f t="shared" si="10"/>
        <v>0.5792916398892024</v>
      </c>
      <c r="AZ83">
        <f t="shared" si="11"/>
        <v>1.0575522884701374</v>
      </c>
      <c r="BA83">
        <f t="shared" si="11"/>
        <v>0.3165904406653946</v>
      </c>
      <c r="BB83">
        <f t="shared" si="12"/>
        <v>0.67720615005346507</v>
      </c>
      <c r="BC83">
        <f t="shared" si="13"/>
        <v>0.25235963349756435</v>
      </c>
      <c r="BD83">
        <f t="shared" si="14"/>
        <v>0.54594923238503457</v>
      </c>
      <c r="BE83">
        <f t="shared" si="15"/>
        <v>0.38977954717333529</v>
      </c>
    </row>
    <row r="84" spans="1:57" x14ac:dyDescent="0.35">
      <c r="A84">
        <v>34</v>
      </c>
      <c r="B84" t="s">
        <v>40</v>
      </c>
      <c r="C84" t="s">
        <v>41</v>
      </c>
      <c r="D84" s="1">
        <v>42922</v>
      </c>
      <c r="E84" t="s">
        <v>42</v>
      </c>
      <c r="F84" t="s">
        <v>43</v>
      </c>
      <c r="G84" t="s">
        <v>44</v>
      </c>
      <c r="H84" t="s">
        <v>176</v>
      </c>
      <c r="I84">
        <v>3</v>
      </c>
      <c r="J84" t="s">
        <v>352</v>
      </c>
      <c r="K84" t="s">
        <v>294</v>
      </c>
      <c r="L84">
        <v>265</v>
      </c>
      <c r="M84">
        <v>68</v>
      </c>
      <c r="N84">
        <v>183</v>
      </c>
      <c r="O84">
        <v>935</v>
      </c>
      <c r="P84">
        <v>6</v>
      </c>
      <c r="Q84">
        <v>7</v>
      </c>
      <c r="R84">
        <v>6</v>
      </c>
      <c r="S84">
        <v>2</v>
      </c>
      <c r="T84">
        <v>6</v>
      </c>
      <c r="U84">
        <v>2</v>
      </c>
      <c r="V84">
        <v>2</v>
      </c>
      <c r="W84">
        <v>1</v>
      </c>
      <c r="X84" t="s">
        <v>48</v>
      </c>
      <c r="Y84">
        <v>2.25</v>
      </c>
      <c r="Z84">
        <v>1.61</v>
      </c>
      <c r="AA84">
        <v>2.25</v>
      </c>
      <c r="AB84">
        <v>1.57</v>
      </c>
      <c r="AC84">
        <v>2.25</v>
      </c>
      <c r="AD84">
        <v>1.61</v>
      </c>
      <c r="AE84">
        <v>2.4700000000000002</v>
      </c>
      <c r="AF84">
        <v>1.61</v>
      </c>
      <c r="AK84">
        <v>2.5</v>
      </c>
      <c r="AL84">
        <v>1.64</v>
      </c>
      <c r="AM84">
        <v>2.38</v>
      </c>
      <c r="AN84">
        <v>1.58</v>
      </c>
      <c r="AO84">
        <f t="shared" si="6"/>
        <v>0.42016806722689076</v>
      </c>
      <c r="AP84">
        <f t="shared" si="6"/>
        <v>0.63291139240506322</v>
      </c>
      <c r="AQ84">
        <f t="shared" si="7"/>
        <v>0.39898989898989906</v>
      </c>
      <c r="AR84">
        <f t="shared" si="8"/>
        <v>0.60101010101010099</v>
      </c>
      <c r="AT84">
        <f t="shared" si="9"/>
        <v>0.25147578366754231</v>
      </c>
      <c r="AU84">
        <f t="shared" si="9"/>
        <v>-0.28219909890781897</v>
      </c>
      <c r="AV84">
        <f t="shared" si="10"/>
        <v>0.63033981137272876</v>
      </c>
      <c r="AZ84">
        <f t="shared" si="11"/>
        <v>0.45514444148854982</v>
      </c>
      <c r="BA84">
        <f t="shared" si="11"/>
        <v>0.29993689869574741</v>
      </c>
      <c r="BB84">
        <f t="shared" si="12"/>
        <v>0.53872418009571577</v>
      </c>
      <c r="BC84">
        <f t="shared" si="13"/>
        <v>0.91881917822751358</v>
      </c>
      <c r="BD84">
        <f t="shared" si="14"/>
        <v>0.46149622188003719</v>
      </c>
      <c r="BE84">
        <f t="shared" si="15"/>
        <v>0.61855156428904434</v>
      </c>
    </row>
    <row r="85" spans="1:57" x14ac:dyDescent="0.35">
      <c r="A85">
        <v>34</v>
      </c>
      <c r="B85" t="s">
        <v>40</v>
      </c>
      <c r="C85" t="s">
        <v>41</v>
      </c>
      <c r="D85" s="1">
        <v>42922</v>
      </c>
      <c r="E85" t="s">
        <v>42</v>
      </c>
      <c r="F85" t="s">
        <v>43</v>
      </c>
      <c r="G85" t="s">
        <v>44</v>
      </c>
      <c r="H85" t="s">
        <v>176</v>
      </c>
      <c r="I85">
        <v>3</v>
      </c>
      <c r="J85" t="s">
        <v>309</v>
      </c>
      <c r="K85" t="s">
        <v>320</v>
      </c>
      <c r="L85">
        <v>35</v>
      </c>
      <c r="M85">
        <v>73</v>
      </c>
      <c r="N85">
        <v>1423</v>
      </c>
      <c r="O85">
        <v>838</v>
      </c>
      <c r="P85">
        <v>6</v>
      </c>
      <c r="Q85">
        <v>1</v>
      </c>
      <c r="R85">
        <v>2</v>
      </c>
      <c r="S85">
        <v>6</v>
      </c>
      <c r="T85">
        <v>6</v>
      </c>
      <c r="U85">
        <v>3</v>
      </c>
      <c r="V85">
        <v>2</v>
      </c>
      <c r="W85">
        <v>1</v>
      </c>
      <c r="X85" t="s">
        <v>48</v>
      </c>
      <c r="Y85">
        <v>1.44</v>
      </c>
      <c r="Z85">
        <v>2.75</v>
      </c>
      <c r="AA85">
        <v>1.4</v>
      </c>
      <c r="AB85">
        <v>2.75</v>
      </c>
      <c r="AC85">
        <v>1.44</v>
      </c>
      <c r="AD85">
        <v>2.75</v>
      </c>
      <c r="AE85">
        <v>1.45</v>
      </c>
      <c r="AF85">
        <v>3</v>
      </c>
      <c r="AK85">
        <v>1.5</v>
      </c>
      <c r="AL85">
        <v>3</v>
      </c>
      <c r="AM85">
        <v>1.44</v>
      </c>
      <c r="AN85">
        <v>2.77</v>
      </c>
      <c r="AO85">
        <f t="shared" si="6"/>
        <v>0.69444444444444442</v>
      </c>
      <c r="AP85">
        <f t="shared" si="6"/>
        <v>0.36101083032490977</v>
      </c>
      <c r="AQ85">
        <f t="shared" si="7"/>
        <v>0.65795724465558192</v>
      </c>
      <c r="AR85">
        <f t="shared" si="8"/>
        <v>0.34204275534441808</v>
      </c>
      <c r="AT85">
        <f t="shared" si="9"/>
        <v>-0.10981430460338254</v>
      </c>
      <c r="AU85">
        <f t="shared" si="9"/>
        <v>-0.34833106133369496</v>
      </c>
      <c r="AV85">
        <f t="shared" si="10"/>
        <v>0.55934809496974991</v>
      </c>
      <c r="AZ85">
        <f t="shared" si="11"/>
        <v>0.48630558755710801</v>
      </c>
      <c r="BA85">
        <f t="shared" si="11"/>
        <v>0.19027442579428511</v>
      </c>
      <c r="BB85">
        <f t="shared" si="12"/>
        <v>0.57347201585593732</v>
      </c>
      <c r="BC85">
        <f t="shared" si="13"/>
        <v>0.41861532749504299</v>
      </c>
      <c r="BD85">
        <f t="shared" si="14"/>
        <v>0.58098328948788203</v>
      </c>
      <c r="BE85">
        <f t="shared" si="15"/>
        <v>0.55604613897214183</v>
      </c>
    </row>
    <row r="86" spans="1:57" x14ac:dyDescent="0.35">
      <c r="A86">
        <v>34</v>
      </c>
      <c r="B86" t="s">
        <v>40</v>
      </c>
      <c r="C86" t="s">
        <v>41</v>
      </c>
      <c r="D86" s="1">
        <v>42922</v>
      </c>
      <c r="E86" t="s">
        <v>42</v>
      </c>
      <c r="F86" t="s">
        <v>43</v>
      </c>
      <c r="G86" t="s">
        <v>44</v>
      </c>
      <c r="H86" t="s">
        <v>176</v>
      </c>
      <c r="I86">
        <v>3</v>
      </c>
      <c r="J86" t="s">
        <v>311</v>
      </c>
      <c r="K86" t="s">
        <v>346</v>
      </c>
      <c r="L86">
        <v>10</v>
      </c>
      <c r="M86">
        <v>60</v>
      </c>
      <c r="N86">
        <v>3985</v>
      </c>
      <c r="O86">
        <v>1005</v>
      </c>
      <c r="P86">
        <v>5</v>
      </c>
      <c r="Q86">
        <v>7</v>
      </c>
      <c r="R86">
        <v>7</v>
      </c>
      <c r="S86">
        <v>6</v>
      </c>
      <c r="T86">
        <v>6</v>
      </c>
      <c r="U86">
        <v>3</v>
      </c>
      <c r="V86">
        <v>2</v>
      </c>
      <c r="W86">
        <v>1</v>
      </c>
      <c r="X86" t="s">
        <v>48</v>
      </c>
      <c r="Y86">
        <v>1.28</v>
      </c>
      <c r="Z86">
        <v>3.75</v>
      </c>
      <c r="AA86">
        <v>1.25</v>
      </c>
      <c r="AB86">
        <v>3.6</v>
      </c>
      <c r="AC86">
        <v>1.33</v>
      </c>
      <c r="AD86">
        <v>3.4</v>
      </c>
      <c r="AE86">
        <v>1.29</v>
      </c>
      <c r="AF86">
        <v>3.97</v>
      </c>
      <c r="AK86">
        <v>1.33</v>
      </c>
      <c r="AL86">
        <v>4</v>
      </c>
      <c r="AM86">
        <v>1.28</v>
      </c>
      <c r="AN86">
        <v>3.71</v>
      </c>
      <c r="AO86">
        <f t="shared" si="6"/>
        <v>0.78125</v>
      </c>
      <c r="AP86">
        <f t="shared" si="6"/>
        <v>0.26954177897574122</v>
      </c>
      <c r="AQ86">
        <f t="shared" si="7"/>
        <v>0.74348697394789576</v>
      </c>
      <c r="AR86">
        <f t="shared" si="8"/>
        <v>0.25651302605210419</v>
      </c>
      <c r="AT86">
        <f t="shared" si="9"/>
        <v>0.41629585649875417</v>
      </c>
      <c r="AU86">
        <f t="shared" si="9"/>
        <v>0.77516693653819813</v>
      </c>
      <c r="AV86">
        <f t="shared" si="10"/>
        <v>0.41123287307316342</v>
      </c>
      <c r="AZ86">
        <f t="shared" si="11"/>
        <v>1.5271132870286128</v>
      </c>
      <c r="BA86">
        <f t="shared" si="11"/>
        <v>1.0512360806942482</v>
      </c>
      <c r="BB86">
        <f t="shared" si="12"/>
        <v>0.61677386562799497</v>
      </c>
      <c r="BC86">
        <f t="shared" si="13"/>
        <v>0.29640403314408359</v>
      </c>
      <c r="BD86">
        <f t="shared" si="14"/>
        <v>0.88859562379247803</v>
      </c>
      <c r="BE86">
        <f t="shared" si="15"/>
        <v>0.4832528285321242</v>
      </c>
    </row>
    <row r="87" spans="1:57" x14ac:dyDescent="0.35">
      <c r="A87">
        <v>34</v>
      </c>
      <c r="B87" t="s">
        <v>40</v>
      </c>
      <c r="C87" t="s">
        <v>41</v>
      </c>
      <c r="D87" s="1">
        <v>42922</v>
      </c>
      <c r="E87" t="s">
        <v>42</v>
      </c>
      <c r="F87" t="s">
        <v>43</v>
      </c>
      <c r="G87" t="s">
        <v>44</v>
      </c>
      <c r="H87" t="s">
        <v>176</v>
      </c>
      <c r="I87">
        <v>3</v>
      </c>
      <c r="J87" t="s">
        <v>371</v>
      </c>
      <c r="K87" t="s">
        <v>305</v>
      </c>
      <c r="L87">
        <v>46</v>
      </c>
      <c r="M87">
        <v>14</v>
      </c>
      <c r="N87">
        <v>1215</v>
      </c>
      <c r="O87">
        <v>3095</v>
      </c>
      <c r="P87">
        <v>2</v>
      </c>
      <c r="Q87">
        <v>6</v>
      </c>
      <c r="R87">
        <v>6</v>
      </c>
      <c r="S87">
        <v>4</v>
      </c>
      <c r="T87">
        <v>6</v>
      </c>
      <c r="U87">
        <v>4</v>
      </c>
      <c r="V87">
        <v>2</v>
      </c>
      <c r="W87">
        <v>1</v>
      </c>
      <c r="X87" t="s">
        <v>48</v>
      </c>
      <c r="Y87">
        <v>3</v>
      </c>
      <c r="Z87">
        <v>1.4</v>
      </c>
      <c r="AA87">
        <v>2.85</v>
      </c>
      <c r="AB87">
        <v>1.37</v>
      </c>
      <c r="AC87">
        <v>3</v>
      </c>
      <c r="AD87">
        <v>1.4</v>
      </c>
      <c r="AE87">
        <v>3.04</v>
      </c>
      <c r="AF87">
        <v>1.44</v>
      </c>
      <c r="AK87">
        <v>3.2</v>
      </c>
      <c r="AL87">
        <v>1.44</v>
      </c>
      <c r="AM87">
        <v>2.95</v>
      </c>
      <c r="AN87">
        <v>1.39</v>
      </c>
      <c r="AO87">
        <f t="shared" si="6"/>
        <v>0.33898305084745761</v>
      </c>
      <c r="AP87">
        <f t="shared" si="6"/>
        <v>0.71942446043165476</v>
      </c>
      <c r="AQ87">
        <f t="shared" si="7"/>
        <v>0.32027649769585254</v>
      </c>
      <c r="AR87">
        <f t="shared" si="8"/>
        <v>0.67972350230414758</v>
      </c>
      <c r="AT87">
        <f t="shared" si="9"/>
        <v>0.53477407786209907</v>
      </c>
      <c r="AU87">
        <f t="shared" si="9"/>
        <v>1.0793791482542117</v>
      </c>
      <c r="AV87">
        <f t="shared" si="10"/>
        <v>0.36711697727849657</v>
      </c>
      <c r="AZ87">
        <f t="shared" si="11"/>
        <v>0.83858546444559545</v>
      </c>
      <c r="BA87">
        <f t="shared" si="11"/>
        <v>1.9402908502506522</v>
      </c>
      <c r="BB87">
        <f t="shared" si="12"/>
        <v>0.24942049286681012</v>
      </c>
      <c r="BC87">
        <f t="shared" si="13"/>
        <v>1.1385706009697132</v>
      </c>
      <c r="BD87">
        <f t="shared" si="14"/>
        <v>1.0020747425356424</v>
      </c>
      <c r="BE87">
        <f t="shared" si="15"/>
        <v>1.3886150804398081</v>
      </c>
    </row>
    <row r="88" spans="1:57" x14ac:dyDescent="0.35">
      <c r="A88">
        <v>34</v>
      </c>
      <c r="B88" t="s">
        <v>40</v>
      </c>
      <c r="C88" t="s">
        <v>41</v>
      </c>
      <c r="D88" s="1">
        <v>42922</v>
      </c>
      <c r="E88" t="s">
        <v>42</v>
      </c>
      <c r="F88" t="s">
        <v>43</v>
      </c>
      <c r="G88" t="s">
        <v>44</v>
      </c>
      <c r="H88" t="s">
        <v>176</v>
      </c>
      <c r="I88">
        <v>3</v>
      </c>
      <c r="J88" t="s">
        <v>275</v>
      </c>
      <c r="K88" t="s">
        <v>549</v>
      </c>
      <c r="L88">
        <v>63</v>
      </c>
      <c r="M88">
        <v>103</v>
      </c>
      <c r="N88">
        <v>994</v>
      </c>
      <c r="O88">
        <v>615</v>
      </c>
      <c r="P88">
        <v>4</v>
      </c>
      <c r="Q88">
        <v>6</v>
      </c>
      <c r="R88">
        <v>7</v>
      </c>
      <c r="S88">
        <v>6</v>
      </c>
      <c r="V88">
        <v>1</v>
      </c>
      <c r="W88">
        <v>1</v>
      </c>
      <c r="X88" t="s">
        <v>159</v>
      </c>
      <c r="Y88">
        <v>1.72</v>
      </c>
      <c r="Z88">
        <v>2.1</v>
      </c>
      <c r="AA88">
        <v>1.65</v>
      </c>
      <c r="AB88">
        <v>2.1</v>
      </c>
      <c r="AC88">
        <v>1.67</v>
      </c>
      <c r="AD88">
        <v>2.2000000000000002</v>
      </c>
      <c r="AE88">
        <v>1.71</v>
      </c>
      <c r="AF88">
        <v>2.27</v>
      </c>
      <c r="AK88">
        <v>1.77</v>
      </c>
      <c r="AL88">
        <v>2.2799999999999998</v>
      </c>
      <c r="AM88">
        <v>1.72</v>
      </c>
      <c r="AN88">
        <v>2.12</v>
      </c>
      <c r="AO88">
        <f t="shared" si="6"/>
        <v>0.58139534883720934</v>
      </c>
      <c r="AP88">
        <f t="shared" si="6"/>
        <v>0.47169811320754712</v>
      </c>
      <c r="AQ88">
        <f t="shared" si="7"/>
        <v>0.55208333333333337</v>
      </c>
      <c r="AR88">
        <f t="shared" si="8"/>
        <v>0.44791666666666663</v>
      </c>
      <c r="AT88">
        <f t="shared" si="9"/>
        <v>9.6907968109844936E-2</v>
      </c>
      <c r="AU88">
        <f t="shared" si="9"/>
        <v>0.21954085945357463</v>
      </c>
      <c r="AV88">
        <f t="shared" si="10"/>
        <v>0.4693801414430539</v>
      </c>
      <c r="AZ88">
        <f t="shared" si="11"/>
        <v>0.70114754098080745</v>
      </c>
      <c r="BA88">
        <f t="shared" si="11"/>
        <v>0.53305075355235698</v>
      </c>
      <c r="BB88">
        <f t="shared" si="12"/>
        <v>0.54192552084051338</v>
      </c>
      <c r="BC88">
        <f t="shared" si="13"/>
        <v>0.59405627791571436</v>
      </c>
      <c r="BD88">
        <f t="shared" si="14"/>
        <v>0.75634230271695779</v>
      </c>
      <c r="BE88">
        <f t="shared" si="15"/>
        <v>0.61262670240826222</v>
      </c>
    </row>
    <row r="89" spans="1:57" x14ac:dyDescent="0.35">
      <c r="A89">
        <v>34</v>
      </c>
      <c r="B89" t="s">
        <v>40</v>
      </c>
      <c r="C89" t="s">
        <v>41</v>
      </c>
      <c r="D89" s="1">
        <v>42922</v>
      </c>
      <c r="E89" t="s">
        <v>42</v>
      </c>
      <c r="F89" t="s">
        <v>43</v>
      </c>
      <c r="G89" t="s">
        <v>44</v>
      </c>
      <c r="H89" t="s">
        <v>176</v>
      </c>
      <c r="I89">
        <v>3</v>
      </c>
      <c r="J89" t="s">
        <v>410</v>
      </c>
      <c r="K89" t="s">
        <v>428</v>
      </c>
      <c r="L89">
        <v>130</v>
      </c>
      <c r="M89">
        <v>166</v>
      </c>
      <c r="N89">
        <v>423</v>
      </c>
      <c r="O89">
        <v>331</v>
      </c>
      <c r="P89">
        <v>6</v>
      </c>
      <c r="Q89">
        <v>4</v>
      </c>
      <c r="R89">
        <v>7</v>
      </c>
      <c r="S89">
        <v>6</v>
      </c>
      <c r="V89">
        <v>2</v>
      </c>
      <c r="W89">
        <v>0</v>
      </c>
      <c r="X89" t="s">
        <v>48</v>
      </c>
      <c r="Y89">
        <v>1.22</v>
      </c>
      <c r="Z89">
        <v>4.33</v>
      </c>
      <c r="AA89">
        <v>1.21</v>
      </c>
      <c r="AB89">
        <v>3.95</v>
      </c>
      <c r="AC89">
        <v>1.22</v>
      </c>
      <c r="AD89">
        <v>4.33</v>
      </c>
      <c r="AE89">
        <v>1.23</v>
      </c>
      <c r="AF89">
        <v>4.6900000000000004</v>
      </c>
      <c r="AK89">
        <v>1.24</v>
      </c>
      <c r="AL89">
        <v>4.6900000000000004</v>
      </c>
      <c r="AM89">
        <v>1.23</v>
      </c>
      <c r="AN89">
        <v>4.3</v>
      </c>
      <c r="AO89">
        <f t="shared" si="6"/>
        <v>0.81300813008130079</v>
      </c>
      <c r="AP89">
        <f t="shared" si="6"/>
        <v>0.23255813953488372</v>
      </c>
      <c r="AQ89">
        <f t="shared" si="7"/>
        <v>0.77757685352622063</v>
      </c>
      <c r="AR89">
        <f t="shared" si="8"/>
        <v>0.22242314647377939</v>
      </c>
      <c r="AT89">
        <f t="shared" si="9"/>
        <v>0.8195413145095487</v>
      </c>
      <c r="AU89">
        <f t="shared" si="9"/>
        <v>-0.76058591506778706</v>
      </c>
      <c r="AV89">
        <f t="shared" si="10"/>
        <v>0.82922253603361074</v>
      </c>
      <c r="AZ89">
        <f t="shared" si="11"/>
        <v>1.0177968518569083</v>
      </c>
      <c r="BA89">
        <f t="shared" si="11"/>
        <v>-0.10401951095156003</v>
      </c>
      <c r="BB89">
        <f t="shared" si="12"/>
        <v>0.75432547764681912</v>
      </c>
      <c r="BC89">
        <f t="shared" si="13"/>
        <v>0.25157279283472667</v>
      </c>
      <c r="BD89">
        <f t="shared" si="14"/>
        <v>0.18726672074640058</v>
      </c>
      <c r="BE89">
        <f t="shared" si="15"/>
        <v>0.28193133614939081</v>
      </c>
    </row>
    <row r="90" spans="1:57" x14ac:dyDescent="0.35">
      <c r="A90">
        <v>34</v>
      </c>
      <c r="B90" t="s">
        <v>40</v>
      </c>
      <c r="C90" t="s">
        <v>41</v>
      </c>
      <c r="D90" s="1">
        <v>42922</v>
      </c>
      <c r="E90" t="s">
        <v>42</v>
      </c>
      <c r="F90" t="s">
        <v>43</v>
      </c>
      <c r="G90" t="s">
        <v>44</v>
      </c>
      <c r="H90" t="s">
        <v>176</v>
      </c>
      <c r="I90">
        <v>3</v>
      </c>
      <c r="J90" t="s">
        <v>276</v>
      </c>
      <c r="K90" t="s">
        <v>273</v>
      </c>
      <c r="L90">
        <v>87</v>
      </c>
      <c r="M90">
        <v>3</v>
      </c>
      <c r="N90">
        <v>709</v>
      </c>
      <c r="O90">
        <v>6855</v>
      </c>
      <c r="P90">
        <v>3</v>
      </c>
      <c r="Q90">
        <v>6</v>
      </c>
      <c r="R90">
        <v>7</v>
      </c>
      <c r="S90">
        <v>5</v>
      </c>
      <c r="T90">
        <v>6</v>
      </c>
      <c r="U90">
        <v>2</v>
      </c>
      <c r="V90">
        <v>2</v>
      </c>
      <c r="W90">
        <v>1</v>
      </c>
      <c r="X90" t="s">
        <v>48</v>
      </c>
      <c r="Y90">
        <v>3.5</v>
      </c>
      <c r="Z90">
        <v>1.3</v>
      </c>
      <c r="AA90">
        <v>3.45</v>
      </c>
      <c r="AB90">
        <v>1.27</v>
      </c>
      <c r="AC90">
        <v>3.5</v>
      </c>
      <c r="AD90">
        <v>1.3</v>
      </c>
      <c r="AE90">
        <v>3.84</v>
      </c>
      <c r="AF90">
        <v>1.31</v>
      </c>
      <c r="AK90">
        <v>3.94</v>
      </c>
      <c r="AL90">
        <v>1.31</v>
      </c>
      <c r="AM90">
        <v>3.63</v>
      </c>
      <c r="AN90">
        <v>1.28</v>
      </c>
      <c r="AO90">
        <f t="shared" si="6"/>
        <v>0.27548209366391185</v>
      </c>
      <c r="AP90">
        <f t="shared" si="6"/>
        <v>0.78125</v>
      </c>
      <c r="AQ90">
        <f t="shared" si="7"/>
        <v>0.26069246435845211</v>
      </c>
      <c r="AR90">
        <f t="shared" si="8"/>
        <v>0.73930753564154783</v>
      </c>
      <c r="AT90">
        <f t="shared" si="9"/>
        <v>0.52802633712465696</v>
      </c>
      <c r="AU90">
        <f t="shared" si="9"/>
        <v>0.93836501459141597</v>
      </c>
      <c r="AV90">
        <f t="shared" si="10"/>
        <v>0.39883091542938715</v>
      </c>
      <c r="AZ90">
        <f t="shared" si="11"/>
        <v>0.9405512265539181</v>
      </c>
      <c r="BA90">
        <f t="shared" si="11"/>
        <v>2.654098658051443</v>
      </c>
      <c r="BB90">
        <f t="shared" si="12"/>
        <v>0.15270416351515806</v>
      </c>
      <c r="BC90">
        <f t="shared" si="13"/>
        <v>1.3444138638749035</v>
      </c>
      <c r="BD90">
        <f t="shared" si="14"/>
        <v>0.91921772276218339</v>
      </c>
      <c r="BE90">
        <f t="shared" si="15"/>
        <v>1.8792528011491814</v>
      </c>
    </row>
    <row r="91" spans="1:57" x14ac:dyDescent="0.35">
      <c r="A91">
        <v>34</v>
      </c>
      <c r="B91" t="s">
        <v>40</v>
      </c>
      <c r="C91" t="s">
        <v>41</v>
      </c>
      <c r="D91" s="1">
        <v>42922</v>
      </c>
      <c r="E91" t="s">
        <v>42</v>
      </c>
      <c r="F91" t="s">
        <v>43</v>
      </c>
      <c r="G91" t="s">
        <v>44</v>
      </c>
      <c r="H91" t="s">
        <v>176</v>
      </c>
      <c r="I91">
        <v>3</v>
      </c>
      <c r="J91" t="s">
        <v>343</v>
      </c>
      <c r="K91" t="s">
        <v>269</v>
      </c>
      <c r="L91">
        <v>15</v>
      </c>
      <c r="M91">
        <v>96</v>
      </c>
      <c r="N91">
        <v>3060</v>
      </c>
      <c r="O91">
        <v>678</v>
      </c>
      <c r="P91">
        <v>6</v>
      </c>
      <c r="Q91">
        <v>2</v>
      </c>
      <c r="R91">
        <v>6</v>
      </c>
      <c r="S91">
        <v>4</v>
      </c>
      <c r="V91">
        <v>2</v>
      </c>
      <c r="W91">
        <v>0</v>
      </c>
      <c r="X91" t="s">
        <v>48</v>
      </c>
      <c r="Y91">
        <v>1.2</v>
      </c>
      <c r="Z91">
        <v>4.5</v>
      </c>
      <c r="AA91">
        <v>1.2</v>
      </c>
      <c r="AB91">
        <v>4.0999999999999996</v>
      </c>
      <c r="AC91">
        <v>1.22</v>
      </c>
      <c r="AD91">
        <v>4.33</v>
      </c>
      <c r="AE91">
        <v>1.22</v>
      </c>
      <c r="AF91">
        <v>4.93</v>
      </c>
      <c r="AK91">
        <v>1.25</v>
      </c>
      <c r="AL91">
        <v>4.93</v>
      </c>
      <c r="AM91">
        <v>1.22</v>
      </c>
      <c r="AN91">
        <v>4.34</v>
      </c>
      <c r="AO91">
        <f t="shared" si="6"/>
        <v>0.81967213114754101</v>
      </c>
      <c r="AP91">
        <f t="shared" si="6"/>
        <v>0.2304147465437788</v>
      </c>
      <c r="AQ91">
        <f t="shared" si="7"/>
        <v>0.78057553956834524</v>
      </c>
      <c r="AR91">
        <f t="shared" si="8"/>
        <v>0.21942446043165464</v>
      </c>
      <c r="AT91">
        <f t="shared" si="9"/>
        <v>0.61930589447456241</v>
      </c>
      <c r="AU91">
        <f t="shared" si="9"/>
        <v>0.21219655899684159</v>
      </c>
      <c r="AV91">
        <f t="shared" si="10"/>
        <v>0.6003945496068791</v>
      </c>
      <c r="AZ91">
        <f t="shared" si="11"/>
        <v>1.4908182907318972</v>
      </c>
      <c r="BA91">
        <f t="shared" si="11"/>
        <v>0.48849124983929371</v>
      </c>
      <c r="BB91">
        <f t="shared" si="12"/>
        <v>0.7315158565618195</v>
      </c>
      <c r="BC91">
        <f t="shared" si="13"/>
        <v>0.24772376015017761</v>
      </c>
      <c r="BD91">
        <f t="shared" si="14"/>
        <v>0.51016825720061199</v>
      </c>
      <c r="BE91">
        <f t="shared" si="15"/>
        <v>0.31263638198065608</v>
      </c>
    </row>
    <row r="92" spans="1:57" x14ac:dyDescent="0.35">
      <c r="A92">
        <v>34</v>
      </c>
      <c r="B92" t="s">
        <v>40</v>
      </c>
      <c r="C92" t="s">
        <v>41</v>
      </c>
      <c r="D92" s="1">
        <v>42922</v>
      </c>
      <c r="E92" t="s">
        <v>42</v>
      </c>
      <c r="F92" t="s">
        <v>43</v>
      </c>
      <c r="G92" t="s">
        <v>44</v>
      </c>
      <c r="H92" t="s">
        <v>176</v>
      </c>
      <c r="I92">
        <v>3</v>
      </c>
      <c r="J92" t="s">
        <v>284</v>
      </c>
      <c r="K92" t="s">
        <v>348</v>
      </c>
      <c r="L92">
        <v>135</v>
      </c>
      <c r="M92">
        <v>107</v>
      </c>
      <c r="N92">
        <v>410</v>
      </c>
      <c r="O92">
        <v>582</v>
      </c>
      <c r="P92">
        <v>6</v>
      </c>
      <c r="Q92">
        <v>1</v>
      </c>
      <c r="R92">
        <v>6</v>
      </c>
      <c r="S92">
        <v>4</v>
      </c>
      <c r="V92">
        <v>2</v>
      </c>
      <c r="W92">
        <v>0</v>
      </c>
      <c r="X92" t="s">
        <v>48</v>
      </c>
      <c r="Y92">
        <v>1.3</v>
      </c>
      <c r="Z92">
        <v>3.5</v>
      </c>
      <c r="AA92">
        <v>1.28</v>
      </c>
      <c r="AB92">
        <v>3.35</v>
      </c>
      <c r="AC92">
        <v>1.33</v>
      </c>
      <c r="AD92">
        <v>3.4</v>
      </c>
      <c r="AE92">
        <v>1.32</v>
      </c>
      <c r="AF92">
        <v>3.71</v>
      </c>
      <c r="AK92">
        <v>1.36</v>
      </c>
      <c r="AL92">
        <v>3.75</v>
      </c>
      <c r="AM92">
        <v>1.32</v>
      </c>
      <c r="AN92">
        <v>3.42</v>
      </c>
      <c r="AO92">
        <f t="shared" si="6"/>
        <v>0.75757575757575757</v>
      </c>
      <c r="AP92">
        <f t="shared" si="6"/>
        <v>0.29239766081871343</v>
      </c>
      <c r="AQ92">
        <f t="shared" si="7"/>
        <v>0.72151898734177211</v>
      </c>
      <c r="AR92">
        <f t="shared" si="8"/>
        <v>0.27848101265822783</v>
      </c>
      <c r="AT92">
        <f t="shared" si="9"/>
        <v>-0.14534479675786816</v>
      </c>
      <c r="AU92">
        <f t="shared" si="9"/>
        <v>7.9157326083403312E-3</v>
      </c>
      <c r="AV92">
        <f t="shared" si="10"/>
        <v>0.46175968992259131</v>
      </c>
      <c r="AZ92">
        <f t="shared" si="11"/>
        <v>0.35311338019055566</v>
      </c>
      <c r="BA92">
        <f t="shared" si="11"/>
        <v>0.3169146929790827</v>
      </c>
      <c r="BB92">
        <f t="shared" si="12"/>
        <v>0.50904868374968715</v>
      </c>
      <c r="BC92">
        <f t="shared" si="13"/>
        <v>0.3263965846324714</v>
      </c>
      <c r="BD92">
        <f t="shared" si="14"/>
        <v>0.77271067490891621</v>
      </c>
      <c r="BE92">
        <f t="shared" si="15"/>
        <v>0.6752116211317406</v>
      </c>
    </row>
    <row r="93" spans="1:57" x14ac:dyDescent="0.35">
      <c r="A93">
        <v>34</v>
      </c>
      <c r="B93" t="s">
        <v>40</v>
      </c>
      <c r="C93" t="s">
        <v>41</v>
      </c>
      <c r="D93" s="1">
        <v>42922</v>
      </c>
      <c r="E93" t="s">
        <v>42</v>
      </c>
      <c r="F93" t="s">
        <v>43</v>
      </c>
      <c r="G93" t="s">
        <v>44</v>
      </c>
      <c r="H93" t="s">
        <v>176</v>
      </c>
      <c r="I93">
        <v>3</v>
      </c>
      <c r="J93" t="s">
        <v>347</v>
      </c>
      <c r="K93" t="s">
        <v>387</v>
      </c>
      <c r="L93">
        <v>38</v>
      </c>
      <c r="M93">
        <v>30</v>
      </c>
      <c r="N93">
        <v>1390</v>
      </c>
      <c r="O93">
        <v>1580</v>
      </c>
      <c r="P93">
        <v>6</v>
      </c>
      <c r="Q93">
        <v>3</v>
      </c>
      <c r="R93">
        <v>6</v>
      </c>
      <c r="S93">
        <v>2</v>
      </c>
      <c r="V93">
        <v>2</v>
      </c>
      <c r="W93">
        <v>0</v>
      </c>
      <c r="X93" t="s">
        <v>48</v>
      </c>
      <c r="Y93">
        <v>1.36</v>
      </c>
      <c r="Z93">
        <v>3.25</v>
      </c>
      <c r="AA93">
        <v>1.35</v>
      </c>
      <c r="AB93">
        <v>2.95</v>
      </c>
      <c r="AC93">
        <v>1.4</v>
      </c>
      <c r="AD93">
        <v>3</v>
      </c>
      <c r="AE93">
        <v>1.39</v>
      </c>
      <c r="AF93">
        <v>3.27</v>
      </c>
      <c r="AK93">
        <v>1.42</v>
      </c>
      <c r="AL93">
        <v>3.35</v>
      </c>
      <c r="AM93">
        <v>1.37</v>
      </c>
      <c r="AN93">
        <v>3.09</v>
      </c>
      <c r="AO93">
        <f t="shared" si="6"/>
        <v>0.72992700729927007</v>
      </c>
      <c r="AP93">
        <f t="shared" si="6"/>
        <v>0.3236245954692557</v>
      </c>
      <c r="AQ93">
        <f t="shared" si="7"/>
        <v>0.69282511210762321</v>
      </c>
      <c r="AR93">
        <f t="shared" si="8"/>
        <v>0.30717488789237668</v>
      </c>
      <c r="AT93">
        <f t="shared" si="9"/>
        <v>0.65753342591576136</v>
      </c>
      <c r="AU93">
        <f t="shared" si="9"/>
        <v>0.27116214541268091</v>
      </c>
      <c r="AV93">
        <f t="shared" si="10"/>
        <v>0.59540885460451332</v>
      </c>
      <c r="AZ93">
        <f t="shared" si="11"/>
        <v>1.2153103813879116</v>
      </c>
      <c r="BA93">
        <f t="shared" si="11"/>
        <v>0.81924059336954513</v>
      </c>
      <c r="BB93">
        <f t="shared" si="12"/>
        <v>0.59774301927514706</v>
      </c>
      <c r="BC93">
        <f t="shared" si="13"/>
        <v>0.36697767512231877</v>
      </c>
      <c r="BD93">
        <f t="shared" si="14"/>
        <v>0.51850695882056097</v>
      </c>
      <c r="BE93">
        <f t="shared" si="15"/>
        <v>0.51459435104707374</v>
      </c>
    </row>
    <row r="94" spans="1:57" x14ac:dyDescent="0.35">
      <c r="A94">
        <v>34</v>
      </c>
      <c r="B94" t="s">
        <v>40</v>
      </c>
      <c r="C94" t="s">
        <v>41</v>
      </c>
      <c r="D94" s="1">
        <v>42922</v>
      </c>
      <c r="E94" t="s">
        <v>42</v>
      </c>
      <c r="F94" t="s">
        <v>43</v>
      </c>
      <c r="G94" t="s">
        <v>44</v>
      </c>
      <c r="H94" t="s">
        <v>176</v>
      </c>
      <c r="I94">
        <v>3</v>
      </c>
      <c r="J94" t="s">
        <v>349</v>
      </c>
      <c r="K94" t="s">
        <v>389</v>
      </c>
      <c r="L94">
        <v>1</v>
      </c>
      <c r="M94">
        <v>88</v>
      </c>
      <c r="N94">
        <v>7035</v>
      </c>
      <c r="O94">
        <v>708</v>
      </c>
      <c r="P94">
        <v>7</v>
      </c>
      <c r="Q94">
        <v>5</v>
      </c>
      <c r="R94">
        <v>7</v>
      </c>
      <c r="S94">
        <v>5</v>
      </c>
      <c r="V94">
        <v>2</v>
      </c>
      <c r="W94">
        <v>0</v>
      </c>
      <c r="X94" t="s">
        <v>48</v>
      </c>
      <c r="Y94">
        <v>1.28</v>
      </c>
      <c r="Z94">
        <v>3.75</v>
      </c>
      <c r="AA94">
        <v>1.24</v>
      </c>
      <c r="AB94">
        <v>3.65</v>
      </c>
      <c r="AC94">
        <v>1.3</v>
      </c>
      <c r="AD94">
        <v>3.75</v>
      </c>
      <c r="AE94">
        <v>1.27</v>
      </c>
      <c r="AF94">
        <v>4.2699999999999996</v>
      </c>
      <c r="AK94">
        <v>1.32</v>
      </c>
      <c r="AL94">
        <v>4.2699999999999996</v>
      </c>
      <c r="AM94">
        <v>1.27</v>
      </c>
      <c r="AN94">
        <v>3.81</v>
      </c>
      <c r="AO94">
        <f t="shared" si="6"/>
        <v>0.78740157480314954</v>
      </c>
      <c r="AP94">
        <f t="shared" si="6"/>
        <v>0.26246719160104987</v>
      </c>
      <c r="AQ94">
        <f t="shared" si="7"/>
        <v>0.75</v>
      </c>
      <c r="AR94">
        <f t="shared" si="8"/>
        <v>0.25</v>
      </c>
      <c r="AT94">
        <f t="shared" si="9"/>
        <v>0.89737898611215561</v>
      </c>
      <c r="AU94">
        <f t="shared" si="9"/>
        <v>0.21427556407117351</v>
      </c>
      <c r="AV94">
        <f t="shared" si="10"/>
        <v>0.66443099670153383</v>
      </c>
      <c r="AZ94">
        <f t="shared" si="11"/>
        <v>2.5307880890354522</v>
      </c>
      <c r="BA94">
        <f t="shared" si="11"/>
        <v>0.61191437219790257</v>
      </c>
      <c r="BB94">
        <f t="shared" si="12"/>
        <v>0.87201278583228314</v>
      </c>
      <c r="BC94">
        <f t="shared" si="13"/>
        <v>0.2876820724517809</v>
      </c>
      <c r="BD94">
        <f t="shared" si="14"/>
        <v>0.40882424865645106</v>
      </c>
      <c r="BE94">
        <f t="shared" si="15"/>
        <v>0.13695119252895219</v>
      </c>
    </row>
    <row r="95" spans="1:57" x14ac:dyDescent="0.35">
      <c r="A95">
        <v>34</v>
      </c>
      <c r="B95" t="s">
        <v>40</v>
      </c>
      <c r="C95" t="s">
        <v>41</v>
      </c>
      <c r="D95" s="1">
        <v>42922</v>
      </c>
      <c r="E95" t="s">
        <v>42</v>
      </c>
      <c r="F95" t="s">
        <v>43</v>
      </c>
      <c r="G95" t="s">
        <v>44</v>
      </c>
      <c r="H95" t="s">
        <v>176</v>
      </c>
      <c r="I95">
        <v>3</v>
      </c>
      <c r="J95" t="s">
        <v>399</v>
      </c>
      <c r="K95" t="s">
        <v>323</v>
      </c>
      <c r="L95">
        <v>70</v>
      </c>
      <c r="M95">
        <v>34</v>
      </c>
      <c r="N95">
        <v>858</v>
      </c>
      <c r="O95">
        <v>1450</v>
      </c>
      <c r="P95">
        <v>6</v>
      </c>
      <c r="Q95">
        <v>7</v>
      </c>
      <c r="R95">
        <v>6</v>
      </c>
      <c r="S95">
        <v>4</v>
      </c>
      <c r="T95">
        <v>6</v>
      </c>
      <c r="U95">
        <v>3</v>
      </c>
      <c r="V95">
        <v>2</v>
      </c>
      <c r="W95">
        <v>1</v>
      </c>
      <c r="X95" t="s">
        <v>48</v>
      </c>
      <c r="Y95">
        <v>3.75</v>
      </c>
      <c r="Z95">
        <v>1.28</v>
      </c>
      <c r="AA95">
        <v>3.45</v>
      </c>
      <c r="AB95">
        <v>1.27</v>
      </c>
      <c r="AC95">
        <v>3.5</v>
      </c>
      <c r="AD95">
        <v>1.3</v>
      </c>
      <c r="AE95">
        <v>3.64</v>
      </c>
      <c r="AF95">
        <v>1.33</v>
      </c>
      <c r="AK95">
        <v>4</v>
      </c>
      <c r="AL95">
        <v>1.35</v>
      </c>
      <c r="AM95">
        <v>3.61</v>
      </c>
      <c r="AN95">
        <v>1.29</v>
      </c>
      <c r="AO95">
        <f t="shared" si="6"/>
        <v>0.2770083102493075</v>
      </c>
      <c r="AP95">
        <f t="shared" si="6"/>
        <v>0.77519379844961234</v>
      </c>
      <c r="AQ95">
        <f t="shared" si="7"/>
        <v>0.26326530612244897</v>
      </c>
      <c r="AR95">
        <f t="shared" si="8"/>
        <v>0.73673469387755086</v>
      </c>
      <c r="AT95">
        <f t="shared" si="9"/>
        <v>0.20273255405408219</v>
      </c>
      <c r="AU95">
        <f t="shared" si="9"/>
        <v>0.39158666610883247</v>
      </c>
      <c r="AV95">
        <f t="shared" si="10"/>
        <v>0.45292629928605888</v>
      </c>
      <c r="AZ95">
        <f t="shared" si="11"/>
        <v>0.56450943904289297</v>
      </c>
      <c r="BA95">
        <f t="shared" si="11"/>
        <v>0.98319562454128295</v>
      </c>
      <c r="BB95">
        <f t="shared" si="12"/>
        <v>0.39683117710984289</v>
      </c>
      <c r="BC95">
        <f t="shared" si="13"/>
        <v>1.3345929867430002</v>
      </c>
      <c r="BD95">
        <f t="shared" si="14"/>
        <v>0.79202586146808862</v>
      </c>
      <c r="BE95">
        <f t="shared" si="15"/>
        <v>0.92424433531261563</v>
      </c>
    </row>
    <row r="96" spans="1:57" x14ac:dyDescent="0.35">
      <c r="A96">
        <v>34</v>
      </c>
      <c r="B96" t="s">
        <v>40</v>
      </c>
      <c r="C96" t="s">
        <v>41</v>
      </c>
      <c r="D96" s="1">
        <v>42922</v>
      </c>
      <c r="E96" t="s">
        <v>42</v>
      </c>
      <c r="F96" t="s">
        <v>43</v>
      </c>
      <c r="G96" t="s">
        <v>44</v>
      </c>
      <c r="H96" t="s">
        <v>176</v>
      </c>
      <c r="I96">
        <v>3</v>
      </c>
      <c r="J96" t="s">
        <v>414</v>
      </c>
      <c r="K96" t="s">
        <v>558</v>
      </c>
      <c r="L96">
        <v>20</v>
      </c>
      <c r="M96">
        <v>105</v>
      </c>
      <c r="N96">
        <v>1873</v>
      </c>
      <c r="O96">
        <v>604</v>
      </c>
      <c r="P96">
        <v>6</v>
      </c>
      <c r="Q96">
        <v>1</v>
      </c>
      <c r="R96">
        <v>6</v>
      </c>
      <c r="S96">
        <v>0</v>
      </c>
      <c r="V96">
        <v>2</v>
      </c>
      <c r="W96">
        <v>0</v>
      </c>
      <c r="X96" t="s">
        <v>48</v>
      </c>
      <c r="Y96">
        <v>1.1200000000000001</v>
      </c>
      <c r="Z96">
        <v>6</v>
      </c>
      <c r="AA96">
        <v>1.1200000000000001</v>
      </c>
      <c r="AB96">
        <v>5.4</v>
      </c>
      <c r="AC96">
        <v>1.1399999999999999</v>
      </c>
      <c r="AD96">
        <v>5.5</v>
      </c>
      <c r="AE96">
        <v>1.1399999999999999</v>
      </c>
      <c r="AF96">
        <v>6.84</v>
      </c>
      <c r="AK96">
        <v>1.1499999999999999</v>
      </c>
      <c r="AL96">
        <v>6.84</v>
      </c>
      <c r="AM96">
        <v>1.1299999999999999</v>
      </c>
      <c r="AN96">
        <v>6</v>
      </c>
      <c r="AO96">
        <f t="shared" si="6"/>
        <v>0.88495575221238942</v>
      </c>
      <c r="AP96">
        <f t="shared" si="6"/>
        <v>0.16666666666666666</v>
      </c>
      <c r="AQ96">
        <f t="shared" si="7"/>
        <v>0.84151472650771386</v>
      </c>
      <c r="AR96">
        <f t="shared" si="8"/>
        <v>0.15848527349228608</v>
      </c>
      <c r="AT96">
        <f t="shared" si="9"/>
        <v>0.24149541238627328</v>
      </c>
      <c r="AU96">
        <f t="shared" si="9"/>
        <v>-0.44299269118941298</v>
      </c>
      <c r="AV96">
        <f t="shared" si="10"/>
        <v>0.66473965835846294</v>
      </c>
      <c r="AZ96">
        <f t="shared" si="11"/>
        <v>0.868064107211034</v>
      </c>
      <c r="BA96">
        <f t="shared" si="11"/>
        <v>-0.23887293999560141</v>
      </c>
      <c r="BB96">
        <f t="shared" si="12"/>
        <v>0.75155764148308701</v>
      </c>
      <c r="BC96">
        <f t="shared" si="13"/>
        <v>0.1725517651981496</v>
      </c>
      <c r="BD96">
        <f t="shared" si="14"/>
        <v>0.40835980616924678</v>
      </c>
      <c r="BE96">
        <f t="shared" si="15"/>
        <v>0.28560737082358001</v>
      </c>
    </row>
    <row r="97" spans="1:57" x14ac:dyDescent="0.35">
      <c r="A97">
        <v>34</v>
      </c>
      <c r="B97" t="s">
        <v>40</v>
      </c>
      <c r="C97" t="s">
        <v>41</v>
      </c>
      <c r="D97" s="1">
        <v>42922</v>
      </c>
      <c r="E97" t="s">
        <v>42</v>
      </c>
      <c r="F97" t="s">
        <v>43</v>
      </c>
      <c r="G97" t="s">
        <v>44</v>
      </c>
      <c r="H97" t="s">
        <v>176</v>
      </c>
      <c r="I97">
        <v>3</v>
      </c>
      <c r="J97" t="s">
        <v>293</v>
      </c>
      <c r="K97" t="s">
        <v>451</v>
      </c>
      <c r="L97">
        <v>6</v>
      </c>
      <c r="M97">
        <v>131</v>
      </c>
      <c r="N97">
        <v>4550</v>
      </c>
      <c r="O97">
        <v>421</v>
      </c>
      <c r="P97">
        <v>6</v>
      </c>
      <c r="Q97">
        <v>3</v>
      </c>
      <c r="R97">
        <v>6</v>
      </c>
      <c r="S97">
        <v>4</v>
      </c>
      <c r="V97">
        <v>2</v>
      </c>
      <c r="W97">
        <v>0</v>
      </c>
      <c r="X97" t="s">
        <v>48</v>
      </c>
      <c r="Y97">
        <v>1.4</v>
      </c>
      <c r="Z97">
        <v>3</v>
      </c>
      <c r="AA97">
        <v>1.33</v>
      </c>
      <c r="AB97">
        <v>3.05</v>
      </c>
      <c r="AC97">
        <v>1.4</v>
      </c>
      <c r="AD97">
        <v>3</v>
      </c>
      <c r="AE97">
        <v>1.33</v>
      </c>
      <c r="AF97">
        <v>3.64</v>
      </c>
      <c r="AK97">
        <v>1.42</v>
      </c>
      <c r="AL97">
        <v>3.64</v>
      </c>
      <c r="AM97">
        <v>1.36</v>
      </c>
      <c r="AN97">
        <v>3.14</v>
      </c>
      <c r="AO97">
        <f t="shared" si="6"/>
        <v>0.73529411764705876</v>
      </c>
      <c r="AP97">
        <f t="shared" si="6"/>
        <v>0.31847133757961782</v>
      </c>
      <c r="AQ97">
        <f t="shared" si="7"/>
        <v>0.69777777777777772</v>
      </c>
      <c r="AR97">
        <f t="shared" si="8"/>
        <v>0.30222222222222223</v>
      </c>
      <c r="AT97">
        <f t="shared" si="9"/>
        <v>0.84583800533553621</v>
      </c>
      <c r="AU97">
        <f t="shared" si="9"/>
        <v>0.67403657414984652</v>
      </c>
      <c r="AV97">
        <f t="shared" si="10"/>
        <v>0.54284502607648055</v>
      </c>
      <c r="AZ97">
        <f t="shared" si="11"/>
        <v>2.1700226012016883</v>
      </c>
      <c r="BA97">
        <f t="shared" si="11"/>
        <v>0.94920353156028869</v>
      </c>
      <c r="BB97">
        <f t="shared" si="12"/>
        <v>0.77220765834836791</v>
      </c>
      <c r="BC97">
        <f t="shared" si="13"/>
        <v>0.35985459685611215</v>
      </c>
      <c r="BD97">
        <f t="shared" si="14"/>
        <v>0.61093140295750725</v>
      </c>
      <c r="BE97">
        <f t="shared" si="15"/>
        <v>0.25850177763012583</v>
      </c>
    </row>
    <row r="98" spans="1:57" x14ac:dyDescent="0.35">
      <c r="A98">
        <v>34</v>
      </c>
      <c r="B98" t="s">
        <v>40</v>
      </c>
      <c r="C98" t="s">
        <v>41</v>
      </c>
      <c r="D98" s="1">
        <v>42923</v>
      </c>
      <c r="E98" t="s">
        <v>42</v>
      </c>
      <c r="F98" t="s">
        <v>43</v>
      </c>
      <c r="G98" t="s">
        <v>44</v>
      </c>
      <c r="H98" t="s">
        <v>177</v>
      </c>
      <c r="I98">
        <v>3</v>
      </c>
      <c r="J98" t="s">
        <v>370</v>
      </c>
      <c r="K98" t="s">
        <v>297</v>
      </c>
      <c r="L98">
        <v>22</v>
      </c>
      <c r="M98">
        <v>95</v>
      </c>
      <c r="N98">
        <v>1785</v>
      </c>
      <c r="O98">
        <v>678</v>
      </c>
      <c r="P98">
        <v>6</v>
      </c>
      <c r="Q98">
        <v>4</v>
      </c>
      <c r="R98">
        <v>6</v>
      </c>
      <c r="S98">
        <v>3</v>
      </c>
      <c r="V98">
        <v>2</v>
      </c>
      <c r="W98">
        <v>0</v>
      </c>
      <c r="X98" t="s">
        <v>48</v>
      </c>
      <c r="Y98">
        <v>1.36</v>
      </c>
      <c r="Z98">
        <v>3.25</v>
      </c>
      <c r="AA98">
        <v>1.32</v>
      </c>
      <c r="AB98">
        <v>3.1</v>
      </c>
      <c r="AC98">
        <v>1.33</v>
      </c>
      <c r="AD98">
        <v>3.4</v>
      </c>
      <c r="AE98">
        <v>1.39</v>
      </c>
      <c r="AF98">
        <v>3.32</v>
      </c>
      <c r="AK98">
        <v>1.39</v>
      </c>
      <c r="AL98">
        <v>3.48</v>
      </c>
      <c r="AM98">
        <v>1.34</v>
      </c>
      <c r="AN98">
        <v>3.24</v>
      </c>
      <c r="AO98">
        <f t="shared" si="6"/>
        <v>0.74626865671641784</v>
      </c>
      <c r="AP98">
        <f t="shared" si="6"/>
        <v>0.30864197530864196</v>
      </c>
      <c r="AQ98">
        <f t="shared" si="7"/>
        <v>0.70742358078602618</v>
      </c>
      <c r="AR98">
        <f t="shared" si="8"/>
        <v>0.29257641921397382</v>
      </c>
      <c r="AT98">
        <f t="shared" si="9"/>
        <v>0.28747087920682468</v>
      </c>
      <c r="AU98">
        <f t="shared" si="9"/>
        <v>7.8696086875714638E-2</v>
      </c>
      <c r="AV98">
        <f t="shared" si="10"/>
        <v>0.55200494059033689</v>
      </c>
      <c r="AZ98">
        <f t="shared" si="11"/>
        <v>0.84660111479738687</v>
      </c>
      <c r="BA98">
        <f t="shared" si="11"/>
        <v>0.3703279523935028</v>
      </c>
      <c r="BB98">
        <f t="shared" si="12"/>
        <v>0.61686745100632234</v>
      </c>
      <c r="BC98">
        <f t="shared" si="13"/>
        <v>0.3461256683218556</v>
      </c>
      <c r="BD98">
        <f t="shared" si="14"/>
        <v>0.59419828240028261</v>
      </c>
      <c r="BE98">
        <f t="shared" si="15"/>
        <v>0.48310110634635595</v>
      </c>
    </row>
    <row r="99" spans="1:57" x14ac:dyDescent="0.35">
      <c r="A99">
        <v>34</v>
      </c>
      <c r="B99" t="s">
        <v>40</v>
      </c>
      <c r="C99" t="s">
        <v>41</v>
      </c>
      <c r="D99" s="1">
        <v>42923</v>
      </c>
      <c r="E99" t="s">
        <v>42</v>
      </c>
      <c r="F99" t="s">
        <v>43</v>
      </c>
      <c r="G99" t="s">
        <v>44</v>
      </c>
      <c r="H99" t="s">
        <v>177</v>
      </c>
      <c r="I99">
        <v>3</v>
      </c>
      <c r="J99" t="s">
        <v>289</v>
      </c>
      <c r="K99" t="s">
        <v>390</v>
      </c>
      <c r="L99">
        <v>683</v>
      </c>
      <c r="M99">
        <v>102</v>
      </c>
      <c r="N99">
        <v>30</v>
      </c>
      <c r="O99">
        <v>626</v>
      </c>
      <c r="P99">
        <v>3</v>
      </c>
      <c r="Q99">
        <v>6</v>
      </c>
      <c r="R99">
        <v>6</v>
      </c>
      <c r="S99">
        <v>1</v>
      </c>
      <c r="T99">
        <v>6</v>
      </c>
      <c r="U99">
        <v>4</v>
      </c>
      <c r="V99">
        <v>2</v>
      </c>
      <c r="W99">
        <v>1</v>
      </c>
      <c r="X99" t="s">
        <v>48</v>
      </c>
      <c r="Y99">
        <v>1.44</v>
      </c>
      <c r="Z99">
        <v>2.75</v>
      </c>
      <c r="AA99">
        <v>1.4</v>
      </c>
      <c r="AB99">
        <v>2.75</v>
      </c>
      <c r="AC99">
        <v>1.4</v>
      </c>
      <c r="AD99">
        <v>3</v>
      </c>
      <c r="AE99">
        <v>1.5</v>
      </c>
      <c r="AF99">
        <v>2.85</v>
      </c>
      <c r="AK99">
        <v>1.5</v>
      </c>
      <c r="AL99">
        <v>3.1</v>
      </c>
      <c r="AM99">
        <v>1.44</v>
      </c>
      <c r="AN99">
        <v>2.8</v>
      </c>
      <c r="AO99">
        <f t="shared" si="6"/>
        <v>0.69444444444444442</v>
      </c>
      <c r="AP99">
        <f t="shared" si="6"/>
        <v>0.35714285714285715</v>
      </c>
      <c r="AQ99">
        <f t="shared" si="7"/>
        <v>0.660377358490566</v>
      </c>
      <c r="AR99">
        <f t="shared" si="8"/>
        <v>0.33962264150943394</v>
      </c>
      <c r="AT99">
        <f t="shared" si="9"/>
        <v>6.2910086600516099E-2</v>
      </c>
      <c r="AU99">
        <f t="shared" si="9"/>
        <v>0.6454920906577829</v>
      </c>
      <c r="AV99">
        <f t="shared" si="10"/>
        <v>0.35833869121647516</v>
      </c>
      <c r="AZ99">
        <f t="shared" si="11"/>
        <v>0.37055576685284647</v>
      </c>
      <c r="BA99">
        <f t="shared" si="11"/>
        <v>0.89494672581839685</v>
      </c>
      <c r="BB99">
        <f t="shared" si="12"/>
        <v>0.37182605518761364</v>
      </c>
      <c r="BC99">
        <f t="shared" si="13"/>
        <v>0.41494385206270823</v>
      </c>
      <c r="BD99">
        <f t="shared" si="14"/>
        <v>1.0262766749682435</v>
      </c>
      <c r="BE99">
        <f t="shared" si="15"/>
        <v>0.98932912764664382</v>
      </c>
    </row>
    <row r="100" spans="1:57" x14ac:dyDescent="0.35">
      <c r="A100">
        <v>34</v>
      </c>
      <c r="B100" t="s">
        <v>40</v>
      </c>
      <c r="C100" t="s">
        <v>41</v>
      </c>
      <c r="D100" s="1">
        <v>42923</v>
      </c>
      <c r="E100" t="s">
        <v>42</v>
      </c>
      <c r="F100" t="s">
        <v>43</v>
      </c>
      <c r="G100" t="s">
        <v>44</v>
      </c>
      <c r="H100" t="s">
        <v>177</v>
      </c>
      <c r="I100">
        <v>3</v>
      </c>
      <c r="J100" t="s">
        <v>338</v>
      </c>
      <c r="K100" t="s">
        <v>331</v>
      </c>
      <c r="L100">
        <v>29</v>
      </c>
      <c r="M100">
        <v>9</v>
      </c>
      <c r="N100">
        <v>1615</v>
      </c>
      <c r="O100">
        <v>4010</v>
      </c>
      <c r="P100">
        <v>7</v>
      </c>
      <c r="Q100">
        <v>6</v>
      </c>
      <c r="R100">
        <v>3</v>
      </c>
      <c r="S100">
        <v>6</v>
      </c>
      <c r="T100">
        <v>6</v>
      </c>
      <c r="U100">
        <v>4</v>
      </c>
      <c r="V100">
        <v>2</v>
      </c>
      <c r="W100">
        <v>1</v>
      </c>
      <c r="X100" t="s">
        <v>48</v>
      </c>
      <c r="Y100">
        <v>2.1</v>
      </c>
      <c r="Z100">
        <v>1.72</v>
      </c>
      <c r="AA100">
        <v>2.1</v>
      </c>
      <c r="AB100">
        <v>1.65</v>
      </c>
      <c r="AC100">
        <v>2.1</v>
      </c>
      <c r="AD100">
        <v>1.73</v>
      </c>
      <c r="AE100">
        <v>2.29</v>
      </c>
      <c r="AF100">
        <v>1.71</v>
      </c>
      <c r="AK100">
        <v>2.29</v>
      </c>
      <c r="AL100">
        <v>1.85</v>
      </c>
      <c r="AM100">
        <v>2.14</v>
      </c>
      <c r="AN100">
        <v>1.71</v>
      </c>
      <c r="AO100">
        <f t="shared" si="6"/>
        <v>0.46728971962616822</v>
      </c>
      <c r="AP100">
        <f t="shared" si="6"/>
        <v>0.58479532163742687</v>
      </c>
      <c r="AQ100">
        <f t="shared" si="7"/>
        <v>0.44415584415584414</v>
      </c>
      <c r="AR100">
        <f t="shared" si="8"/>
        <v>0.55584415584415581</v>
      </c>
      <c r="AT100">
        <f t="shared" si="9"/>
        <v>0.11215622925959584</v>
      </c>
      <c r="AU100">
        <f t="shared" si="9"/>
        <v>0.27116214541268091</v>
      </c>
      <c r="AV100">
        <f t="shared" si="10"/>
        <v>0.46033206241196611</v>
      </c>
      <c r="AZ100">
        <f t="shared" si="11"/>
        <v>0.57497802975650347</v>
      </c>
      <c r="BA100">
        <f t="shared" si="11"/>
        <v>1.3323593049340989</v>
      </c>
      <c r="BB100">
        <f t="shared" si="12"/>
        <v>0.31921508953096378</v>
      </c>
      <c r="BC100">
        <f t="shared" si="13"/>
        <v>0.81157977778512447</v>
      </c>
      <c r="BD100">
        <f t="shared" si="14"/>
        <v>0.77580717511667141</v>
      </c>
      <c r="BE100">
        <f t="shared" si="15"/>
        <v>1.1418901415571363</v>
      </c>
    </row>
    <row r="101" spans="1:57" x14ac:dyDescent="0.35">
      <c r="A101">
        <v>34</v>
      </c>
      <c r="B101" t="s">
        <v>40</v>
      </c>
      <c r="C101" t="s">
        <v>41</v>
      </c>
      <c r="D101" s="1">
        <v>42923</v>
      </c>
      <c r="E101" t="s">
        <v>42</v>
      </c>
      <c r="F101" t="s">
        <v>43</v>
      </c>
      <c r="G101" t="s">
        <v>44</v>
      </c>
      <c r="H101" t="s">
        <v>177</v>
      </c>
      <c r="I101">
        <v>3</v>
      </c>
      <c r="J101" t="s">
        <v>367</v>
      </c>
      <c r="K101" t="s">
        <v>342</v>
      </c>
      <c r="L101">
        <v>2</v>
      </c>
      <c r="M101">
        <v>37</v>
      </c>
      <c r="N101">
        <v>6920</v>
      </c>
      <c r="O101">
        <v>1405</v>
      </c>
      <c r="P101">
        <v>6</v>
      </c>
      <c r="Q101">
        <v>4</v>
      </c>
      <c r="R101">
        <v>7</v>
      </c>
      <c r="S101">
        <v>6</v>
      </c>
      <c r="V101">
        <v>2</v>
      </c>
      <c r="W101">
        <v>0</v>
      </c>
      <c r="X101" t="s">
        <v>48</v>
      </c>
      <c r="Y101">
        <v>1.33</v>
      </c>
      <c r="Z101">
        <v>3.4</v>
      </c>
      <c r="AA101">
        <v>1.32</v>
      </c>
      <c r="AB101">
        <v>3.1</v>
      </c>
      <c r="AC101">
        <v>1.36</v>
      </c>
      <c r="AD101">
        <v>3.25</v>
      </c>
      <c r="AE101">
        <v>1.37</v>
      </c>
      <c r="AF101">
        <v>3.46</v>
      </c>
      <c r="AK101">
        <v>1.37</v>
      </c>
      <c r="AL101">
        <v>3.6</v>
      </c>
      <c r="AM101">
        <v>1.34</v>
      </c>
      <c r="AN101">
        <v>3.24</v>
      </c>
      <c r="AO101">
        <f t="shared" si="6"/>
        <v>0.74626865671641784</v>
      </c>
      <c r="AP101">
        <f t="shared" si="6"/>
        <v>0.30864197530864196</v>
      </c>
      <c r="AQ101">
        <f t="shared" si="7"/>
        <v>0.70742358078602618</v>
      </c>
      <c r="AR101">
        <f t="shared" si="8"/>
        <v>0.29257641921397382</v>
      </c>
      <c r="AT101">
        <f t="shared" si="9"/>
        <v>0.80031364137597272</v>
      </c>
      <c r="AU101">
        <f t="shared" si="9"/>
        <v>3.1589450810765834E-2</v>
      </c>
      <c r="AV101">
        <f t="shared" si="10"/>
        <v>0.6832448459395738</v>
      </c>
      <c r="AZ101">
        <f t="shared" si="11"/>
        <v>2.4574051463714794</v>
      </c>
      <c r="BA101">
        <f t="shared" si="11"/>
        <v>0.52237904042152161</v>
      </c>
      <c r="BB101">
        <f t="shared" si="12"/>
        <v>0.87380469091189517</v>
      </c>
      <c r="BC101">
        <f t="shared" si="13"/>
        <v>0.3461256683218556</v>
      </c>
      <c r="BD101">
        <f t="shared" si="14"/>
        <v>0.38090199764979721</v>
      </c>
      <c r="BE101">
        <f t="shared" si="15"/>
        <v>0.13489839407466209</v>
      </c>
    </row>
    <row r="102" spans="1:57" x14ac:dyDescent="0.35">
      <c r="A102">
        <v>34</v>
      </c>
      <c r="B102" t="s">
        <v>40</v>
      </c>
      <c r="C102" t="s">
        <v>41</v>
      </c>
      <c r="D102" s="1">
        <v>42923</v>
      </c>
      <c r="E102" t="s">
        <v>42</v>
      </c>
      <c r="F102" t="s">
        <v>43</v>
      </c>
      <c r="G102" t="s">
        <v>44</v>
      </c>
      <c r="H102" t="s">
        <v>177</v>
      </c>
      <c r="I102">
        <v>3</v>
      </c>
      <c r="J102" t="s">
        <v>322</v>
      </c>
      <c r="K102" t="s">
        <v>386</v>
      </c>
      <c r="L102">
        <v>5</v>
      </c>
      <c r="M102">
        <v>65</v>
      </c>
      <c r="N102">
        <v>4765</v>
      </c>
      <c r="O102">
        <v>972</v>
      </c>
      <c r="P102">
        <v>6</v>
      </c>
      <c r="Q102">
        <v>1</v>
      </c>
      <c r="R102">
        <v>7</v>
      </c>
      <c r="S102">
        <v>5</v>
      </c>
      <c r="V102">
        <v>2</v>
      </c>
      <c r="W102">
        <v>0</v>
      </c>
      <c r="X102" t="s">
        <v>48</v>
      </c>
      <c r="Y102">
        <v>1.28</v>
      </c>
      <c r="Z102">
        <v>3.75</v>
      </c>
      <c r="AA102">
        <v>1.25</v>
      </c>
      <c r="AB102">
        <v>3.6</v>
      </c>
      <c r="AC102">
        <v>1.3</v>
      </c>
      <c r="AD102">
        <v>3.5</v>
      </c>
      <c r="AE102">
        <v>1.28</v>
      </c>
      <c r="AF102">
        <v>4.18</v>
      </c>
      <c r="AK102">
        <v>1.3</v>
      </c>
      <c r="AL102">
        <v>4.18</v>
      </c>
      <c r="AM102">
        <v>1.26</v>
      </c>
      <c r="AN102">
        <v>3.85</v>
      </c>
      <c r="AO102">
        <f t="shared" si="6"/>
        <v>0.79365079365079361</v>
      </c>
      <c r="AP102">
        <f t="shared" si="6"/>
        <v>0.25974025974025972</v>
      </c>
      <c r="AQ102">
        <f t="shared" si="7"/>
        <v>0.75342465753424659</v>
      </c>
      <c r="AR102">
        <f t="shared" si="8"/>
        <v>0.24657534246575341</v>
      </c>
      <c r="AT102">
        <f t="shared" si="9"/>
        <v>-0.18266650334092338</v>
      </c>
      <c r="AU102">
        <f t="shared" si="9"/>
        <v>-5.2680257828913141E-2</v>
      </c>
      <c r="AV102">
        <f t="shared" si="10"/>
        <v>0.46754911774885249</v>
      </c>
      <c r="AZ102">
        <f t="shared" si="11"/>
        <v>1.1311429449507366</v>
      </c>
      <c r="BA102">
        <f t="shared" si="11"/>
        <v>0.53464331356189931</v>
      </c>
      <c r="BB102">
        <f t="shared" si="12"/>
        <v>0.64485506935864623</v>
      </c>
      <c r="BC102">
        <f t="shared" si="13"/>
        <v>0.28312625591592017</v>
      </c>
      <c r="BD102">
        <f t="shared" si="14"/>
        <v>0.76025087106887701</v>
      </c>
      <c r="BE102">
        <f t="shared" si="15"/>
        <v>0.43872968610365826</v>
      </c>
    </row>
    <row r="103" spans="1:57" x14ac:dyDescent="0.35">
      <c r="A103">
        <v>34</v>
      </c>
      <c r="B103" t="s">
        <v>40</v>
      </c>
      <c r="C103" t="s">
        <v>41</v>
      </c>
      <c r="D103" s="1">
        <v>42923</v>
      </c>
      <c r="E103" t="s">
        <v>42</v>
      </c>
      <c r="F103" t="s">
        <v>43</v>
      </c>
      <c r="G103" t="s">
        <v>44</v>
      </c>
      <c r="H103" t="s">
        <v>177</v>
      </c>
      <c r="I103">
        <v>3</v>
      </c>
      <c r="J103" t="s">
        <v>339</v>
      </c>
      <c r="K103" t="s">
        <v>366</v>
      </c>
      <c r="L103">
        <v>7</v>
      </c>
      <c r="M103">
        <v>101</v>
      </c>
      <c r="N103">
        <v>4400</v>
      </c>
      <c r="O103">
        <v>629</v>
      </c>
      <c r="P103">
        <v>6</v>
      </c>
      <c r="Q103">
        <v>4</v>
      </c>
      <c r="R103">
        <v>6</v>
      </c>
      <c r="S103">
        <v>1</v>
      </c>
      <c r="V103">
        <v>2</v>
      </c>
      <c r="W103">
        <v>0</v>
      </c>
      <c r="X103" t="s">
        <v>48</v>
      </c>
      <c r="Y103">
        <v>1.1200000000000001</v>
      </c>
      <c r="Z103">
        <v>6</v>
      </c>
      <c r="AA103">
        <v>1.1200000000000001</v>
      </c>
      <c r="AB103">
        <v>5.4</v>
      </c>
      <c r="AC103">
        <v>1.1399999999999999</v>
      </c>
      <c r="AD103">
        <v>5.5</v>
      </c>
      <c r="AE103">
        <v>1.1399999999999999</v>
      </c>
      <c r="AF103">
        <v>7.17</v>
      </c>
      <c r="AK103">
        <v>1.1499999999999999</v>
      </c>
      <c r="AL103">
        <v>7.17</v>
      </c>
      <c r="AM103">
        <v>1.1299999999999999</v>
      </c>
      <c r="AN103">
        <v>6.04</v>
      </c>
      <c r="AO103">
        <f t="shared" si="6"/>
        <v>0.88495575221238942</v>
      </c>
      <c r="AP103">
        <f t="shared" si="6"/>
        <v>0.16556291390728478</v>
      </c>
      <c r="AQ103">
        <f t="shared" si="7"/>
        <v>0.84239888423988851</v>
      </c>
      <c r="AR103">
        <f t="shared" si="8"/>
        <v>0.1576011157601116</v>
      </c>
      <c r="AT103">
        <f t="shared" si="9"/>
        <v>0.70155073971813597</v>
      </c>
      <c r="AU103">
        <f t="shared" si="9"/>
        <v>-0.30213939641155141</v>
      </c>
      <c r="AV103">
        <f t="shared" si="10"/>
        <v>0.73178348452376585</v>
      </c>
      <c r="AZ103">
        <f t="shared" si="11"/>
        <v>1.8148491837984164</v>
      </c>
      <c r="BA103">
        <f t="shared" si="11"/>
        <v>0.14263866917319601</v>
      </c>
      <c r="BB103">
        <f t="shared" si="12"/>
        <v>0.84187031765405551</v>
      </c>
      <c r="BC103">
        <f t="shared" si="13"/>
        <v>0.1715016426648053</v>
      </c>
      <c r="BD103">
        <f t="shared" si="14"/>
        <v>0.31227059494390136</v>
      </c>
      <c r="BE103">
        <f t="shared" si="15"/>
        <v>0.17212929363959109</v>
      </c>
    </row>
    <row r="104" spans="1:57" x14ac:dyDescent="0.35">
      <c r="A104">
        <v>34</v>
      </c>
      <c r="B104" t="s">
        <v>40</v>
      </c>
      <c r="C104" t="s">
        <v>41</v>
      </c>
      <c r="D104" s="1">
        <v>42923</v>
      </c>
      <c r="E104" t="s">
        <v>42</v>
      </c>
      <c r="F104" t="s">
        <v>43</v>
      </c>
      <c r="G104" t="s">
        <v>44</v>
      </c>
      <c r="H104" t="s">
        <v>177</v>
      </c>
      <c r="I104">
        <v>3</v>
      </c>
      <c r="J104" t="s">
        <v>383</v>
      </c>
      <c r="K104" t="s">
        <v>279</v>
      </c>
      <c r="L104">
        <v>13</v>
      </c>
      <c r="M104">
        <v>86</v>
      </c>
      <c r="N104">
        <v>3110</v>
      </c>
      <c r="O104">
        <v>711</v>
      </c>
      <c r="P104">
        <v>7</v>
      </c>
      <c r="Q104">
        <v>5</v>
      </c>
      <c r="R104">
        <v>7</v>
      </c>
      <c r="S104">
        <v>5</v>
      </c>
      <c r="V104">
        <v>2</v>
      </c>
      <c r="W104">
        <v>0</v>
      </c>
      <c r="X104" t="s">
        <v>48</v>
      </c>
      <c r="Y104">
        <v>1.57</v>
      </c>
      <c r="Z104">
        <v>2.37</v>
      </c>
      <c r="AA104">
        <v>1.57</v>
      </c>
      <c r="AB104">
        <v>2.25</v>
      </c>
      <c r="AC104">
        <v>1.61</v>
      </c>
      <c r="AD104">
        <v>2.25</v>
      </c>
      <c r="AE104">
        <v>1.62</v>
      </c>
      <c r="AF104">
        <v>2.4900000000000002</v>
      </c>
      <c r="AK104">
        <v>1.69</v>
      </c>
      <c r="AL104">
        <v>2.4900000000000002</v>
      </c>
      <c r="AM104">
        <v>1.61</v>
      </c>
      <c r="AN104">
        <v>2.33</v>
      </c>
      <c r="AO104">
        <f t="shared" si="6"/>
        <v>0.6211180124223602</v>
      </c>
      <c r="AP104">
        <f t="shared" si="6"/>
        <v>0.42918454935622319</v>
      </c>
      <c r="AQ104">
        <f t="shared" si="7"/>
        <v>0.59137055837563446</v>
      </c>
      <c r="AR104">
        <f t="shared" si="8"/>
        <v>0.40862944162436549</v>
      </c>
      <c r="AT104">
        <f t="shared" si="9"/>
        <v>0.72920811765099158</v>
      </c>
      <c r="AU104">
        <f t="shared" si="9"/>
        <v>0.2341894667593668</v>
      </c>
      <c r="AV104">
        <f t="shared" si="10"/>
        <v>0.6212879835548315</v>
      </c>
      <c r="AZ104">
        <f t="shared" si="11"/>
        <v>1.5903453663338341</v>
      </c>
      <c r="BA104">
        <f t="shared" si="11"/>
        <v>0.69498134707865633</v>
      </c>
      <c r="BB104">
        <f t="shared" si="12"/>
        <v>0.70999587625870553</v>
      </c>
      <c r="BC104">
        <f t="shared" si="13"/>
        <v>0.5253124557322334</v>
      </c>
      <c r="BD104">
        <f t="shared" si="14"/>
        <v>0.47596056290938876</v>
      </c>
      <c r="BE104">
        <f t="shared" si="15"/>
        <v>0.34249611704997318</v>
      </c>
    </row>
    <row r="105" spans="1:57" x14ac:dyDescent="0.35">
      <c r="A105">
        <v>34</v>
      </c>
      <c r="B105" t="s">
        <v>40</v>
      </c>
      <c r="C105" t="s">
        <v>41</v>
      </c>
      <c r="D105" s="1">
        <v>42923</v>
      </c>
      <c r="E105" t="s">
        <v>42</v>
      </c>
      <c r="F105" t="s">
        <v>43</v>
      </c>
      <c r="G105" t="s">
        <v>44</v>
      </c>
      <c r="H105" t="s">
        <v>177</v>
      </c>
      <c r="I105">
        <v>3</v>
      </c>
      <c r="J105" t="s">
        <v>287</v>
      </c>
      <c r="K105" t="s">
        <v>373</v>
      </c>
      <c r="L105">
        <v>11</v>
      </c>
      <c r="M105">
        <v>59</v>
      </c>
      <c r="N105">
        <v>3941</v>
      </c>
      <c r="O105">
        <v>1025</v>
      </c>
      <c r="P105">
        <v>7</v>
      </c>
      <c r="Q105">
        <v>6</v>
      </c>
      <c r="R105">
        <v>6</v>
      </c>
      <c r="S105">
        <v>4</v>
      </c>
      <c r="V105">
        <v>2</v>
      </c>
      <c r="W105">
        <v>0</v>
      </c>
      <c r="X105" t="s">
        <v>48</v>
      </c>
      <c r="Y105">
        <v>1.3</v>
      </c>
      <c r="Z105">
        <v>3.5</v>
      </c>
      <c r="AA105">
        <v>1.3</v>
      </c>
      <c r="AB105">
        <v>3.2</v>
      </c>
      <c r="AC105">
        <v>1.33</v>
      </c>
      <c r="AD105">
        <v>3.4</v>
      </c>
      <c r="AE105">
        <v>1.33</v>
      </c>
      <c r="AF105">
        <v>3.71</v>
      </c>
      <c r="AK105">
        <v>1.36</v>
      </c>
      <c r="AL105">
        <v>3.71</v>
      </c>
      <c r="AM105">
        <v>1.32</v>
      </c>
      <c r="AN105">
        <v>3.38</v>
      </c>
      <c r="AO105">
        <f t="shared" si="6"/>
        <v>0.75757575757575757</v>
      </c>
      <c r="AP105">
        <f t="shared" si="6"/>
        <v>0.29585798816568049</v>
      </c>
      <c r="AQ105">
        <f t="shared" si="7"/>
        <v>0.7191489361702128</v>
      </c>
      <c r="AR105">
        <f t="shared" si="8"/>
        <v>0.28085106382978725</v>
      </c>
      <c r="AT105">
        <f t="shared" si="9"/>
        <v>0.38298482012999741</v>
      </c>
      <c r="AU105">
        <f t="shared" si="9"/>
        <v>0.62403406209558021</v>
      </c>
      <c r="AV105">
        <f t="shared" si="10"/>
        <v>0.44002779776749218</v>
      </c>
      <c r="AZ105">
        <f t="shared" si="11"/>
        <v>1.5150036391816442</v>
      </c>
      <c r="BA105">
        <f t="shared" si="11"/>
        <v>0.99844156152290309</v>
      </c>
      <c r="BB105">
        <f t="shared" si="12"/>
        <v>0.62634351432087965</v>
      </c>
      <c r="BC105">
        <f t="shared" si="13"/>
        <v>0.32968679922108546</v>
      </c>
      <c r="BD105">
        <f t="shared" si="14"/>
        <v>0.82091737732109626</v>
      </c>
      <c r="BE105">
        <f t="shared" si="15"/>
        <v>0.46785631346594314</v>
      </c>
    </row>
    <row r="106" spans="1:57" x14ac:dyDescent="0.35">
      <c r="A106">
        <v>34</v>
      </c>
      <c r="B106" t="s">
        <v>40</v>
      </c>
      <c r="C106" t="s">
        <v>41</v>
      </c>
      <c r="D106" s="1">
        <v>42924</v>
      </c>
      <c r="E106" t="s">
        <v>42</v>
      </c>
      <c r="F106" t="s">
        <v>43</v>
      </c>
      <c r="G106" t="s">
        <v>44</v>
      </c>
      <c r="H106" t="s">
        <v>177</v>
      </c>
      <c r="I106">
        <v>3</v>
      </c>
      <c r="J106" t="s">
        <v>343</v>
      </c>
      <c r="K106" t="s">
        <v>275</v>
      </c>
      <c r="L106">
        <v>15</v>
      </c>
      <c r="M106">
        <v>63</v>
      </c>
      <c r="N106">
        <v>3060</v>
      </c>
      <c r="O106">
        <v>994</v>
      </c>
      <c r="P106">
        <v>6</v>
      </c>
      <c r="Q106">
        <v>2</v>
      </c>
      <c r="R106">
        <v>6</v>
      </c>
      <c r="S106">
        <v>2</v>
      </c>
      <c r="V106">
        <v>2</v>
      </c>
      <c r="W106">
        <v>0</v>
      </c>
      <c r="X106" t="s">
        <v>48</v>
      </c>
      <c r="Y106">
        <v>1.25</v>
      </c>
      <c r="Z106">
        <v>4</v>
      </c>
      <c r="AA106">
        <v>1.23</v>
      </c>
      <c r="AB106">
        <v>3.75</v>
      </c>
      <c r="AC106">
        <v>1.25</v>
      </c>
      <c r="AD106">
        <v>4</v>
      </c>
      <c r="AE106">
        <v>1.26</v>
      </c>
      <c r="AF106">
        <v>4.37</v>
      </c>
      <c r="AK106">
        <v>1.29</v>
      </c>
      <c r="AL106">
        <v>4.37</v>
      </c>
      <c r="AM106">
        <v>1.24</v>
      </c>
      <c r="AN106">
        <v>3.99</v>
      </c>
      <c r="AO106">
        <f t="shared" si="6"/>
        <v>0.80645161290322587</v>
      </c>
      <c r="AP106">
        <f t="shared" si="6"/>
        <v>0.25062656641604009</v>
      </c>
      <c r="AQ106">
        <f t="shared" si="7"/>
        <v>0.76290630975143414</v>
      </c>
      <c r="AR106">
        <f t="shared" si="8"/>
        <v>0.23709369024856597</v>
      </c>
      <c r="AT106">
        <f t="shared" si="9"/>
        <v>0.61930589447456241</v>
      </c>
      <c r="AU106">
        <f t="shared" si="9"/>
        <v>9.6907968109844936E-2</v>
      </c>
      <c r="AV106">
        <f t="shared" si="10"/>
        <v>0.62770831052369369</v>
      </c>
      <c r="AZ106">
        <f t="shared" si="11"/>
        <v>1.4908182907318972</v>
      </c>
      <c r="BA106">
        <f t="shared" si="11"/>
        <v>0.70114754098080745</v>
      </c>
      <c r="BB106">
        <f t="shared" si="12"/>
        <v>0.68776062979807884</v>
      </c>
      <c r="BC106">
        <f t="shared" si="13"/>
        <v>0.27062004717505933</v>
      </c>
      <c r="BD106">
        <f t="shared" si="14"/>
        <v>0.46567969410364068</v>
      </c>
      <c r="BE106">
        <f t="shared" si="15"/>
        <v>0.37431442339274484</v>
      </c>
    </row>
    <row r="107" spans="1:57" x14ac:dyDescent="0.35">
      <c r="A107">
        <v>34</v>
      </c>
      <c r="B107" t="s">
        <v>40</v>
      </c>
      <c r="C107" t="s">
        <v>41</v>
      </c>
      <c r="D107" s="1">
        <v>42924</v>
      </c>
      <c r="E107" t="s">
        <v>42</v>
      </c>
      <c r="F107" t="s">
        <v>43</v>
      </c>
      <c r="G107" t="s">
        <v>44</v>
      </c>
      <c r="H107" t="s">
        <v>177</v>
      </c>
      <c r="I107">
        <v>3</v>
      </c>
      <c r="J107" t="s">
        <v>316</v>
      </c>
      <c r="K107" t="s">
        <v>352</v>
      </c>
      <c r="L107">
        <v>8</v>
      </c>
      <c r="M107">
        <v>265</v>
      </c>
      <c r="N107">
        <v>4310</v>
      </c>
      <c r="O107">
        <v>183</v>
      </c>
      <c r="P107">
        <v>6</v>
      </c>
      <c r="Q107">
        <v>4</v>
      </c>
      <c r="R107">
        <v>6</v>
      </c>
      <c r="S107">
        <v>0</v>
      </c>
      <c r="V107">
        <v>2</v>
      </c>
      <c r="W107">
        <v>0</v>
      </c>
      <c r="X107" t="s">
        <v>48</v>
      </c>
      <c r="Y107">
        <v>1.1200000000000001</v>
      </c>
      <c r="Z107">
        <v>6</v>
      </c>
      <c r="AA107">
        <v>1.1200000000000001</v>
      </c>
      <c r="AB107">
        <v>5.4</v>
      </c>
      <c r="AC107">
        <v>1.1399999999999999</v>
      </c>
      <c r="AD107">
        <v>5.5</v>
      </c>
      <c r="AE107">
        <v>1.1499999999999999</v>
      </c>
      <c r="AF107">
        <v>6.77</v>
      </c>
      <c r="AK107">
        <v>1.17</v>
      </c>
      <c r="AL107">
        <v>7</v>
      </c>
      <c r="AM107">
        <v>1.1200000000000001</v>
      </c>
      <c r="AN107">
        <v>6.14</v>
      </c>
      <c r="AO107">
        <f t="shared" si="6"/>
        <v>0.89285714285714279</v>
      </c>
      <c r="AP107">
        <f t="shared" si="6"/>
        <v>0.16286644951140067</v>
      </c>
      <c r="AQ107">
        <f t="shared" si="7"/>
        <v>0.84573002754820925</v>
      </c>
      <c r="AR107">
        <f t="shared" si="8"/>
        <v>0.15426997245179064</v>
      </c>
      <c r="AT107">
        <f t="shared" si="9"/>
        <v>0.44299269118941298</v>
      </c>
      <c r="AU107">
        <f t="shared" si="9"/>
        <v>0.25147578366754231</v>
      </c>
      <c r="AV107">
        <f t="shared" si="10"/>
        <v>0.54773341592002744</v>
      </c>
      <c r="AZ107">
        <f t="shared" si="11"/>
        <v>1.5488480946184273</v>
      </c>
      <c r="BA107">
        <f t="shared" si="11"/>
        <v>0.45514444148854982</v>
      </c>
      <c r="BB107">
        <f t="shared" si="12"/>
        <v>0.74907850186222247</v>
      </c>
      <c r="BC107">
        <f t="shared" si="13"/>
        <v>0.16755508667765376</v>
      </c>
      <c r="BD107">
        <f t="shared" si="14"/>
        <v>0.60196657769694639</v>
      </c>
      <c r="BE107">
        <f t="shared" si="15"/>
        <v>0.28891149206216299</v>
      </c>
    </row>
    <row r="108" spans="1:57" x14ac:dyDescent="0.35">
      <c r="A108">
        <v>34</v>
      </c>
      <c r="B108" t="s">
        <v>40</v>
      </c>
      <c r="C108" t="s">
        <v>41</v>
      </c>
      <c r="D108" s="1">
        <v>42924</v>
      </c>
      <c r="E108" t="s">
        <v>42</v>
      </c>
      <c r="F108" t="s">
        <v>43</v>
      </c>
      <c r="G108" t="s">
        <v>44</v>
      </c>
      <c r="H108" t="s">
        <v>177</v>
      </c>
      <c r="I108">
        <v>3</v>
      </c>
      <c r="J108" t="s">
        <v>276</v>
      </c>
      <c r="K108" t="s">
        <v>309</v>
      </c>
      <c r="L108">
        <v>87</v>
      </c>
      <c r="M108">
        <v>35</v>
      </c>
      <c r="N108">
        <v>709</v>
      </c>
      <c r="O108">
        <v>1423</v>
      </c>
      <c r="P108">
        <v>6</v>
      </c>
      <c r="Q108">
        <v>2</v>
      </c>
      <c r="R108">
        <v>6</v>
      </c>
      <c r="S108">
        <v>1</v>
      </c>
      <c r="V108">
        <v>2</v>
      </c>
      <c r="W108">
        <v>0</v>
      </c>
      <c r="X108" t="s">
        <v>48</v>
      </c>
      <c r="Y108">
        <v>1.4</v>
      </c>
      <c r="Z108">
        <v>3</v>
      </c>
      <c r="AA108">
        <v>1.35</v>
      </c>
      <c r="AB108">
        <v>2.95</v>
      </c>
      <c r="AC108">
        <v>1.36</v>
      </c>
      <c r="AD108">
        <v>3.25</v>
      </c>
      <c r="AE108">
        <v>1.43</v>
      </c>
      <c r="AF108">
        <v>3.13</v>
      </c>
      <c r="AK108">
        <v>1.44</v>
      </c>
      <c r="AL108">
        <v>3.25</v>
      </c>
      <c r="AM108">
        <v>1.4</v>
      </c>
      <c r="AN108">
        <v>2.96</v>
      </c>
      <c r="AO108">
        <f t="shared" si="6"/>
        <v>0.7142857142857143</v>
      </c>
      <c r="AP108">
        <f t="shared" si="6"/>
        <v>0.33783783783783783</v>
      </c>
      <c r="AQ108">
        <f t="shared" si="7"/>
        <v>0.67889908256880738</v>
      </c>
      <c r="AR108">
        <f t="shared" si="8"/>
        <v>0.32110091743119262</v>
      </c>
      <c r="AT108">
        <f t="shared" si="9"/>
        <v>0.52802633712465696</v>
      </c>
      <c r="AU108">
        <f t="shared" si="9"/>
        <v>-0.10981430460338254</v>
      </c>
      <c r="AV108">
        <f t="shared" si="10"/>
        <v>0.65426517173746834</v>
      </c>
      <c r="AZ108">
        <f t="shared" si="11"/>
        <v>0.9405512265539181</v>
      </c>
      <c r="BA108">
        <f t="shared" si="11"/>
        <v>0.48630558755710801</v>
      </c>
      <c r="BB108">
        <f t="shared" si="12"/>
        <v>0.61164819720108476</v>
      </c>
      <c r="BC108">
        <f t="shared" si="13"/>
        <v>0.38728278902497387</v>
      </c>
      <c r="BD108">
        <f t="shared" si="14"/>
        <v>0.42424254832991243</v>
      </c>
      <c r="BE108">
        <f t="shared" si="15"/>
        <v>0.49159800292904171</v>
      </c>
    </row>
    <row r="109" spans="1:57" x14ac:dyDescent="0.35">
      <c r="A109">
        <v>34</v>
      </c>
      <c r="B109" t="s">
        <v>40</v>
      </c>
      <c r="C109" t="s">
        <v>41</v>
      </c>
      <c r="D109" s="1">
        <v>42924</v>
      </c>
      <c r="E109" t="s">
        <v>42</v>
      </c>
      <c r="F109" t="s">
        <v>43</v>
      </c>
      <c r="G109" t="s">
        <v>44</v>
      </c>
      <c r="H109" t="s">
        <v>177</v>
      </c>
      <c r="I109">
        <v>3</v>
      </c>
      <c r="J109" t="s">
        <v>284</v>
      </c>
      <c r="K109" t="s">
        <v>410</v>
      </c>
      <c r="L109">
        <v>135</v>
      </c>
      <c r="M109">
        <v>130</v>
      </c>
      <c r="N109">
        <v>410</v>
      </c>
      <c r="O109">
        <v>423</v>
      </c>
      <c r="P109">
        <v>7</v>
      </c>
      <c r="Q109">
        <v>6</v>
      </c>
      <c r="R109">
        <v>6</v>
      </c>
      <c r="S109">
        <v>1</v>
      </c>
      <c r="V109">
        <v>2</v>
      </c>
      <c r="W109">
        <v>0</v>
      </c>
      <c r="X109" t="s">
        <v>48</v>
      </c>
      <c r="Y109">
        <v>1.57</v>
      </c>
      <c r="Z109">
        <v>2.37</v>
      </c>
      <c r="AA109">
        <v>1.55</v>
      </c>
      <c r="AB109">
        <v>2.2999999999999998</v>
      </c>
      <c r="AC109">
        <v>1.67</v>
      </c>
      <c r="AD109">
        <v>2.2000000000000002</v>
      </c>
      <c r="AE109">
        <v>1.6</v>
      </c>
      <c r="AF109">
        <v>2.5299999999999998</v>
      </c>
      <c r="AK109">
        <v>1.7</v>
      </c>
      <c r="AL109">
        <v>2.5499999999999998</v>
      </c>
      <c r="AM109">
        <v>1.59</v>
      </c>
      <c r="AN109">
        <v>2.35</v>
      </c>
      <c r="AO109">
        <f t="shared" si="6"/>
        <v>0.62893081761006286</v>
      </c>
      <c r="AP109">
        <f t="shared" si="6"/>
        <v>0.42553191489361702</v>
      </c>
      <c r="AQ109">
        <f t="shared" si="7"/>
        <v>0.59644670050761417</v>
      </c>
      <c r="AR109">
        <f t="shared" si="8"/>
        <v>0.40355329949238578</v>
      </c>
      <c r="AT109">
        <f t="shared" si="9"/>
        <v>-0.14534479675786816</v>
      </c>
      <c r="AU109">
        <f t="shared" si="9"/>
        <v>0.8195413145095487</v>
      </c>
      <c r="AV109">
        <f t="shared" si="10"/>
        <v>0.27590098129730617</v>
      </c>
      <c r="AZ109">
        <f t="shared" si="11"/>
        <v>0.35311338019055566</v>
      </c>
      <c r="BA109">
        <f t="shared" si="11"/>
        <v>1.0177968518569083</v>
      </c>
      <c r="BB109">
        <f t="shared" si="12"/>
        <v>0.33968832067535537</v>
      </c>
      <c r="BC109">
        <f t="shared" si="13"/>
        <v>0.51676539515377495</v>
      </c>
      <c r="BD109">
        <f t="shared" si="14"/>
        <v>1.2877132410515351</v>
      </c>
      <c r="BE109">
        <f t="shared" si="15"/>
        <v>1.0797267856979196</v>
      </c>
    </row>
    <row r="110" spans="1:57" x14ac:dyDescent="0.35">
      <c r="A110">
        <v>34</v>
      </c>
      <c r="B110" t="s">
        <v>40</v>
      </c>
      <c r="C110" t="s">
        <v>41</v>
      </c>
      <c r="D110" s="1">
        <v>42924</v>
      </c>
      <c r="E110" t="s">
        <v>42</v>
      </c>
      <c r="F110" t="s">
        <v>43</v>
      </c>
      <c r="G110" t="s">
        <v>44</v>
      </c>
      <c r="H110" t="s">
        <v>177</v>
      </c>
      <c r="I110">
        <v>3</v>
      </c>
      <c r="J110" t="s">
        <v>311</v>
      </c>
      <c r="K110" t="s">
        <v>414</v>
      </c>
      <c r="L110">
        <v>10</v>
      </c>
      <c r="M110">
        <v>20</v>
      </c>
      <c r="N110">
        <v>3985</v>
      </c>
      <c r="O110">
        <v>1873</v>
      </c>
      <c r="P110">
        <v>3</v>
      </c>
      <c r="Q110">
        <v>6</v>
      </c>
      <c r="R110">
        <v>6</v>
      </c>
      <c r="S110">
        <v>4</v>
      </c>
      <c r="T110">
        <v>6</v>
      </c>
      <c r="U110">
        <v>1</v>
      </c>
      <c r="V110">
        <v>2</v>
      </c>
      <c r="W110">
        <v>1</v>
      </c>
      <c r="X110" t="s">
        <v>48</v>
      </c>
      <c r="Y110">
        <v>2.37</v>
      </c>
      <c r="Z110">
        <v>1.57</v>
      </c>
      <c r="AA110">
        <v>2.2999999999999998</v>
      </c>
      <c r="AB110">
        <v>1.55</v>
      </c>
      <c r="AC110">
        <v>2.25</v>
      </c>
      <c r="AD110">
        <v>1.61</v>
      </c>
      <c r="AE110">
        <v>2.56</v>
      </c>
      <c r="AF110">
        <v>1.59</v>
      </c>
      <c r="AK110">
        <v>2.56</v>
      </c>
      <c r="AL110">
        <v>1.63</v>
      </c>
      <c r="AM110">
        <v>2.39</v>
      </c>
      <c r="AN110">
        <v>1.57</v>
      </c>
      <c r="AO110">
        <f t="shared" si="6"/>
        <v>0.41841004184100417</v>
      </c>
      <c r="AP110">
        <f t="shared" si="6"/>
        <v>0.63694267515923564</v>
      </c>
      <c r="AQ110">
        <f t="shared" si="7"/>
        <v>0.39646464646464652</v>
      </c>
      <c r="AR110">
        <f t="shared" si="8"/>
        <v>0.60353535353535359</v>
      </c>
      <c r="AT110">
        <f t="shared" si="9"/>
        <v>0.41629585649875417</v>
      </c>
      <c r="AU110">
        <f t="shared" si="9"/>
        <v>0.24149541238627328</v>
      </c>
      <c r="AV110">
        <f t="shared" si="10"/>
        <v>0.54358917785548377</v>
      </c>
      <c r="AZ110">
        <f t="shared" si="11"/>
        <v>1.5271132870286128</v>
      </c>
      <c r="BA110">
        <f t="shared" si="11"/>
        <v>0.868064107211034</v>
      </c>
      <c r="BB110">
        <f t="shared" si="12"/>
        <v>0.65904676755445524</v>
      </c>
      <c r="BC110">
        <f t="shared" si="13"/>
        <v>0.92516840590617233</v>
      </c>
      <c r="BD110">
        <f t="shared" si="14"/>
        <v>0.6095615051897747</v>
      </c>
      <c r="BE110">
        <f t="shared" si="15"/>
        <v>0.41696077954025723</v>
      </c>
    </row>
    <row r="111" spans="1:57" x14ac:dyDescent="0.35">
      <c r="A111">
        <v>34</v>
      </c>
      <c r="B111" t="s">
        <v>40</v>
      </c>
      <c r="C111" t="s">
        <v>41</v>
      </c>
      <c r="D111" s="1">
        <v>42924</v>
      </c>
      <c r="E111" t="s">
        <v>42</v>
      </c>
      <c r="F111" t="s">
        <v>43</v>
      </c>
      <c r="G111" t="s">
        <v>44</v>
      </c>
      <c r="H111" t="s">
        <v>177</v>
      </c>
      <c r="I111">
        <v>3</v>
      </c>
      <c r="J111" t="s">
        <v>308</v>
      </c>
      <c r="K111" t="s">
        <v>371</v>
      </c>
      <c r="L111">
        <v>25</v>
      </c>
      <c r="M111">
        <v>46</v>
      </c>
      <c r="N111">
        <v>1658</v>
      </c>
      <c r="O111">
        <v>1215</v>
      </c>
      <c r="P111">
        <v>6</v>
      </c>
      <c r="Q111">
        <v>2</v>
      </c>
      <c r="R111">
        <v>6</v>
      </c>
      <c r="S111">
        <v>4</v>
      </c>
      <c r="V111">
        <v>2</v>
      </c>
      <c r="W111">
        <v>0</v>
      </c>
      <c r="X111" t="s">
        <v>48</v>
      </c>
      <c r="Y111">
        <v>1.44</v>
      </c>
      <c r="Z111">
        <v>2.75</v>
      </c>
      <c r="AA111">
        <v>1.42</v>
      </c>
      <c r="AB111">
        <v>2.65</v>
      </c>
      <c r="AC111">
        <v>1.44</v>
      </c>
      <c r="AD111">
        <v>2.75</v>
      </c>
      <c r="AE111">
        <v>1.47</v>
      </c>
      <c r="AF111">
        <v>2.96</v>
      </c>
      <c r="AK111">
        <v>1.47</v>
      </c>
      <c r="AL111">
        <v>2.96</v>
      </c>
      <c r="AM111">
        <v>1.44</v>
      </c>
      <c r="AN111">
        <v>2.79</v>
      </c>
      <c r="AO111">
        <f t="shared" si="6"/>
        <v>0.69444444444444442</v>
      </c>
      <c r="AP111">
        <f t="shared" si="6"/>
        <v>0.35842293906810035</v>
      </c>
      <c r="AQ111">
        <f t="shared" si="7"/>
        <v>0.65957446808510634</v>
      </c>
      <c r="AR111">
        <f t="shared" si="8"/>
        <v>0.34042553191489361</v>
      </c>
      <c r="AT111">
        <f t="shared" si="9"/>
        <v>0.41677415240205057</v>
      </c>
      <c r="AU111">
        <f t="shared" si="9"/>
        <v>0.53477407786209907</v>
      </c>
      <c r="AV111">
        <f t="shared" si="10"/>
        <v>0.47053420080904268</v>
      </c>
      <c r="AZ111">
        <f t="shared" si="11"/>
        <v>1.0575522884701374</v>
      </c>
      <c r="BA111">
        <f t="shared" si="11"/>
        <v>0.83858546444559545</v>
      </c>
      <c r="BB111">
        <f t="shared" si="12"/>
        <v>0.55452402701003578</v>
      </c>
      <c r="BC111">
        <f t="shared" si="13"/>
        <v>0.41616039722491244</v>
      </c>
      <c r="BD111">
        <f t="shared" si="14"/>
        <v>0.75388663224986208</v>
      </c>
      <c r="BE111">
        <f t="shared" si="15"/>
        <v>0.58964514218361019</v>
      </c>
    </row>
    <row r="112" spans="1:57" x14ac:dyDescent="0.35">
      <c r="A112">
        <v>34</v>
      </c>
      <c r="B112" t="s">
        <v>40</v>
      </c>
      <c r="C112" t="s">
        <v>41</v>
      </c>
      <c r="D112" s="1">
        <v>42924</v>
      </c>
      <c r="E112" t="s">
        <v>42</v>
      </c>
      <c r="F112" t="s">
        <v>43</v>
      </c>
      <c r="G112" t="s">
        <v>44</v>
      </c>
      <c r="H112" t="s">
        <v>177</v>
      </c>
      <c r="I112">
        <v>3</v>
      </c>
      <c r="J112" t="s">
        <v>349</v>
      </c>
      <c r="K112" t="s">
        <v>399</v>
      </c>
      <c r="L112">
        <v>1</v>
      </c>
      <c r="M112">
        <v>70</v>
      </c>
      <c r="N112">
        <v>7035</v>
      </c>
      <c r="O112">
        <v>858</v>
      </c>
      <c r="P112">
        <v>4</v>
      </c>
      <c r="Q112">
        <v>6</v>
      </c>
      <c r="R112">
        <v>7</v>
      </c>
      <c r="S112">
        <v>6</v>
      </c>
      <c r="T112">
        <v>6</v>
      </c>
      <c r="U112">
        <v>4</v>
      </c>
      <c r="V112">
        <v>2</v>
      </c>
      <c r="W112">
        <v>1</v>
      </c>
      <c r="X112" t="s">
        <v>48</v>
      </c>
      <c r="Y112">
        <v>1.2</v>
      </c>
      <c r="Z112">
        <v>4.5</v>
      </c>
      <c r="AA112">
        <v>1.19</v>
      </c>
      <c r="AB112">
        <v>4.2</v>
      </c>
      <c r="AC112">
        <v>1.22</v>
      </c>
      <c r="AD112">
        <v>4.33</v>
      </c>
      <c r="AE112">
        <v>1.24</v>
      </c>
      <c r="AF112">
        <v>4.68</v>
      </c>
      <c r="AK112">
        <v>1.25</v>
      </c>
      <c r="AL112">
        <v>4.68</v>
      </c>
      <c r="AM112">
        <v>1.21</v>
      </c>
      <c r="AN112">
        <v>4.41</v>
      </c>
      <c r="AO112">
        <f t="shared" si="6"/>
        <v>0.82644628099173556</v>
      </c>
      <c r="AP112">
        <f t="shared" si="6"/>
        <v>0.22675736961451246</v>
      </c>
      <c r="AQ112">
        <f t="shared" si="7"/>
        <v>0.78469750889679712</v>
      </c>
      <c r="AR112">
        <f t="shared" si="8"/>
        <v>0.21530249110320282</v>
      </c>
      <c r="AT112">
        <f t="shared" si="9"/>
        <v>0.89737898611215561</v>
      </c>
      <c r="AU112">
        <f t="shared" si="9"/>
        <v>0.20273255405408219</v>
      </c>
      <c r="AV112">
        <f t="shared" si="10"/>
        <v>0.66699975037448522</v>
      </c>
      <c r="AZ112">
        <f t="shared" si="11"/>
        <v>2.5307880890354522</v>
      </c>
      <c r="BA112">
        <f t="shared" si="11"/>
        <v>0.56450943904289297</v>
      </c>
      <c r="BB112">
        <f t="shared" si="12"/>
        <v>0.87721084153221385</v>
      </c>
      <c r="BC112">
        <f t="shared" si="13"/>
        <v>0.24245697444684511</v>
      </c>
      <c r="BD112">
        <f t="shared" si="14"/>
        <v>0.40496560731772996</v>
      </c>
      <c r="BE112">
        <f t="shared" si="15"/>
        <v>0.13100790326692899</v>
      </c>
    </row>
    <row r="113" spans="1:57" x14ac:dyDescent="0.35">
      <c r="A113">
        <v>34</v>
      </c>
      <c r="B113" t="s">
        <v>40</v>
      </c>
      <c r="C113" t="s">
        <v>41</v>
      </c>
      <c r="D113" s="1">
        <v>42924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293</v>
      </c>
      <c r="K113" t="s">
        <v>347</v>
      </c>
      <c r="L113">
        <v>6</v>
      </c>
      <c r="M113">
        <v>38</v>
      </c>
      <c r="N113">
        <v>4550</v>
      </c>
      <c r="O113">
        <v>1390</v>
      </c>
      <c r="P113">
        <v>3</v>
      </c>
      <c r="Q113">
        <v>6</v>
      </c>
      <c r="R113">
        <v>7</v>
      </c>
      <c r="S113">
        <v>6</v>
      </c>
      <c r="T113">
        <v>6</v>
      </c>
      <c r="U113">
        <v>2</v>
      </c>
      <c r="V113">
        <v>2</v>
      </c>
      <c r="W113">
        <v>1</v>
      </c>
      <c r="X113" t="s">
        <v>48</v>
      </c>
      <c r="Y113">
        <v>1.72</v>
      </c>
      <c r="Z113">
        <v>2.1</v>
      </c>
      <c r="AA113">
        <v>1.72</v>
      </c>
      <c r="AB113">
        <v>2</v>
      </c>
      <c r="AC113">
        <v>1.8</v>
      </c>
      <c r="AD113">
        <v>2</v>
      </c>
      <c r="AE113">
        <v>1.71</v>
      </c>
      <c r="AF113">
        <v>2.29</v>
      </c>
      <c r="AK113">
        <v>1.8</v>
      </c>
      <c r="AL113">
        <v>2.29</v>
      </c>
      <c r="AM113">
        <v>1.74</v>
      </c>
      <c r="AN113">
        <v>2.1</v>
      </c>
      <c r="AO113">
        <f t="shared" si="6"/>
        <v>0.57471264367816088</v>
      </c>
      <c r="AP113">
        <f t="shared" si="6"/>
        <v>0.47619047619047616</v>
      </c>
      <c r="AQ113">
        <f t="shared" si="7"/>
        <v>0.54687499999999989</v>
      </c>
      <c r="AR113">
        <f t="shared" si="8"/>
        <v>0.45312499999999994</v>
      </c>
      <c r="AT113">
        <f t="shared" si="9"/>
        <v>0.84583800533553621</v>
      </c>
      <c r="AU113">
        <f t="shared" si="9"/>
        <v>0.65753342591576136</v>
      </c>
      <c r="AV113">
        <f t="shared" si="10"/>
        <v>0.54693753176379745</v>
      </c>
      <c r="AZ113">
        <f t="shared" si="11"/>
        <v>2.1700226012016883</v>
      </c>
      <c r="BA113">
        <f t="shared" si="11"/>
        <v>1.2153103813879116</v>
      </c>
      <c r="BB113">
        <f t="shared" si="12"/>
        <v>0.72206185535707557</v>
      </c>
      <c r="BC113">
        <f t="shared" si="13"/>
        <v>0.60353502187025843</v>
      </c>
      <c r="BD113">
        <f t="shared" si="14"/>
        <v>0.60342068461035359</v>
      </c>
      <c r="BE113">
        <f t="shared" si="15"/>
        <v>0.32564447151925069</v>
      </c>
    </row>
    <row r="114" spans="1:57" x14ac:dyDescent="0.35">
      <c r="A114">
        <v>34</v>
      </c>
      <c r="B114" t="s">
        <v>40</v>
      </c>
      <c r="C114" t="s">
        <v>41</v>
      </c>
      <c r="D114" s="1">
        <v>42926</v>
      </c>
      <c r="E114" t="s">
        <v>42</v>
      </c>
      <c r="F114" t="s">
        <v>43</v>
      </c>
      <c r="G114" t="s">
        <v>44</v>
      </c>
      <c r="H114" t="s">
        <v>178</v>
      </c>
      <c r="I114">
        <v>3</v>
      </c>
      <c r="J114" t="s">
        <v>383</v>
      </c>
      <c r="K114" t="s">
        <v>322</v>
      </c>
      <c r="L114">
        <v>13</v>
      </c>
      <c r="M114">
        <v>5</v>
      </c>
      <c r="N114">
        <v>3110</v>
      </c>
      <c r="O114">
        <v>4765</v>
      </c>
      <c r="P114">
        <v>6</v>
      </c>
      <c r="Q114">
        <v>3</v>
      </c>
      <c r="R114">
        <v>7</v>
      </c>
      <c r="S114">
        <v>6</v>
      </c>
      <c r="V114">
        <v>2</v>
      </c>
      <c r="W114">
        <v>0</v>
      </c>
      <c r="X114" t="s">
        <v>48</v>
      </c>
      <c r="Y114">
        <v>2.1</v>
      </c>
      <c r="Z114">
        <v>1.72</v>
      </c>
      <c r="AA114">
        <v>2.1</v>
      </c>
      <c r="AB114">
        <v>1.65</v>
      </c>
      <c r="AC114">
        <v>2.1</v>
      </c>
      <c r="AD114">
        <v>1.73</v>
      </c>
      <c r="AE114">
        <v>2.23</v>
      </c>
      <c r="AF114">
        <v>1.75</v>
      </c>
      <c r="AK114">
        <v>2.23</v>
      </c>
      <c r="AL114">
        <v>1.8</v>
      </c>
      <c r="AM114">
        <v>2.13</v>
      </c>
      <c r="AN114">
        <v>1.72</v>
      </c>
      <c r="AO114">
        <f t="shared" si="6"/>
        <v>0.46948356807511737</v>
      </c>
      <c r="AP114">
        <f t="shared" si="6"/>
        <v>0.58139534883720934</v>
      </c>
      <c r="AQ114">
        <f t="shared" si="7"/>
        <v>0.44675324675324674</v>
      </c>
      <c r="AR114">
        <f t="shared" si="8"/>
        <v>0.55324675324675321</v>
      </c>
      <c r="AT114">
        <f t="shared" si="9"/>
        <v>0.72920811765099158</v>
      </c>
      <c r="AU114">
        <f t="shared" si="9"/>
        <v>-0.18266650334092338</v>
      </c>
      <c r="AV114">
        <f t="shared" si="10"/>
        <v>0.71338361496782199</v>
      </c>
      <c r="AZ114">
        <f t="shared" si="11"/>
        <v>1.5903453663338341</v>
      </c>
      <c r="BA114">
        <f t="shared" si="11"/>
        <v>1.1311429449507366</v>
      </c>
      <c r="BB114">
        <f t="shared" si="12"/>
        <v>0.61282495127565662</v>
      </c>
      <c r="BC114">
        <f t="shared" si="13"/>
        <v>0.80574885747433123</v>
      </c>
      <c r="BD114">
        <f t="shared" si="14"/>
        <v>0.3377359738458835</v>
      </c>
      <c r="BE114">
        <f t="shared" si="15"/>
        <v>0.48967594455101998</v>
      </c>
    </row>
    <row r="115" spans="1:57" x14ac:dyDescent="0.35">
      <c r="A115">
        <v>34</v>
      </c>
      <c r="B115" t="s">
        <v>40</v>
      </c>
      <c r="C115" t="s">
        <v>41</v>
      </c>
      <c r="D115" s="1">
        <v>42926</v>
      </c>
      <c r="E115" t="s">
        <v>42</v>
      </c>
      <c r="F115" t="s">
        <v>43</v>
      </c>
      <c r="G115" t="s">
        <v>44</v>
      </c>
      <c r="H115" t="s">
        <v>178</v>
      </c>
      <c r="I115">
        <v>3</v>
      </c>
      <c r="J115" t="s">
        <v>316</v>
      </c>
      <c r="K115" t="s">
        <v>311</v>
      </c>
      <c r="L115">
        <v>8</v>
      </c>
      <c r="M115">
        <v>10</v>
      </c>
      <c r="N115">
        <v>4310</v>
      </c>
      <c r="O115">
        <v>3985</v>
      </c>
      <c r="P115">
        <v>6</v>
      </c>
      <c r="Q115">
        <v>2</v>
      </c>
      <c r="R115">
        <v>6</v>
      </c>
      <c r="S115">
        <v>4</v>
      </c>
      <c r="V115">
        <v>2</v>
      </c>
      <c r="W115">
        <v>0</v>
      </c>
      <c r="X115" t="s">
        <v>48</v>
      </c>
      <c r="Y115">
        <v>1.44</v>
      </c>
      <c r="Z115">
        <v>2.75</v>
      </c>
      <c r="AA115">
        <v>1.42</v>
      </c>
      <c r="AB115">
        <v>2.65</v>
      </c>
      <c r="AC115">
        <v>1.5</v>
      </c>
      <c r="AD115">
        <v>2.62</v>
      </c>
      <c r="AE115">
        <v>1.48</v>
      </c>
      <c r="AF115">
        <v>2.92</v>
      </c>
      <c r="AK115">
        <v>1.53</v>
      </c>
      <c r="AL115">
        <v>2.92</v>
      </c>
      <c r="AM115">
        <v>1.46</v>
      </c>
      <c r="AN115">
        <v>2.72</v>
      </c>
      <c r="AO115">
        <f t="shared" si="6"/>
        <v>0.68493150684931503</v>
      </c>
      <c r="AP115">
        <f t="shared" si="6"/>
        <v>0.36764705882352938</v>
      </c>
      <c r="AQ115">
        <f t="shared" si="7"/>
        <v>0.65071770334928236</v>
      </c>
      <c r="AR115">
        <f t="shared" si="8"/>
        <v>0.34928229665071769</v>
      </c>
      <c r="AT115">
        <f t="shared" si="9"/>
        <v>0.44299269118941298</v>
      </c>
      <c r="AU115">
        <f t="shared" si="9"/>
        <v>0.41629585649875417</v>
      </c>
      <c r="AV115">
        <f t="shared" si="10"/>
        <v>0.50667381229686836</v>
      </c>
      <c r="AZ115">
        <f t="shared" si="11"/>
        <v>1.5488480946184273</v>
      </c>
      <c r="BA115">
        <f t="shared" si="11"/>
        <v>1.5271132870286128</v>
      </c>
      <c r="BB115">
        <f t="shared" si="12"/>
        <v>0.50543348799998411</v>
      </c>
      <c r="BC115">
        <f t="shared" si="13"/>
        <v>0.42967936622875891</v>
      </c>
      <c r="BD115">
        <f t="shared" si="14"/>
        <v>0.67988785069187074</v>
      </c>
      <c r="BE115">
        <f t="shared" si="15"/>
        <v>0.68233882583538552</v>
      </c>
    </row>
    <row r="116" spans="1:57" x14ac:dyDescent="0.35">
      <c r="A116">
        <v>34</v>
      </c>
      <c r="B116" t="s">
        <v>40</v>
      </c>
      <c r="C116" t="s">
        <v>41</v>
      </c>
      <c r="D116" s="1">
        <v>42926</v>
      </c>
      <c r="E116" t="s">
        <v>42</v>
      </c>
      <c r="F116" t="s">
        <v>43</v>
      </c>
      <c r="G116" t="s">
        <v>44</v>
      </c>
      <c r="H116" t="s">
        <v>178</v>
      </c>
      <c r="I116">
        <v>3</v>
      </c>
      <c r="J116" t="s">
        <v>276</v>
      </c>
      <c r="K116" t="s">
        <v>284</v>
      </c>
      <c r="L116">
        <v>87</v>
      </c>
      <c r="M116">
        <v>135</v>
      </c>
      <c r="N116">
        <v>709</v>
      </c>
      <c r="O116">
        <v>410</v>
      </c>
      <c r="P116">
        <v>6</v>
      </c>
      <c r="Q116">
        <v>4</v>
      </c>
      <c r="R116">
        <v>2</v>
      </c>
      <c r="S116">
        <v>6</v>
      </c>
      <c r="T116">
        <v>6</v>
      </c>
      <c r="U116">
        <v>3</v>
      </c>
      <c r="V116">
        <v>2</v>
      </c>
      <c r="W116">
        <v>1</v>
      </c>
      <c r="X116" t="s">
        <v>48</v>
      </c>
      <c r="Y116">
        <v>1.3</v>
      </c>
      <c r="Z116">
        <v>3.5</v>
      </c>
      <c r="AA116">
        <v>1.27</v>
      </c>
      <c r="AB116">
        <v>3.45</v>
      </c>
      <c r="AC116">
        <v>1.28</v>
      </c>
      <c r="AD116">
        <v>3.75</v>
      </c>
      <c r="AE116">
        <v>1.32</v>
      </c>
      <c r="AF116">
        <v>3.79</v>
      </c>
      <c r="AK116">
        <v>1.35</v>
      </c>
      <c r="AL116">
        <v>3.83</v>
      </c>
      <c r="AM116">
        <v>1.31</v>
      </c>
      <c r="AN116">
        <v>3.5</v>
      </c>
      <c r="AO116">
        <f t="shared" si="6"/>
        <v>0.76335877862595414</v>
      </c>
      <c r="AP116">
        <f t="shared" si="6"/>
        <v>0.2857142857142857</v>
      </c>
      <c r="AQ116">
        <f t="shared" si="7"/>
        <v>0.72765072765072769</v>
      </c>
      <c r="AR116">
        <f t="shared" si="8"/>
        <v>0.27234927234927236</v>
      </c>
      <c r="AT116">
        <f t="shared" si="9"/>
        <v>0.52802633712465696</v>
      </c>
      <c r="AU116">
        <f t="shared" si="9"/>
        <v>-0.14534479675786816</v>
      </c>
      <c r="AV116">
        <f t="shared" si="10"/>
        <v>0.66225760100745701</v>
      </c>
      <c r="AZ116">
        <f t="shared" si="11"/>
        <v>0.9405512265539181</v>
      </c>
      <c r="BA116">
        <f t="shared" si="11"/>
        <v>0.35311338019055566</v>
      </c>
      <c r="BB116">
        <f t="shared" si="12"/>
        <v>0.64277705297797827</v>
      </c>
      <c r="BC116">
        <f t="shared" si="13"/>
        <v>0.31793411562230178</v>
      </c>
      <c r="BD116">
        <f t="shared" si="14"/>
        <v>0.41210067334587058</v>
      </c>
      <c r="BE116">
        <f t="shared" si="15"/>
        <v>0.44195734429678057</v>
      </c>
    </row>
    <row r="117" spans="1:57" x14ac:dyDescent="0.35">
      <c r="A117">
        <v>34</v>
      </c>
      <c r="B117" t="s">
        <v>40</v>
      </c>
      <c r="C117" t="s">
        <v>41</v>
      </c>
      <c r="D117" s="1">
        <v>42926</v>
      </c>
      <c r="E117" t="s">
        <v>42</v>
      </c>
      <c r="F117" t="s">
        <v>43</v>
      </c>
      <c r="G117" t="s">
        <v>44</v>
      </c>
      <c r="H117" t="s">
        <v>178</v>
      </c>
      <c r="I117">
        <v>3</v>
      </c>
      <c r="J117" t="s">
        <v>343</v>
      </c>
      <c r="K117" t="s">
        <v>349</v>
      </c>
      <c r="L117">
        <v>15</v>
      </c>
      <c r="M117">
        <v>1</v>
      </c>
      <c r="N117">
        <v>3060</v>
      </c>
      <c r="O117">
        <v>7035</v>
      </c>
      <c r="P117">
        <v>4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2</v>
      </c>
      <c r="W117">
        <v>1</v>
      </c>
      <c r="X117" t="s">
        <v>48</v>
      </c>
      <c r="Y117">
        <v>1.57</v>
      </c>
      <c r="Z117">
        <v>2.37</v>
      </c>
      <c r="AA117">
        <v>1.55</v>
      </c>
      <c r="AB117">
        <v>2.2999999999999998</v>
      </c>
      <c r="AC117">
        <v>1.57</v>
      </c>
      <c r="AD117">
        <v>2.37</v>
      </c>
      <c r="AE117">
        <v>1.62</v>
      </c>
      <c r="AF117">
        <v>2.48</v>
      </c>
      <c r="AK117">
        <v>1.65</v>
      </c>
      <c r="AL117">
        <v>2.5499999999999998</v>
      </c>
      <c r="AM117">
        <v>1.59</v>
      </c>
      <c r="AN117">
        <v>2.37</v>
      </c>
      <c r="AO117">
        <f t="shared" si="6"/>
        <v>0.62893081761006286</v>
      </c>
      <c r="AP117">
        <f t="shared" si="6"/>
        <v>0.42194092827004215</v>
      </c>
      <c r="AQ117">
        <f t="shared" si="7"/>
        <v>0.5984848484848484</v>
      </c>
      <c r="AR117">
        <f t="shared" si="8"/>
        <v>0.40151515151515144</v>
      </c>
      <c r="AT117">
        <f t="shared" si="9"/>
        <v>0.61930589447456241</v>
      </c>
      <c r="AU117">
        <f t="shared" si="9"/>
        <v>0.89737898611215561</v>
      </c>
      <c r="AV117">
        <f t="shared" si="10"/>
        <v>0.43092624648670075</v>
      </c>
      <c r="AZ117">
        <f t="shared" si="11"/>
        <v>1.4908182907318972</v>
      </c>
      <c r="BA117">
        <f t="shared" si="11"/>
        <v>2.5307880890354522</v>
      </c>
      <c r="BB117">
        <f t="shared" si="12"/>
        <v>0.26115582139549104</v>
      </c>
      <c r="BC117">
        <f t="shared" si="13"/>
        <v>0.51335407011934953</v>
      </c>
      <c r="BD117">
        <f t="shared" si="14"/>
        <v>0.84181832536200341</v>
      </c>
      <c r="BE117">
        <f t="shared" si="15"/>
        <v>1.3426380329621364</v>
      </c>
    </row>
    <row r="118" spans="1:57" x14ac:dyDescent="0.35">
      <c r="A118">
        <v>34</v>
      </c>
      <c r="B118" t="s">
        <v>40</v>
      </c>
      <c r="C118" t="s">
        <v>41</v>
      </c>
      <c r="D118" s="1">
        <v>42926</v>
      </c>
      <c r="E118" t="s">
        <v>42</v>
      </c>
      <c r="F118" t="s">
        <v>43</v>
      </c>
      <c r="G118" t="s">
        <v>44</v>
      </c>
      <c r="H118" t="s">
        <v>178</v>
      </c>
      <c r="I118">
        <v>3</v>
      </c>
      <c r="J118" t="s">
        <v>287</v>
      </c>
      <c r="K118" t="s">
        <v>338</v>
      </c>
      <c r="L118">
        <v>11</v>
      </c>
      <c r="M118">
        <v>29</v>
      </c>
      <c r="N118">
        <v>3941</v>
      </c>
      <c r="O118">
        <v>1615</v>
      </c>
      <c r="P118">
        <v>6</v>
      </c>
      <c r="Q118">
        <v>3</v>
      </c>
      <c r="R118">
        <v>6</v>
      </c>
      <c r="S118">
        <v>2</v>
      </c>
      <c r="V118">
        <v>2</v>
      </c>
      <c r="W118">
        <v>0</v>
      </c>
      <c r="X118" t="s">
        <v>48</v>
      </c>
      <c r="Y118">
        <v>1.53</v>
      </c>
      <c r="Z118">
        <v>2.5</v>
      </c>
      <c r="AA118">
        <v>1.5</v>
      </c>
      <c r="AB118">
        <v>2.4</v>
      </c>
      <c r="AC118">
        <v>1.57</v>
      </c>
      <c r="AD118">
        <v>2.37</v>
      </c>
      <c r="AE118">
        <v>1.56</v>
      </c>
      <c r="AF118">
        <v>2.65</v>
      </c>
      <c r="AK118">
        <v>1.57</v>
      </c>
      <c r="AL118">
        <v>2.68</v>
      </c>
      <c r="AM118">
        <v>1.53</v>
      </c>
      <c r="AN118">
        <v>2.5299999999999998</v>
      </c>
      <c r="AO118">
        <f t="shared" si="6"/>
        <v>0.65359477124183007</v>
      </c>
      <c r="AP118">
        <f t="shared" si="6"/>
        <v>0.39525691699604748</v>
      </c>
      <c r="AQ118">
        <f t="shared" si="7"/>
        <v>0.62315270935960587</v>
      </c>
      <c r="AR118">
        <f t="shared" si="8"/>
        <v>0.37684729064039413</v>
      </c>
      <c r="AT118">
        <f t="shared" si="9"/>
        <v>0.38298482012999741</v>
      </c>
      <c r="AU118">
        <f t="shared" si="9"/>
        <v>0.11215622925959584</v>
      </c>
      <c r="AV118">
        <f t="shared" si="10"/>
        <v>0.56729631149660886</v>
      </c>
      <c r="AZ118">
        <f t="shared" si="11"/>
        <v>1.5150036391816442</v>
      </c>
      <c r="BA118">
        <f t="shared" si="11"/>
        <v>0.57497802975650347</v>
      </c>
      <c r="BB118">
        <f t="shared" si="12"/>
        <v>0.71910483037189954</v>
      </c>
      <c r="BC118">
        <f t="shared" si="13"/>
        <v>0.47296367087421248</v>
      </c>
      <c r="BD118">
        <f t="shared" si="14"/>
        <v>0.56687351652760298</v>
      </c>
      <c r="BE118">
        <f t="shared" si="15"/>
        <v>0.3297481316498308</v>
      </c>
    </row>
    <row r="119" spans="1:57" x14ac:dyDescent="0.35">
      <c r="A119">
        <v>34</v>
      </c>
      <c r="B119" t="s">
        <v>40</v>
      </c>
      <c r="C119" t="s">
        <v>41</v>
      </c>
      <c r="D119" s="1">
        <v>42926</v>
      </c>
      <c r="E119" t="s">
        <v>42</v>
      </c>
      <c r="F119" t="s">
        <v>43</v>
      </c>
      <c r="G119" t="s">
        <v>44</v>
      </c>
      <c r="H119" t="s">
        <v>178</v>
      </c>
      <c r="I119">
        <v>3</v>
      </c>
      <c r="J119" t="s">
        <v>339</v>
      </c>
      <c r="K119" t="s">
        <v>370</v>
      </c>
      <c r="L119">
        <v>7</v>
      </c>
      <c r="M119">
        <v>22</v>
      </c>
      <c r="N119">
        <v>4400</v>
      </c>
      <c r="O119">
        <v>1785</v>
      </c>
      <c r="P119">
        <v>7</v>
      </c>
      <c r="Q119">
        <v>6</v>
      </c>
      <c r="R119">
        <v>4</v>
      </c>
      <c r="S119">
        <v>6</v>
      </c>
      <c r="T119">
        <v>6</v>
      </c>
      <c r="U119">
        <v>4</v>
      </c>
      <c r="V119">
        <v>2</v>
      </c>
      <c r="W119">
        <v>1</v>
      </c>
      <c r="X119" t="s">
        <v>48</v>
      </c>
      <c r="Y119">
        <v>1.36</v>
      </c>
      <c r="Z119">
        <v>3.2</v>
      </c>
      <c r="AA119">
        <v>1.33</v>
      </c>
      <c r="AB119">
        <v>3.05</v>
      </c>
      <c r="AC119">
        <v>1.36</v>
      </c>
      <c r="AD119">
        <v>3.25</v>
      </c>
      <c r="AE119">
        <v>1.44</v>
      </c>
      <c r="AF119">
        <v>3.06</v>
      </c>
      <c r="AK119">
        <v>1.44</v>
      </c>
      <c r="AL119">
        <v>3.31</v>
      </c>
      <c r="AM119">
        <v>1.37</v>
      </c>
      <c r="AN119">
        <v>3.08</v>
      </c>
      <c r="AO119">
        <f t="shared" si="6"/>
        <v>0.72992700729927007</v>
      </c>
      <c r="AP119">
        <f t="shared" si="6"/>
        <v>0.32467532467532467</v>
      </c>
      <c r="AQ119">
        <f t="shared" si="7"/>
        <v>0.69213483146067412</v>
      </c>
      <c r="AR119">
        <f t="shared" si="8"/>
        <v>0.30786516853932583</v>
      </c>
      <c r="AT119">
        <f t="shared" si="9"/>
        <v>0.70155073971813597</v>
      </c>
      <c r="AU119">
        <f t="shared" si="9"/>
        <v>0.28747087920682468</v>
      </c>
      <c r="AV119">
        <f t="shared" si="10"/>
        <v>0.60206574821022252</v>
      </c>
      <c r="AZ119">
        <f t="shared" si="11"/>
        <v>1.8148491837984164</v>
      </c>
      <c r="BA119">
        <f t="shared" si="11"/>
        <v>0.84660111479738687</v>
      </c>
      <c r="BB119">
        <f t="shared" si="12"/>
        <v>0.72477016309417008</v>
      </c>
      <c r="BC119">
        <f t="shared" si="13"/>
        <v>0.36797449919266578</v>
      </c>
      <c r="BD119">
        <f t="shared" si="14"/>
        <v>0.50738862334093071</v>
      </c>
      <c r="BE119">
        <f t="shared" si="15"/>
        <v>0.32190069080962502</v>
      </c>
    </row>
    <row r="120" spans="1:57" x14ac:dyDescent="0.35">
      <c r="A120">
        <v>34</v>
      </c>
      <c r="B120" t="s">
        <v>40</v>
      </c>
      <c r="C120" t="s">
        <v>41</v>
      </c>
      <c r="D120" s="1">
        <v>42926</v>
      </c>
      <c r="E120" t="s">
        <v>42</v>
      </c>
      <c r="F120" t="s">
        <v>43</v>
      </c>
      <c r="G120" t="s">
        <v>44</v>
      </c>
      <c r="H120" t="s">
        <v>178</v>
      </c>
      <c r="I120">
        <v>3</v>
      </c>
      <c r="J120" t="s">
        <v>308</v>
      </c>
      <c r="K120" t="s">
        <v>293</v>
      </c>
      <c r="L120">
        <v>25</v>
      </c>
      <c r="M120">
        <v>6</v>
      </c>
      <c r="N120">
        <v>1658</v>
      </c>
      <c r="O120">
        <v>4550</v>
      </c>
      <c r="P120">
        <v>7</v>
      </c>
      <c r="Q120">
        <v>6</v>
      </c>
      <c r="R120">
        <v>6</v>
      </c>
      <c r="S120">
        <v>4</v>
      </c>
      <c r="V120">
        <v>2</v>
      </c>
      <c r="W120">
        <v>0</v>
      </c>
      <c r="X120" t="s">
        <v>48</v>
      </c>
      <c r="Y120">
        <v>1.72</v>
      </c>
      <c r="Z120">
        <v>2.1</v>
      </c>
      <c r="AA120">
        <v>1.65</v>
      </c>
      <c r="AB120">
        <v>2.1</v>
      </c>
      <c r="AC120">
        <v>1.67</v>
      </c>
      <c r="AD120">
        <v>2.2000000000000002</v>
      </c>
      <c r="AE120">
        <v>1.85</v>
      </c>
      <c r="AF120">
        <v>2.08</v>
      </c>
      <c r="AK120">
        <v>1.85</v>
      </c>
      <c r="AL120">
        <v>2.2799999999999998</v>
      </c>
      <c r="AM120">
        <v>1.7</v>
      </c>
      <c r="AN120">
        <v>2.16</v>
      </c>
      <c r="AO120">
        <f t="shared" si="6"/>
        <v>0.58823529411764708</v>
      </c>
      <c r="AP120">
        <f t="shared" si="6"/>
        <v>0.46296296296296291</v>
      </c>
      <c r="AQ120">
        <f t="shared" si="7"/>
        <v>0.55958549222797926</v>
      </c>
      <c r="AR120">
        <f t="shared" si="8"/>
        <v>0.44041450777202068</v>
      </c>
      <c r="AT120">
        <f t="shared" si="9"/>
        <v>0.41677415240205057</v>
      </c>
      <c r="AU120">
        <f t="shared" si="9"/>
        <v>0.84583800533553621</v>
      </c>
      <c r="AV120">
        <f t="shared" si="10"/>
        <v>0.39434989698563711</v>
      </c>
      <c r="AZ120">
        <f t="shared" si="11"/>
        <v>1.0575522884701374</v>
      </c>
      <c r="BA120">
        <f t="shared" si="11"/>
        <v>2.1700226012016883</v>
      </c>
      <c r="BB120">
        <f t="shared" si="12"/>
        <v>0.24741063280574269</v>
      </c>
      <c r="BC120">
        <f t="shared" si="13"/>
        <v>0.58055896178066591</v>
      </c>
      <c r="BD120">
        <f t="shared" si="14"/>
        <v>0.93051670036389178</v>
      </c>
      <c r="BE120">
        <f t="shared" si="15"/>
        <v>1.3967058417510745</v>
      </c>
    </row>
    <row r="121" spans="1:57" x14ac:dyDescent="0.35">
      <c r="A121">
        <v>34</v>
      </c>
      <c r="B121" t="s">
        <v>40</v>
      </c>
      <c r="C121" t="s">
        <v>41</v>
      </c>
      <c r="D121" s="1">
        <v>42926</v>
      </c>
      <c r="E121" t="s">
        <v>42</v>
      </c>
      <c r="F121" t="s">
        <v>43</v>
      </c>
      <c r="G121" t="s">
        <v>44</v>
      </c>
      <c r="H121" t="s">
        <v>178</v>
      </c>
      <c r="I121">
        <v>3</v>
      </c>
      <c r="J121" t="s">
        <v>367</v>
      </c>
      <c r="K121" t="s">
        <v>289</v>
      </c>
      <c r="L121">
        <v>2</v>
      </c>
      <c r="M121">
        <v>683</v>
      </c>
      <c r="N121">
        <v>6920</v>
      </c>
      <c r="O121">
        <v>30</v>
      </c>
      <c r="P121">
        <v>7</v>
      </c>
      <c r="Q121">
        <v>6</v>
      </c>
      <c r="R121">
        <v>6</v>
      </c>
      <c r="S121">
        <v>2</v>
      </c>
      <c r="V121">
        <v>2</v>
      </c>
      <c r="W121">
        <v>0</v>
      </c>
      <c r="X121" t="s">
        <v>48</v>
      </c>
      <c r="Y121">
        <v>1.61</v>
      </c>
      <c r="Z121">
        <v>2.2999999999999998</v>
      </c>
      <c r="AA121">
        <v>1.57</v>
      </c>
      <c r="AB121">
        <v>2.25</v>
      </c>
      <c r="AC121">
        <v>1.61</v>
      </c>
      <c r="AD121">
        <v>2.25</v>
      </c>
      <c r="AE121">
        <v>1.66</v>
      </c>
      <c r="AF121">
        <v>2.39</v>
      </c>
      <c r="AK121">
        <v>1.67</v>
      </c>
      <c r="AL121">
        <v>2.4</v>
      </c>
      <c r="AM121">
        <v>1.62</v>
      </c>
      <c r="AN121">
        <v>2.31</v>
      </c>
      <c r="AO121">
        <f t="shared" si="6"/>
        <v>0.61728395061728392</v>
      </c>
      <c r="AP121">
        <f t="shared" si="6"/>
        <v>0.4329004329004329</v>
      </c>
      <c r="AQ121">
        <f t="shared" si="7"/>
        <v>0.58778625954198471</v>
      </c>
      <c r="AR121">
        <f t="shared" si="8"/>
        <v>0.41221374045801523</v>
      </c>
      <c r="AT121">
        <f t="shared" si="9"/>
        <v>0.80031364137597272</v>
      </c>
      <c r="AU121">
        <f t="shared" si="9"/>
        <v>6.2910086600516099E-2</v>
      </c>
      <c r="AV121">
        <f t="shared" si="10"/>
        <v>0.67642782443056104</v>
      </c>
      <c r="AZ121">
        <f t="shared" si="11"/>
        <v>2.4574051463714794</v>
      </c>
      <c r="BA121">
        <f t="shared" si="11"/>
        <v>0.37055576685284647</v>
      </c>
      <c r="BB121">
        <f t="shared" si="12"/>
        <v>0.88961842219939669</v>
      </c>
      <c r="BC121">
        <f t="shared" si="13"/>
        <v>0.53139190134746772</v>
      </c>
      <c r="BD121">
        <f t="shared" si="14"/>
        <v>0.39092952674440162</v>
      </c>
      <c r="BE121">
        <f t="shared" si="15"/>
        <v>0.11696264729264004</v>
      </c>
    </row>
    <row r="122" spans="1:57" x14ac:dyDescent="0.35">
      <c r="A122">
        <v>34</v>
      </c>
      <c r="B122" t="s">
        <v>40</v>
      </c>
      <c r="C122" t="s">
        <v>41</v>
      </c>
      <c r="D122" s="1">
        <v>42927</v>
      </c>
      <c r="E122" t="s">
        <v>42</v>
      </c>
      <c r="F122" t="s">
        <v>43</v>
      </c>
      <c r="G122" t="s">
        <v>44</v>
      </c>
      <c r="H122" t="s">
        <v>179</v>
      </c>
      <c r="I122">
        <v>3</v>
      </c>
      <c r="J122" t="s">
        <v>343</v>
      </c>
      <c r="K122" t="s">
        <v>316</v>
      </c>
      <c r="L122">
        <v>15</v>
      </c>
      <c r="M122">
        <v>8</v>
      </c>
      <c r="N122">
        <v>3060</v>
      </c>
      <c r="O122">
        <v>4310</v>
      </c>
      <c r="P122">
        <v>6</v>
      </c>
      <c r="Q122">
        <v>3</v>
      </c>
      <c r="R122">
        <v>6</v>
      </c>
      <c r="S122">
        <v>4</v>
      </c>
      <c r="V122">
        <v>2</v>
      </c>
      <c r="W122">
        <v>0</v>
      </c>
      <c r="X122" t="s">
        <v>48</v>
      </c>
      <c r="Y122">
        <v>1.57</v>
      </c>
      <c r="Z122">
        <v>2.37</v>
      </c>
      <c r="AA122">
        <v>1.55</v>
      </c>
      <c r="AB122">
        <v>2.2999999999999998</v>
      </c>
      <c r="AC122">
        <v>1.57</v>
      </c>
      <c r="AD122">
        <v>2.38</v>
      </c>
      <c r="AE122">
        <v>1.64</v>
      </c>
      <c r="AF122">
        <v>2.4500000000000002</v>
      </c>
      <c r="AK122">
        <v>1.69</v>
      </c>
      <c r="AL122">
        <v>2.4500000000000002</v>
      </c>
      <c r="AM122">
        <v>1.59</v>
      </c>
      <c r="AN122">
        <v>2.36</v>
      </c>
      <c r="AO122">
        <f t="shared" si="6"/>
        <v>0.62893081761006286</v>
      </c>
      <c r="AP122">
        <f t="shared" si="6"/>
        <v>0.42372881355932207</v>
      </c>
      <c r="AQ122">
        <f t="shared" si="7"/>
        <v>0.59746835443037971</v>
      </c>
      <c r="AR122">
        <f t="shared" si="8"/>
        <v>0.40253164556962029</v>
      </c>
      <c r="AT122">
        <f t="shared" si="9"/>
        <v>0.61930589447456241</v>
      </c>
      <c r="AU122">
        <f t="shared" si="9"/>
        <v>0.44299269118941298</v>
      </c>
      <c r="AV122">
        <f t="shared" si="10"/>
        <v>0.5439644685631625</v>
      </c>
      <c r="AZ122">
        <f t="shared" si="11"/>
        <v>1.4908182907318972</v>
      </c>
      <c r="BA122">
        <f t="shared" si="11"/>
        <v>1.5488480946184273</v>
      </c>
      <c r="BB122">
        <f t="shared" si="12"/>
        <v>0.48549661876072864</v>
      </c>
      <c r="BC122">
        <f t="shared" si="13"/>
        <v>0.51505395987551184</v>
      </c>
      <c r="BD122">
        <f t="shared" si="14"/>
        <v>0.60887134940056653</v>
      </c>
      <c r="BE122">
        <f t="shared" si="15"/>
        <v>0.72258295572253017</v>
      </c>
    </row>
    <row r="123" spans="1:57" x14ac:dyDescent="0.35">
      <c r="A123">
        <v>34</v>
      </c>
      <c r="B123" t="s">
        <v>40</v>
      </c>
      <c r="C123" t="s">
        <v>41</v>
      </c>
      <c r="D123" s="1">
        <v>42927</v>
      </c>
      <c r="E123" t="s">
        <v>42</v>
      </c>
      <c r="F123" t="s">
        <v>43</v>
      </c>
      <c r="G123" t="s">
        <v>44</v>
      </c>
      <c r="H123" t="s">
        <v>179</v>
      </c>
      <c r="I123">
        <v>3</v>
      </c>
      <c r="J123" t="s">
        <v>287</v>
      </c>
      <c r="K123" t="s">
        <v>383</v>
      </c>
      <c r="L123">
        <v>11</v>
      </c>
      <c r="M123">
        <v>13</v>
      </c>
      <c r="N123">
        <v>3941</v>
      </c>
      <c r="O123">
        <v>3110</v>
      </c>
      <c r="P123">
        <v>6</v>
      </c>
      <c r="Q123">
        <v>3</v>
      </c>
      <c r="R123">
        <v>7</v>
      </c>
      <c r="S123">
        <v>5</v>
      </c>
      <c r="V123">
        <v>2</v>
      </c>
      <c r="W123">
        <v>0</v>
      </c>
      <c r="X123" t="s">
        <v>48</v>
      </c>
      <c r="Y123">
        <v>1.66</v>
      </c>
      <c r="Z123">
        <v>2.2000000000000002</v>
      </c>
      <c r="AA123">
        <v>1.65</v>
      </c>
      <c r="AB123">
        <v>2.1</v>
      </c>
      <c r="AC123">
        <v>1.73</v>
      </c>
      <c r="AD123">
        <v>2.1</v>
      </c>
      <c r="AE123">
        <v>1.73</v>
      </c>
      <c r="AF123">
        <v>2.2599999999999998</v>
      </c>
      <c r="AK123">
        <v>1.75</v>
      </c>
      <c r="AL123">
        <v>2.2599999999999998</v>
      </c>
      <c r="AM123">
        <v>1.7</v>
      </c>
      <c r="AN123">
        <v>2.17</v>
      </c>
      <c r="AO123">
        <f t="shared" si="6"/>
        <v>0.58823529411764708</v>
      </c>
      <c r="AP123">
        <f t="shared" si="6"/>
        <v>0.46082949308755761</v>
      </c>
      <c r="AQ123">
        <f t="shared" si="7"/>
        <v>0.56072351421188638</v>
      </c>
      <c r="AR123">
        <f t="shared" si="8"/>
        <v>0.43927648578811374</v>
      </c>
      <c r="AT123">
        <f t="shared" si="9"/>
        <v>0.38298482012999741</v>
      </c>
      <c r="AU123">
        <f t="shared" si="9"/>
        <v>0.72920811765099158</v>
      </c>
      <c r="AV123">
        <f t="shared" si="10"/>
        <v>0.41429856020217337</v>
      </c>
      <c r="AZ123">
        <f t="shared" si="11"/>
        <v>1.5150036391816442</v>
      </c>
      <c r="BA123">
        <f t="shared" si="11"/>
        <v>1.5903453663338341</v>
      </c>
      <c r="BB123">
        <f t="shared" si="12"/>
        <v>0.4811734729065249</v>
      </c>
      <c r="BC123">
        <f t="shared" si="13"/>
        <v>0.57852733948932211</v>
      </c>
      <c r="BD123">
        <f t="shared" si="14"/>
        <v>0.8811684051590476</v>
      </c>
      <c r="BE123">
        <f t="shared" si="15"/>
        <v>0.73152742336183141</v>
      </c>
    </row>
    <row r="124" spans="1:57" x14ac:dyDescent="0.35">
      <c r="A124">
        <v>34</v>
      </c>
      <c r="B124" t="s">
        <v>40</v>
      </c>
      <c r="C124" t="s">
        <v>41</v>
      </c>
      <c r="D124" s="1">
        <v>42927</v>
      </c>
      <c r="E124" t="s">
        <v>42</v>
      </c>
      <c r="F124" t="s">
        <v>43</v>
      </c>
      <c r="G124" t="s">
        <v>44</v>
      </c>
      <c r="H124" t="s">
        <v>179</v>
      </c>
      <c r="I124">
        <v>3</v>
      </c>
      <c r="J124" t="s">
        <v>339</v>
      </c>
      <c r="K124" t="s">
        <v>367</v>
      </c>
      <c r="L124">
        <v>7</v>
      </c>
      <c r="M124">
        <v>2</v>
      </c>
      <c r="N124">
        <v>4400</v>
      </c>
      <c r="O124">
        <v>6920</v>
      </c>
      <c r="P124">
        <v>6</v>
      </c>
      <c r="Q124">
        <v>7</v>
      </c>
      <c r="R124">
        <v>7</v>
      </c>
      <c r="S124">
        <v>6</v>
      </c>
      <c r="T124">
        <v>6</v>
      </c>
      <c r="U124">
        <v>4</v>
      </c>
      <c r="V124">
        <v>2</v>
      </c>
      <c r="W124">
        <v>1</v>
      </c>
      <c r="X124" t="s">
        <v>48</v>
      </c>
      <c r="Y124">
        <v>2.1</v>
      </c>
      <c r="Z124">
        <v>1.72</v>
      </c>
      <c r="AA124">
        <v>2</v>
      </c>
      <c r="AB124">
        <v>1.72</v>
      </c>
      <c r="AC124">
        <v>2</v>
      </c>
      <c r="AD124">
        <v>1.8</v>
      </c>
      <c r="AE124">
        <v>2.17</v>
      </c>
      <c r="AF124">
        <v>1.79</v>
      </c>
      <c r="AK124">
        <v>2.17</v>
      </c>
      <c r="AL124">
        <v>1.87</v>
      </c>
      <c r="AM124">
        <v>2.0499999999999998</v>
      </c>
      <c r="AN124">
        <v>1.79</v>
      </c>
      <c r="AO124">
        <f t="shared" si="6"/>
        <v>0.48780487804878053</v>
      </c>
      <c r="AP124">
        <f t="shared" si="6"/>
        <v>0.55865921787709494</v>
      </c>
      <c r="AQ124">
        <f t="shared" si="7"/>
        <v>0.46614583333333337</v>
      </c>
      <c r="AR124">
        <f t="shared" si="8"/>
        <v>0.53385416666666663</v>
      </c>
      <c r="AT124">
        <f t="shared" si="9"/>
        <v>0.70155073971813597</v>
      </c>
      <c r="AU124">
        <f t="shared" si="9"/>
        <v>0.80031364137597272</v>
      </c>
      <c r="AV124">
        <f t="shared" si="10"/>
        <v>0.47532932470116634</v>
      </c>
      <c r="AZ124">
        <f t="shared" si="11"/>
        <v>1.8148491837984164</v>
      </c>
      <c r="BA124">
        <f t="shared" si="11"/>
        <v>2.4574051463714794</v>
      </c>
      <c r="BB124">
        <f t="shared" si="12"/>
        <v>0.34466898932241641</v>
      </c>
      <c r="BC124">
        <f t="shared" si="13"/>
        <v>0.76325674674697175</v>
      </c>
      <c r="BD124">
        <f t="shared" si="14"/>
        <v>0.74374740001907025</v>
      </c>
      <c r="BE124">
        <f t="shared" si="15"/>
        <v>1.0651707737581089</v>
      </c>
    </row>
    <row r="125" spans="1:57" x14ac:dyDescent="0.35">
      <c r="A125">
        <v>34</v>
      </c>
      <c r="B125" t="s">
        <v>40</v>
      </c>
      <c r="C125" t="s">
        <v>41</v>
      </c>
      <c r="D125" s="1">
        <v>42927</v>
      </c>
      <c r="E125" t="s">
        <v>42</v>
      </c>
      <c r="F125" t="s">
        <v>43</v>
      </c>
      <c r="G125" t="s">
        <v>44</v>
      </c>
      <c r="H125" t="s">
        <v>179</v>
      </c>
      <c r="I125">
        <v>3</v>
      </c>
      <c r="J125" t="s">
        <v>276</v>
      </c>
      <c r="K125" t="s">
        <v>308</v>
      </c>
      <c r="L125">
        <v>87</v>
      </c>
      <c r="M125">
        <v>25</v>
      </c>
      <c r="N125">
        <v>709</v>
      </c>
      <c r="O125">
        <v>1658</v>
      </c>
      <c r="P125">
        <v>6</v>
      </c>
      <c r="Q125">
        <v>3</v>
      </c>
      <c r="R125">
        <v>6</v>
      </c>
      <c r="S125">
        <v>3</v>
      </c>
      <c r="V125">
        <v>2</v>
      </c>
      <c r="W125">
        <v>0</v>
      </c>
      <c r="X125" t="s">
        <v>48</v>
      </c>
      <c r="Y125">
        <v>2.75</v>
      </c>
      <c r="Z125">
        <v>1.44</v>
      </c>
      <c r="AA125">
        <v>2.65</v>
      </c>
      <c r="AB125">
        <v>1.42</v>
      </c>
      <c r="AC125">
        <v>2.63</v>
      </c>
      <c r="AD125">
        <v>1.5</v>
      </c>
      <c r="AE125">
        <v>2.93</v>
      </c>
      <c r="AF125">
        <v>1.47</v>
      </c>
      <c r="AK125">
        <v>2.93</v>
      </c>
      <c r="AL125">
        <v>1.5</v>
      </c>
      <c r="AM125">
        <v>2.75</v>
      </c>
      <c r="AN125">
        <v>1.45</v>
      </c>
      <c r="AO125">
        <f t="shared" si="6"/>
        <v>0.36363636363636365</v>
      </c>
      <c r="AP125">
        <f t="shared" si="6"/>
        <v>0.68965517241379315</v>
      </c>
      <c r="AQ125">
        <f t="shared" si="7"/>
        <v>0.34523809523809518</v>
      </c>
      <c r="AR125">
        <f t="shared" si="8"/>
        <v>0.65476190476190466</v>
      </c>
      <c r="AT125">
        <f t="shared" si="9"/>
        <v>0.52802633712465696</v>
      </c>
      <c r="AU125">
        <f t="shared" si="9"/>
        <v>0.41677415240205057</v>
      </c>
      <c r="AV125">
        <f t="shared" si="10"/>
        <v>0.52778439469018101</v>
      </c>
      <c r="AZ125">
        <f t="shared" si="11"/>
        <v>0.9405512265539181</v>
      </c>
      <c r="BA125">
        <f t="shared" si="11"/>
        <v>1.0575522884701374</v>
      </c>
      <c r="BB125">
        <f t="shared" si="12"/>
        <v>0.47078305675210214</v>
      </c>
      <c r="BC125">
        <f t="shared" si="13"/>
        <v>1.0635209688568397</v>
      </c>
      <c r="BD125">
        <f t="shared" si="14"/>
        <v>0.63906742206054956</v>
      </c>
      <c r="BE125">
        <f t="shared" si="15"/>
        <v>0.75335789245069629</v>
      </c>
    </row>
    <row r="126" spans="1:57" x14ac:dyDescent="0.35">
      <c r="A126">
        <v>34</v>
      </c>
      <c r="B126" t="s">
        <v>40</v>
      </c>
      <c r="C126" t="s">
        <v>41</v>
      </c>
      <c r="D126" s="1">
        <v>42929</v>
      </c>
      <c r="E126" t="s">
        <v>42</v>
      </c>
      <c r="F126" t="s">
        <v>43</v>
      </c>
      <c r="G126" t="s">
        <v>44</v>
      </c>
      <c r="H126" t="s">
        <v>180</v>
      </c>
      <c r="I126">
        <v>3</v>
      </c>
      <c r="J126" t="s">
        <v>343</v>
      </c>
      <c r="K126" t="s">
        <v>276</v>
      </c>
      <c r="L126">
        <v>15</v>
      </c>
      <c r="M126">
        <v>87</v>
      </c>
      <c r="N126">
        <v>3060</v>
      </c>
      <c r="O126">
        <v>709</v>
      </c>
      <c r="P126">
        <v>6</v>
      </c>
      <c r="Q126">
        <v>1</v>
      </c>
      <c r="R126">
        <v>6</v>
      </c>
      <c r="S126">
        <v>1</v>
      </c>
      <c r="V126">
        <v>2</v>
      </c>
      <c r="W126">
        <v>0</v>
      </c>
      <c r="X126" t="s">
        <v>48</v>
      </c>
      <c r="Y126">
        <v>1.4</v>
      </c>
      <c r="Z126">
        <v>3</v>
      </c>
      <c r="AA126">
        <v>1.37</v>
      </c>
      <c r="AB126">
        <v>2.85</v>
      </c>
      <c r="AC126">
        <v>1.36</v>
      </c>
      <c r="AD126">
        <v>3.25</v>
      </c>
      <c r="AE126">
        <v>1.43</v>
      </c>
      <c r="AF126">
        <v>3.17</v>
      </c>
      <c r="AK126">
        <v>1.43</v>
      </c>
      <c r="AL126">
        <v>3.25</v>
      </c>
      <c r="AM126">
        <v>1.39</v>
      </c>
      <c r="AN126">
        <v>3.05</v>
      </c>
      <c r="AO126">
        <f t="shared" si="6"/>
        <v>0.71942446043165476</v>
      </c>
      <c r="AP126">
        <f t="shared" si="6"/>
        <v>0.32786885245901642</v>
      </c>
      <c r="AQ126">
        <f t="shared" si="7"/>
        <v>0.68693693693693691</v>
      </c>
      <c r="AR126">
        <f t="shared" si="8"/>
        <v>0.31306306306306309</v>
      </c>
      <c r="AT126">
        <f t="shared" si="9"/>
        <v>0.61930589447456241</v>
      </c>
      <c r="AU126">
        <f t="shared" si="9"/>
        <v>0.52802633712465696</v>
      </c>
      <c r="AV126">
        <f t="shared" si="10"/>
        <v>0.52280405799876917</v>
      </c>
      <c r="AZ126">
        <f t="shared" si="11"/>
        <v>1.4908182907318972</v>
      </c>
      <c r="BA126">
        <f t="shared" si="11"/>
        <v>0.9405512265539181</v>
      </c>
      <c r="BB126">
        <f t="shared" si="12"/>
        <v>0.63419754972141973</v>
      </c>
      <c r="BC126">
        <f t="shared" si="13"/>
        <v>0.37551278582481318</v>
      </c>
      <c r="BD126">
        <f t="shared" si="14"/>
        <v>0.64854853521405165</v>
      </c>
      <c r="BE126">
        <f t="shared" si="15"/>
        <v>0.45539478045927406</v>
      </c>
    </row>
    <row r="127" spans="1:57" x14ac:dyDescent="0.35">
      <c r="A127">
        <v>34</v>
      </c>
      <c r="B127" t="s">
        <v>40</v>
      </c>
      <c r="C127" t="s">
        <v>41</v>
      </c>
      <c r="D127" s="1">
        <v>42929</v>
      </c>
      <c r="E127" t="s">
        <v>42</v>
      </c>
      <c r="F127" t="s">
        <v>43</v>
      </c>
      <c r="G127" t="s">
        <v>44</v>
      </c>
      <c r="H127" t="s">
        <v>180</v>
      </c>
      <c r="I127">
        <v>3</v>
      </c>
      <c r="J127" t="s">
        <v>287</v>
      </c>
      <c r="K127" t="s">
        <v>339</v>
      </c>
      <c r="L127">
        <v>11</v>
      </c>
      <c r="M127">
        <v>7</v>
      </c>
      <c r="N127">
        <v>3941</v>
      </c>
      <c r="O127">
        <v>4400</v>
      </c>
      <c r="P127">
        <v>6</v>
      </c>
      <c r="Q127">
        <v>4</v>
      </c>
      <c r="R127">
        <v>6</v>
      </c>
      <c r="S127">
        <v>2</v>
      </c>
      <c r="V127">
        <v>2</v>
      </c>
      <c r="W127">
        <v>0</v>
      </c>
      <c r="X127" t="s">
        <v>48</v>
      </c>
      <c r="Y127">
        <v>2.1</v>
      </c>
      <c r="Z127">
        <v>1.72</v>
      </c>
      <c r="AA127">
        <v>2</v>
      </c>
      <c r="AB127">
        <v>1.72</v>
      </c>
      <c r="AC127">
        <v>2</v>
      </c>
      <c r="AD127">
        <v>1.8</v>
      </c>
      <c r="AE127">
        <v>2.2200000000000002</v>
      </c>
      <c r="AF127">
        <v>1.77</v>
      </c>
      <c r="AK127">
        <v>2.2200000000000002</v>
      </c>
      <c r="AL127">
        <v>1.81</v>
      </c>
      <c r="AM127">
        <v>2.1</v>
      </c>
      <c r="AN127">
        <v>1.76</v>
      </c>
      <c r="AO127">
        <f t="shared" si="6"/>
        <v>0.47619047619047616</v>
      </c>
      <c r="AP127">
        <f t="shared" si="6"/>
        <v>0.56818181818181823</v>
      </c>
      <c r="AQ127">
        <f t="shared" si="7"/>
        <v>0.45595854922279788</v>
      </c>
      <c r="AR127">
        <f t="shared" si="8"/>
        <v>0.54404145077720212</v>
      </c>
      <c r="AT127">
        <f t="shared" si="9"/>
        <v>0.38298482012999741</v>
      </c>
      <c r="AU127">
        <f t="shared" si="9"/>
        <v>0.70155073971813597</v>
      </c>
      <c r="AV127">
        <f t="shared" si="10"/>
        <v>0.42102528393940652</v>
      </c>
      <c r="AZ127">
        <f t="shared" si="11"/>
        <v>1.5150036391816442</v>
      </c>
      <c r="BA127">
        <f t="shared" si="11"/>
        <v>1.8148491837984164</v>
      </c>
      <c r="BB127">
        <f t="shared" si="12"/>
        <v>0.42559524152462852</v>
      </c>
      <c r="BC127">
        <f t="shared" si="13"/>
        <v>0.78535337442667918</v>
      </c>
      <c r="BD127">
        <f t="shared" si="14"/>
        <v>0.86506239023989839</v>
      </c>
      <c r="BE127">
        <f t="shared" si="15"/>
        <v>0.8542665216454286</v>
      </c>
    </row>
    <row r="128" spans="1:57" x14ac:dyDescent="0.35">
      <c r="A128">
        <v>34</v>
      </c>
      <c r="B128" t="s">
        <v>40</v>
      </c>
      <c r="C128" t="s">
        <v>41</v>
      </c>
      <c r="D128" s="1">
        <v>42931</v>
      </c>
      <c r="E128" t="s">
        <v>42</v>
      </c>
      <c r="F128" t="s">
        <v>43</v>
      </c>
      <c r="G128" t="s">
        <v>44</v>
      </c>
      <c r="H128" t="s">
        <v>181</v>
      </c>
      <c r="I128">
        <v>3</v>
      </c>
      <c r="J128" t="s">
        <v>343</v>
      </c>
      <c r="K128" t="s">
        <v>287</v>
      </c>
      <c r="L128">
        <v>15</v>
      </c>
      <c r="M128">
        <v>11</v>
      </c>
      <c r="N128">
        <v>3060</v>
      </c>
      <c r="O128">
        <v>3941</v>
      </c>
      <c r="P128">
        <v>7</v>
      </c>
      <c r="Q128">
        <v>5</v>
      </c>
      <c r="R128">
        <v>6</v>
      </c>
      <c r="S128">
        <v>0</v>
      </c>
      <c r="V128">
        <v>2</v>
      </c>
      <c r="W128">
        <v>0</v>
      </c>
      <c r="X128" t="s">
        <v>48</v>
      </c>
      <c r="Y128">
        <v>1.83</v>
      </c>
      <c r="Z128">
        <v>2</v>
      </c>
      <c r="AA128">
        <v>1.75</v>
      </c>
      <c r="AB128">
        <v>1.95</v>
      </c>
      <c r="AC128">
        <v>1.8</v>
      </c>
      <c r="AD128">
        <v>2</v>
      </c>
      <c r="AE128">
        <v>1.85</v>
      </c>
      <c r="AF128">
        <v>2.1</v>
      </c>
      <c r="AK128">
        <v>1.91</v>
      </c>
      <c r="AL128">
        <v>2.13</v>
      </c>
      <c r="AM128">
        <v>1.82</v>
      </c>
      <c r="AN128">
        <v>2.0099999999999998</v>
      </c>
      <c r="AO128">
        <f t="shared" si="6"/>
        <v>0.54945054945054939</v>
      </c>
      <c r="AP128">
        <f t="shared" si="6"/>
        <v>0.49751243781094534</v>
      </c>
      <c r="AQ128">
        <f t="shared" si="7"/>
        <v>0.52480417754569186</v>
      </c>
      <c r="AR128">
        <f t="shared" si="8"/>
        <v>0.47519582245430814</v>
      </c>
      <c r="AT128">
        <f t="shared" si="9"/>
        <v>0.61930589447456241</v>
      </c>
      <c r="AU128">
        <f t="shared" si="9"/>
        <v>0.38298482012999741</v>
      </c>
      <c r="AV128">
        <f t="shared" si="10"/>
        <v>0.55880683768430495</v>
      </c>
      <c r="AZ128">
        <f t="shared" si="11"/>
        <v>1.4908182907318972</v>
      </c>
      <c r="BA128">
        <f t="shared" si="11"/>
        <v>1.5150036391816442</v>
      </c>
      <c r="BB128">
        <f t="shared" si="12"/>
        <v>0.49395395759453287</v>
      </c>
      <c r="BC128">
        <f t="shared" si="13"/>
        <v>0.64473008112157038</v>
      </c>
      <c r="BD128">
        <f t="shared" si="14"/>
        <v>0.58195141530285377</v>
      </c>
      <c r="BE128">
        <f t="shared" si="15"/>
        <v>0.70531296938784083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96D0-7795-4D0B-A2BA-8A89B0CC67CD}">
  <dimension ref="A1:BH128"/>
  <sheetViews>
    <sheetView topLeftCell="AX1" workbookViewId="0">
      <selection activeCell="BH6" sqref="BH6"/>
    </sheetView>
  </sheetViews>
  <sheetFormatPr defaultRowHeight="14.5" x14ac:dyDescent="0.35"/>
  <cols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263</v>
      </c>
      <c r="B1" t="s">
        <v>1</v>
      </c>
      <c r="C1" t="s">
        <v>2</v>
      </c>
      <c r="D1" t="s">
        <v>3</v>
      </c>
      <c r="E1" t="s">
        <v>264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34</v>
      </c>
      <c r="B2" t="s">
        <v>40</v>
      </c>
      <c r="C2" t="s">
        <v>41</v>
      </c>
      <c r="D2" s="1">
        <v>42548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544</v>
      </c>
      <c r="K2" t="s">
        <v>372</v>
      </c>
      <c r="L2">
        <v>124</v>
      </c>
      <c r="M2">
        <v>74</v>
      </c>
      <c r="N2">
        <v>477</v>
      </c>
      <c r="O2">
        <v>923</v>
      </c>
      <c r="P2">
        <v>7</v>
      </c>
      <c r="Q2">
        <v>5</v>
      </c>
      <c r="R2">
        <v>7</v>
      </c>
      <c r="S2">
        <v>5</v>
      </c>
      <c r="V2">
        <v>2</v>
      </c>
      <c r="W2">
        <v>0</v>
      </c>
      <c r="X2" t="s">
        <v>48</v>
      </c>
      <c r="Y2">
        <v>1.8</v>
      </c>
      <c r="Z2">
        <v>1.9</v>
      </c>
      <c r="AA2">
        <v>1.9</v>
      </c>
      <c r="AB2">
        <v>1.8</v>
      </c>
      <c r="AC2">
        <v>1.91</v>
      </c>
      <c r="AD2">
        <v>1.8</v>
      </c>
      <c r="AE2">
        <v>2</v>
      </c>
      <c r="AF2">
        <v>1.91</v>
      </c>
      <c r="AK2">
        <v>2</v>
      </c>
      <c r="AL2">
        <v>1.96</v>
      </c>
      <c r="AM2">
        <v>1.9</v>
      </c>
      <c r="AN2">
        <v>1.87</v>
      </c>
      <c r="AO2">
        <f>1/AM2</f>
        <v>0.52631578947368418</v>
      </c>
      <c r="AP2">
        <f>1/AN2</f>
        <v>0.53475935828876997</v>
      </c>
      <c r="AQ2">
        <f>AO2/(AO2+AP2)</f>
        <v>0.49602122015915129</v>
      </c>
      <c r="AR2">
        <f>AP2/(AO2+AP2)</f>
        <v>0.50397877984084882</v>
      </c>
      <c r="AS2">
        <f>0.5*LN(AQ2/AR2)</f>
        <v>-7.9577276529496713E-3</v>
      </c>
      <c r="AW2">
        <f>AVERAGE(N2:O2)</f>
        <v>700</v>
      </c>
      <c r="AX2">
        <f>64*'Summary - LogLoss'!$D$8*AW2/SUM($AW$2:$AW$65)</f>
        <v>0.31838156040129345</v>
      </c>
      <c r="AY2">
        <f>AS2+AX2</f>
        <v>0.31042383274834379</v>
      </c>
    </row>
    <row r="3" spans="1:60" x14ac:dyDescent="0.35">
      <c r="A3">
        <v>34</v>
      </c>
      <c r="B3" t="s">
        <v>40</v>
      </c>
      <c r="C3" t="s">
        <v>41</v>
      </c>
      <c r="D3" s="1">
        <v>42548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387</v>
      </c>
      <c r="K3" t="s">
        <v>559</v>
      </c>
      <c r="L3">
        <v>33</v>
      </c>
      <c r="M3">
        <v>572</v>
      </c>
      <c r="N3">
        <v>1549</v>
      </c>
      <c r="O3">
        <v>42</v>
      </c>
      <c r="P3">
        <v>6</v>
      </c>
      <c r="Q3">
        <v>0</v>
      </c>
      <c r="R3">
        <v>7</v>
      </c>
      <c r="S3">
        <v>5</v>
      </c>
      <c r="V3">
        <v>2</v>
      </c>
      <c r="W3">
        <v>0</v>
      </c>
      <c r="X3" t="s">
        <v>48</v>
      </c>
      <c r="Y3">
        <v>1.1200000000000001</v>
      </c>
      <c r="Z3">
        <v>6</v>
      </c>
      <c r="AA3">
        <v>1.1299999999999999</v>
      </c>
      <c r="AB3">
        <v>5</v>
      </c>
      <c r="AC3">
        <v>1.17</v>
      </c>
      <c r="AD3">
        <v>5</v>
      </c>
      <c r="AE3">
        <v>1.1599999999999999</v>
      </c>
      <c r="AF3">
        <v>6.13</v>
      </c>
      <c r="AK3">
        <v>1.18</v>
      </c>
      <c r="AL3">
        <v>6.25</v>
      </c>
      <c r="AM3">
        <v>1.1399999999999999</v>
      </c>
      <c r="AN3">
        <v>5.59</v>
      </c>
      <c r="AO3">
        <f t="shared" ref="AO3:AP65" si="0">1/AM3</f>
        <v>0.87719298245614041</v>
      </c>
      <c r="AP3">
        <f t="shared" si="0"/>
        <v>0.17889087656529518</v>
      </c>
      <c r="AQ3">
        <f t="shared" ref="AQ3:AQ66" si="1">AO3/(AO3+AP3)</f>
        <v>0.83060921248142638</v>
      </c>
      <c r="AR3">
        <f t="shared" ref="AR3:AR66" si="2">AP3/(AO3+AP3)</f>
        <v>0.16939078751857353</v>
      </c>
      <c r="AS3">
        <f t="shared" ref="AS3:AS65" si="3">0.5*LN(AQ3/AR3)</f>
        <v>0.79497551238030184</v>
      </c>
      <c r="AW3">
        <f t="shared" ref="AW3:AW65" si="4">AVERAGE(N3:O3)</f>
        <v>795.5</v>
      </c>
      <c r="AX3">
        <f>64*'Summary - LogLoss'!$D$8*AW3/SUM($AW$2:$AW$65)</f>
        <v>0.36181790185604129</v>
      </c>
      <c r="AY3">
        <f t="shared" ref="AY3:AY65" si="5">AS3+AX3</f>
        <v>1.1567934142363432</v>
      </c>
    </row>
    <row r="4" spans="1:60" x14ac:dyDescent="0.35">
      <c r="A4">
        <v>34</v>
      </c>
      <c r="B4" t="s">
        <v>40</v>
      </c>
      <c r="C4" t="s">
        <v>41</v>
      </c>
      <c r="D4" s="1">
        <v>42548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548</v>
      </c>
      <c r="K4" t="s">
        <v>399</v>
      </c>
      <c r="L4">
        <v>81</v>
      </c>
      <c r="M4">
        <v>62</v>
      </c>
      <c r="N4">
        <v>847</v>
      </c>
      <c r="O4">
        <v>1031</v>
      </c>
      <c r="P4">
        <v>6</v>
      </c>
      <c r="Q4">
        <v>1</v>
      </c>
      <c r="R4">
        <v>6</v>
      </c>
      <c r="S4">
        <v>3</v>
      </c>
      <c r="V4">
        <v>2</v>
      </c>
      <c r="W4">
        <v>0</v>
      </c>
      <c r="X4" t="s">
        <v>48</v>
      </c>
      <c r="Y4">
        <v>1.33</v>
      </c>
      <c r="Z4">
        <v>3.25</v>
      </c>
      <c r="AA4">
        <v>1.28</v>
      </c>
      <c r="AB4">
        <v>3.2</v>
      </c>
      <c r="AC4">
        <v>1.33</v>
      </c>
      <c r="AD4">
        <v>3.4</v>
      </c>
      <c r="AE4">
        <v>1.37</v>
      </c>
      <c r="AF4">
        <v>3.3</v>
      </c>
      <c r="AK4">
        <v>1.37</v>
      </c>
      <c r="AL4">
        <v>3.4</v>
      </c>
      <c r="AM4">
        <v>1.34</v>
      </c>
      <c r="AN4">
        <v>3.21</v>
      </c>
      <c r="AO4">
        <f t="shared" si="0"/>
        <v>0.74626865671641784</v>
      </c>
      <c r="AP4">
        <f t="shared" si="0"/>
        <v>0.3115264797507788</v>
      </c>
      <c r="AQ4">
        <f t="shared" si="1"/>
        <v>0.70549450549450543</v>
      </c>
      <c r="AR4">
        <f t="shared" si="2"/>
        <v>0.29450549450549451</v>
      </c>
      <c r="AS4">
        <f t="shared" si="3"/>
        <v>0.43680066158955222</v>
      </c>
      <c r="AW4">
        <f t="shared" si="4"/>
        <v>939</v>
      </c>
      <c r="AX4">
        <f>64*'Summary - LogLoss'!$D$8*AW4/SUM($AW$2:$AW$65)</f>
        <v>0.42708612173830646</v>
      </c>
      <c r="AY4">
        <f t="shared" si="5"/>
        <v>0.86388678332785873</v>
      </c>
      <c r="BG4" t="s">
        <v>191</v>
      </c>
      <c r="BH4">
        <f>SUM(AQ66:AQ128)</f>
        <v>39.027206996022436</v>
      </c>
    </row>
    <row r="5" spans="1:60" x14ac:dyDescent="0.35">
      <c r="A5">
        <v>34</v>
      </c>
      <c r="B5" t="s">
        <v>40</v>
      </c>
      <c r="C5" t="s">
        <v>41</v>
      </c>
      <c r="D5" s="1">
        <v>42548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368</v>
      </c>
      <c r="K5" t="s">
        <v>297</v>
      </c>
      <c r="L5">
        <v>93</v>
      </c>
      <c r="M5">
        <v>58</v>
      </c>
      <c r="N5">
        <v>727</v>
      </c>
      <c r="O5">
        <v>1055</v>
      </c>
      <c r="P5">
        <v>6</v>
      </c>
      <c r="Q5">
        <v>2</v>
      </c>
      <c r="R5">
        <v>6</v>
      </c>
      <c r="S5">
        <v>7</v>
      </c>
      <c r="T5">
        <v>6</v>
      </c>
      <c r="U5">
        <v>3</v>
      </c>
      <c r="V5">
        <v>2</v>
      </c>
      <c r="W5">
        <v>1</v>
      </c>
      <c r="X5" t="s">
        <v>48</v>
      </c>
      <c r="Y5">
        <v>3.5</v>
      </c>
      <c r="Z5">
        <v>1.28</v>
      </c>
      <c r="AA5">
        <v>3.5</v>
      </c>
      <c r="AB5">
        <v>1.25</v>
      </c>
      <c r="AC5">
        <v>3.4</v>
      </c>
      <c r="AD5">
        <v>1.3</v>
      </c>
      <c r="AE5">
        <v>3.8</v>
      </c>
      <c r="AF5">
        <v>1.31</v>
      </c>
      <c r="AK5">
        <v>4.04</v>
      </c>
      <c r="AL5">
        <v>1.31</v>
      </c>
      <c r="AM5">
        <v>3.65</v>
      </c>
      <c r="AN5">
        <v>1.28</v>
      </c>
      <c r="AO5">
        <f t="shared" si="0"/>
        <v>0.27397260273972601</v>
      </c>
      <c r="AP5">
        <f t="shared" si="0"/>
        <v>0.78125</v>
      </c>
      <c r="AQ5">
        <f t="shared" si="1"/>
        <v>0.25963488843813387</v>
      </c>
      <c r="AR5">
        <f t="shared" si="2"/>
        <v>0.74036511156186613</v>
      </c>
      <c r="AS5">
        <f t="shared" si="3"/>
        <v>-0.52393354483143717</v>
      </c>
      <c r="AW5">
        <f t="shared" si="4"/>
        <v>891</v>
      </c>
      <c r="AX5">
        <f>64*'Summary - LogLoss'!$D$8*AW5/SUM($AW$2:$AW$65)</f>
        <v>0.40525424331078924</v>
      </c>
      <c r="AY5">
        <f t="shared" si="5"/>
        <v>-0.11867930152064793</v>
      </c>
      <c r="BG5" t="s">
        <v>190</v>
      </c>
      <c r="BH5">
        <f>SUM(BD66:BD128)</f>
        <v>37.622612922164443</v>
      </c>
    </row>
    <row r="6" spans="1:60" x14ac:dyDescent="0.35">
      <c r="A6">
        <v>34</v>
      </c>
      <c r="B6" t="s">
        <v>40</v>
      </c>
      <c r="C6" t="s">
        <v>41</v>
      </c>
      <c r="D6" s="1">
        <v>42548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341</v>
      </c>
      <c r="K6" t="s">
        <v>382</v>
      </c>
      <c r="L6">
        <v>16</v>
      </c>
      <c r="M6">
        <v>92</v>
      </c>
      <c r="N6">
        <v>2700</v>
      </c>
      <c r="O6">
        <v>746</v>
      </c>
      <c r="P6">
        <v>7</v>
      </c>
      <c r="Q6">
        <v>5</v>
      </c>
      <c r="R6">
        <v>6</v>
      </c>
      <c r="S6">
        <v>3</v>
      </c>
      <c r="V6">
        <v>2</v>
      </c>
      <c r="W6">
        <v>0</v>
      </c>
      <c r="X6" t="s">
        <v>48</v>
      </c>
      <c r="Y6">
        <v>1.22</v>
      </c>
      <c r="Z6">
        <v>4</v>
      </c>
      <c r="AA6">
        <v>1.22</v>
      </c>
      <c r="AB6">
        <v>3.8</v>
      </c>
      <c r="AC6">
        <v>1.22</v>
      </c>
      <c r="AD6">
        <v>4</v>
      </c>
      <c r="AE6">
        <v>1.29</v>
      </c>
      <c r="AF6">
        <v>4.05</v>
      </c>
      <c r="AK6">
        <v>1.29</v>
      </c>
      <c r="AL6">
        <v>4.3</v>
      </c>
      <c r="AM6">
        <v>1.24</v>
      </c>
      <c r="AN6">
        <v>3.98</v>
      </c>
      <c r="AO6">
        <f t="shared" si="0"/>
        <v>0.80645161290322587</v>
      </c>
      <c r="AP6">
        <f t="shared" si="0"/>
        <v>0.25125628140703515</v>
      </c>
      <c r="AQ6">
        <f t="shared" si="1"/>
        <v>0.76245210727969348</v>
      </c>
      <c r="AR6">
        <f t="shared" si="2"/>
        <v>0.23754789272030646</v>
      </c>
      <c r="AS6">
        <f t="shared" si="3"/>
        <v>0.58308521983970052</v>
      </c>
      <c r="AW6">
        <f t="shared" si="4"/>
        <v>1723</v>
      </c>
      <c r="AX6">
        <f>64*'Summary - LogLoss'!$D$8*AW6/SUM($AW$2:$AW$65)</f>
        <v>0.78367346938775506</v>
      </c>
      <c r="AY6">
        <f t="shared" si="5"/>
        <v>1.3667586892274555</v>
      </c>
      <c r="BG6" t="s">
        <v>473</v>
      </c>
      <c r="BH6">
        <f>SUM(BE66:BE128)</f>
        <v>35.808027697466137</v>
      </c>
    </row>
    <row r="7" spans="1:60" x14ac:dyDescent="0.35">
      <c r="A7">
        <v>34</v>
      </c>
      <c r="B7" t="s">
        <v>40</v>
      </c>
      <c r="C7" t="s">
        <v>41</v>
      </c>
      <c r="D7" s="1">
        <v>42548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327</v>
      </c>
      <c r="K7" t="s">
        <v>456</v>
      </c>
      <c r="L7">
        <v>87</v>
      </c>
      <c r="M7">
        <v>113</v>
      </c>
      <c r="N7">
        <v>768</v>
      </c>
      <c r="O7">
        <v>590</v>
      </c>
      <c r="P7">
        <v>6</v>
      </c>
      <c r="Q7">
        <v>2</v>
      </c>
      <c r="R7">
        <v>1</v>
      </c>
      <c r="S7">
        <v>6</v>
      </c>
      <c r="T7">
        <v>8</v>
      </c>
      <c r="U7">
        <v>6</v>
      </c>
      <c r="V7">
        <v>2</v>
      </c>
      <c r="W7">
        <v>1</v>
      </c>
      <c r="X7" t="s">
        <v>48</v>
      </c>
      <c r="Y7">
        <v>2.75</v>
      </c>
      <c r="Z7">
        <v>1.4</v>
      </c>
      <c r="AA7">
        <v>2.65</v>
      </c>
      <c r="AB7">
        <v>1.42</v>
      </c>
      <c r="AC7">
        <v>2.75</v>
      </c>
      <c r="AD7">
        <v>1.44</v>
      </c>
      <c r="AE7">
        <v>2.76</v>
      </c>
      <c r="AF7">
        <v>1.51</v>
      </c>
      <c r="AK7">
        <v>3</v>
      </c>
      <c r="AL7">
        <v>1.51</v>
      </c>
      <c r="AM7">
        <v>2.75</v>
      </c>
      <c r="AN7">
        <v>1.43</v>
      </c>
      <c r="AO7">
        <f t="shared" si="0"/>
        <v>0.36363636363636365</v>
      </c>
      <c r="AP7">
        <f t="shared" si="0"/>
        <v>0.69930069930069938</v>
      </c>
      <c r="AQ7">
        <f t="shared" si="1"/>
        <v>0.34210526315789475</v>
      </c>
      <c r="AR7">
        <f t="shared" si="2"/>
        <v>0.65789473684210531</v>
      </c>
      <c r="AS7">
        <f t="shared" si="3"/>
        <v>-0.32696323370333197</v>
      </c>
      <c r="AW7">
        <f t="shared" si="4"/>
        <v>679</v>
      </c>
      <c r="AX7">
        <f>64*'Summary - LogLoss'!$D$8*AW7/SUM($AW$2:$AW$65)</f>
        <v>0.30883011358925461</v>
      </c>
      <c r="AY7">
        <f t="shared" si="5"/>
        <v>-1.8133120114077361E-2</v>
      </c>
    </row>
    <row r="8" spans="1:60" x14ac:dyDescent="0.35">
      <c r="A8">
        <v>34</v>
      </c>
      <c r="B8" t="s">
        <v>40</v>
      </c>
      <c r="C8" t="s">
        <v>41</v>
      </c>
      <c r="D8" s="1">
        <v>42548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386</v>
      </c>
      <c r="K8" t="s">
        <v>304</v>
      </c>
      <c r="L8">
        <v>109</v>
      </c>
      <c r="M8">
        <v>27</v>
      </c>
      <c r="N8">
        <v>603</v>
      </c>
      <c r="O8">
        <v>1765</v>
      </c>
      <c r="P8">
        <v>6</v>
      </c>
      <c r="Q8">
        <v>1</v>
      </c>
      <c r="R8">
        <v>6</v>
      </c>
      <c r="S8">
        <v>4</v>
      </c>
      <c r="V8">
        <v>2</v>
      </c>
      <c r="W8">
        <v>0</v>
      </c>
      <c r="X8" t="s">
        <v>48</v>
      </c>
      <c r="Y8">
        <v>2.75</v>
      </c>
      <c r="Z8">
        <v>1.4</v>
      </c>
      <c r="AA8">
        <v>2.75</v>
      </c>
      <c r="AB8">
        <v>1.4</v>
      </c>
      <c r="AC8">
        <v>2.75</v>
      </c>
      <c r="AD8">
        <v>1.44</v>
      </c>
      <c r="AE8">
        <v>3.04</v>
      </c>
      <c r="AF8">
        <v>1.44</v>
      </c>
      <c r="AK8">
        <v>3.04</v>
      </c>
      <c r="AL8">
        <v>1.46</v>
      </c>
      <c r="AM8">
        <v>2.83</v>
      </c>
      <c r="AN8">
        <v>1.41</v>
      </c>
      <c r="AO8">
        <f t="shared" si="0"/>
        <v>0.35335689045936397</v>
      </c>
      <c r="AP8">
        <f t="shared" si="0"/>
        <v>0.70921985815602839</v>
      </c>
      <c r="AQ8">
        <f t="shared" si="1"/>
        <v>0.33254716981132076</v>
      </c>
      <c r="AR8">
        <f t="shared" si="2"/>
        <v>0.66745283018867929</v>
      </c>
      <c r="AS8">
        <f t="shared" si="3"/>
        <v>-0.34834350363253469</v>
      </c>
      <c r="AW8">
        <f t="shared" si="4"/>
        <v>1184</v>
      </c>
      <c r="AX8">
        <f>64*'Summary - LogLoss'!$D$8*AW8/SUM($AW$2:$AW$65)</f>
        <v>0.53851966787875916</v>
      </c>
      <c r="AY8">
        <f t="shared" si="5"/>
        <v>0.19017616424622447</v>
      </c>
    </row>
    <row r="9" spans="1:60" x14ac:dyDescent="0.35">
      <c r="A9">
        <v>34</v>
      </c>
      <c r="B9" t="s">
        <v>40</v>
      </c>
      <c r="C9" t="s">
        <v>41</v>
      </c>
      <c r="D9" s="1">
        <v>42548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366</v>
      </c>
      <c r="K9" t="s">
        <v>359</v>
      </c>
      <c r="L9">
        <v>115</v>
      </c>
      <c r="M9">
        <v>79</v>
      </c>
      <c r="N9">
        <v>580</v>
      </c>
      <c r="O9">
        <v>885</v>
      </c>
      <c r="P9">
        <v>6</v>
      </c>
      <c r="Q9">
        <v>3</v>
      </c>
      <c r="R9">
        <v>6</v>
      </c>
      <c r="S9">
        <v>2</v>
      </c>
      <c r="V9">
        <v>2</v>
      </c>
      <c r="W9">
        <v>0</v>
      </c>
      <c r="X9" t="s">
        <v>48</v>
      </c>
      <c r="Y9">
        <v>2.1</v>
      </c>
      <c r="Z9">
        <v>1.66</v>
      </c>
      <c r="AA9">
        <v>2.0499999999999998</v>
      </c>
      <c r="AB9">
        <v>1.68</v>
      </c>
      <c r="AC9">
        <v>2.2000000000000002</v>
      </c>
      <c r="AD9">
        <v>1.67</v>
      </c>
      <c r="AE9">
        <v>2.19</v>
      </c>
      <c r="AF9">
        <v>1.76</v>
      </c>
      <c r="AK9">
        <v>2.25</v>
      </c>
      <c r="AL9">
        <v>1.76</v>
      </c>
      <c r="AM9">
        <v>2.13</v>
      </c>
      <c r="AN9">
        <v>1.69</v>
      </c>
      <c r="AO9">
        <f t="shared" si="0"/>
        <v>0.46948356807511737</v>
      </c>
      <c r="AP9">
        <f t="shared" si="0"/>
        <v>0.59171597633136097</v>
      </c>
      <c r="AQ9">
        <f t="shared" si="1"/>
        <v>0.44240837696335078</v>
      </c>
      <c r="AR9">
        <f t="shared" si="2"/>
        <v>0.55759162303664922</v>
      </c>
      <c r="AS9">
        <f t="shared" si="3"/>
        <v>-0.11569672539317581</v>
      </c>
      <c r="AW9">
        <f t="shared" si="4"/>
        <v>732.5</v>
      </c>
      <c r="AX9">
        <f>64*'Summary - LogLoss'!$D$8*AW9/SUM($AW$2:$AW$65)</f>
        <v>0.33316356141992493</v>
      </c>
      <c r="AY9">
        <f t="shared" si="5"/>
        <v>0.2174668360267491</v>
      </c>
    </row>
    <row r="10" spans="1:60" x14ac:dyDescent="0.35">
      <c r="A10">
        <v>34</v>
      </c>
      <c r="B10" t="s">
        <v>40</v>
      </c>
      <c r="C10" t="s">
        <v>41</v>
      </c>
      <c r="D10" s="1">
        <v>42548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287</v>
      </c>
      <c r="K10" t="s">
        <v>277</v>
      </c>
      <c r="L10">
        <v>8</v>
      </c>
      <c r="M10">
        <v>112</v>
      </c>
      <c r="N10">
        <v>3116</v>
      </c>
      <c r="O10">
        <v>591</v>
      </c>
      <c r="P10">
        <v>7</v>
      </c>
      <c r="Q10">
        <v>6</v>
      </c>
      <c r="R10">
        <v>6</v>
      </c>
      <c r="S10">
        <v>4</v>
      </c>
      <c r="V10">
        <v>2</v>
      </c>
      <c r="W10">
        <v>0</v>
      </c>
      <c r="X10" t="s">
        <v>48</v>
      </c>
      <c r="Y10">
        <v>1.1000000000000001</v>
      </c>
      <c r="Z10">
        <v>7</v>
      </c>
      <c r="AA10">
        <v>1.0900000000000001</v>
      </c>
      <c r="AB10">
        <v>6</v>
      </c>
      <c r="AC10">
        <v>1.1000000000000001</v>
      </c>
      <c r="AD10">
        <v>7</v>
      </c>
      <c r="AE10">
        <v>1.1200000000000001</v>
      </c>
      <c r="AF10">
        <v>7.55</v>
      </c>
      <c r="AK10">
        <v>1.1200000000000001</v>
      </c>
      <c r="AL10">
        <v>8</v>
      </c>
      <c r="AM10">
        <v>1.1000000000000001</v>
      </c>
      <c r="AN10">
        <v>6.86</v>
      </c>
      <c r="AO10">
        <f t="shared" si="0"/>
        <v>0.90909090909090906</v>
      </c>
      <c r="AP10">
        <f t="shared" si="0"/>
        <v>0.14577259475218657</v>
      </c>
      <c r="AQ10">
        <f t="shared" si="1"/>
        <v>0.86180904522613067</v>
      </c>
      <c r="AR10">
        <f t="shared" si="2"/>
        <v>0.13819095477386933</v>
      </c>
      <c r="AS10">
        <f t="shared" si="3"/>
        <v>0.91519863096673459</v>
      </c>
      <c r="AW10">
        <f t="shared" si="4"/>
        <v>1853.5</v>
      </c>
      <c r="AX10">
        <f>64*'Summary - LogLoss'!$D$8*AW10/SUM($AW$2:$AW$65)</f>
        <v>0.84302888886256755</v>
      </c>
      <c r="AY10">
        <f t="shared" si="5"/>
        <v>1.758227519829302</v>
      </c>
    </row>
    <row r="11" spans="1:60" x14ac:dyDescent="0.35">
      <c r="A11">
        <v>34</v>
      </c>
      <c r="B11" t="s">
        <v>40</v>
      </c>
      <c r="C11" t="s">
        <v>41</v>
      </c>
      <c r="D11" s="1">
        <v>42548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560</v>
      </c>
      <c r="K11" t="s">
        <v>561</v>
      </c>
      <c r="L11">
        <v>106</v>
      </c>
      <c r="M11">
        <v>209</v>
      </c>
      <c r="N11">
        <v>625</v>
      </c>
      <c r="O11">
        <v>253</v>
      </c>
      <c r="P11">
        <v>7</v>
      </c>
      <c r="Q11">
        <v>5</v>
      </c>
      <c r="R11">
        <v>6</v>
      </c>
      <c r="S11">
        <v>3</v>
      </c>
      <c r="V11">
        <v>2</v>
      </c>
      <c r="W11">
        <v>0</v>
      </c>
      <c r="X11" t="s">
        <v>48</v>
      </c>
      <c r="Y11">
        <v>3</v>
      </c>
      <c r="Z11">
        <v>1.4</v>
      </c>
      <c r="AA11">
        <v>2.8</v>
      </c>
      <c r="AB11">
        <v>1.38</v>
      </c>
      <c r="AC11">
        <v>3</v>
      </c>
      <c r="AD11">
        <v>1.36</v>
      </c>
      <c r="AE11">
        <v>3.17</v>
      </c>
      <c r="AF11">
        <v>1.41</v>
      </c>
      <c r="AK11">
        <v>3.25</v>
      </c>
      <c r="AL11">
        <v>1.46</v>
      </c>
      <c r="AM11">
        <v>3</v>
      </c>
      <c r="AN11">
        <v>1.38</v>
      </c>
      <c r="AO11">
        <f t="shared" si="0"/>
        <v>0.33333333333333331</v>
      </c>
      <c r="AP11">
        <f t="shared" si="0"/>
        <v>0.7246376811594204</v>
      </c>
      <c r="AQ11">
        <f t="shared" si="1"/>
        <v>0.31506849315068491</v>
      </c>
      <c r="AR11">
        <f t="shared" si="2"/>
        <v>0.68493150684931514</v>
      </c>
      <c r="AS11">
        <f t="shared" si="3"/>
        <v>-0.38826439474949831</v>
      </c>
      <c r="AW11">
        <f t="shared" si="4"/>
        <v>439</v>
      </c>
      <c r="AX11">
        <f>64*'Summary - LogLoss'!$D$8*AW11/SUM($AW$2:$AW$65)</f>
        <v>0.19967072145166828</v>
      </c>
      <c r="AY11">
        <f t="shared" si="5"/>
        <v>-0.18859367329783003</v>
      </c>
    </row>
    <row r="12" spans="1:60" x14ac:dyDescent="0.35">
      <c r="A12">
        <v>34</v>
      </c>
      <c r="B12" t="s">
        <v>40</v>
      </c>
      <c r="C12" t="s">
        <v>41</v>
      </c>
      <c r="D12" s="1">
        <v>42548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395</v>
      </c>
      <c r="K12" t="s">
        <v>410</v>
      </c>
      <c r="L12">
        <v>57</v>
      </c>
      <c r="M12">
        <v>99</v>
      </c>
      <c r="N12">
        <v>1075</v>
      </c>
      <c r="O12">
        <v>667</v>
      </c>
      <c r="P12">
        <v>6</v>
      </c>
      <c r="Q12">
        <v>4</v>
      </c>
      <c r="R12">
        <v>6</v>
      </c>
      <c r="S12">
        <v>0</v>
      </c>
      <c r="V12">
        <v>2</v>
      </c>
      <c r="W12">
        <v>0</v>
      </c>
      <c r="X12" t="s">
        <v>48</v>
      </c>
      <c r="Y12">
        <v>1.57</v>
      </c>
      <c r="Z12">
        <v>2.37</v>
      </c>
      <c r="AA12">
        <v>1.58</v>
      </c>
      <c r="AB12">
        <v>2.2000000000000002</v>
      </c>
      <c r="AC12">
        <v>1.8</v>
      </c>
      <c r="AD12">
        <v>2</v>
      </c>
      <c r="AE12">
        <v>1.66</v>
      </c>
      <c r="AF12">
        <v>2.37</v>
      </c>
      <c r="AK12">
        <v>1.8</v>
      </c>
      <c r="AL12">
        <v>2.4</v>
      </c>
      <c r="AM12">
        <v>1.62</v>
      </c>
      <c r="AN12">
        <v>2.2799999999999998</v>
      </c>
      <c r="AO12">
        <f t="shared" si="0"/>
        <v>0.61728395061728392</v>
      </c>
      <c r="AP12">
        <f t="shared" si="0"/>
        <v>0.43859649122807021</v>
      </c>
      <c r="AQ12">
        <f t="shared" si="1"/>
        <v>0.58461538461538454</v>
      </c>
      <c r="AR12">
        <f t="shared" si="2"/>
        <v>0.41538461538461535</v>
      </c>
      <c r="AS12">
        <f t="shared" si="3"/>
        <v>0.17087464686102827</v>
      </c>
      <c r="AW12">
        <f t="shared" si="4"/>
        <v>871</v>
      </c>
      <c r="AX12">
        <f>64*'Summary - LogLoss'!$D$8*AW12/SUM($AW$2:$AW$65)</f>
        <v>0.39615762729932369</v>
      </c>
      <c r="AY12">
        <f t="shared" si="5"/>
        <v>0.56703227416035196</v>
      </c>
    </row>
    <row r="13" spans="1:60" x14ac:dyDescent="0.35">
      <c r="A13">
        <v>34</v>
      </c>
      <c r="B13" t="s">
        <v>40</v>
      </c>
      <c r="C13" t="s">
        <v>41</v>
      </c>
      <c r="D13" s="1">
        <v>42548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556</v>
      </c>
      <c r="K13" t="s">
        <v>457</v>
      </c>
      <c r="L13">
        <v>21</v>
      </c>
      <c r="M13">
        <v>100</v>
      </c>
      <c r="N13">
        <v>2030</v>
      </c>
      <c r="O13">
        <v>660</v>
      </c>
      <c r="P13">
        <v>6</v>
      </c>
      <c r="Q13">
        <v>4</v>
      </c>
      <c r="R13">
        <v>6</v>
      </c>
      <c r="S13">
        <v>4</v>
      </c>
      <c r="V13">
        <v>2</v>
      </c>
      <c r="W13">
        <v>0</v>
      </c>
      <c r="X13" t="s">
        <v>48</v>
      </c>
      <c r="Y13">
        <v>1.18</v>
      </c>
      <c r="Z13">
        <v>4.5</v>
      </c>
      <c r="AA13">
        <v>1.18</v>
      </c>
      <c r="AB13">
        <v>4.0999999999999996</v>
      </c>
      <c r="AC13">
        <v>1.2</v>
      </c>
      <c r="AD13">
        <v>4.33</v>
      </c>
      <c r="AE13">
        <v>1.3</v>
      </c>
      <c r="AF13">
        <v>3.89</v>
      </c>
      <c r="AK13">
        <v>1.3</v>
      </c>
      <c r="AL13">
        <v>5</v>
      </c>
      <c r="AM13">
        <v>1.19</v>
      </c>
      <c r="AN13">
        <v>4.53</v>
      </c>
      <c r="AO13">
        <f t="shared" si="0"/>
        <v>0.84033613445378152</v>
      </c>
      <c r="AP13">
        <f t="shared" si="0"/>
        <v>0.22075055187637968</v>
      </c>
      <c r="AQ13">
        <f t="shared" si="1"/>
        <v>0.79195804195804198</v>
      </c>
      <c r="AR13">
        <f t="shared" si="2"/>
        <v>0.20804195804195805</v>
      </c>
      <c r="AS13">
        <f t="shared" si="3"/>
        <v>0.66838431618575234</v>
      </c>
      <c r="AW13">
        <f t="shared" si="4"/>
        <v>1345</v>
      </c>
      <c r="AX13">
        <f>64*'Summary - LogLoss'!$D$8*AW13/SUM($AW$2:$AW$65)</f>
        <v>0.61174742677105665</v>
      </c>
      <c r="AY13">
        <f t="shared" si="5"/>
        <v>1.2801317429568089</v>
      </c>
    </row>
    <row r="14" spans="1:60" x14ac:dyDescent="0.35">
      <c r="A14">
        <v>34</v>
      </c>
      <c r="B14" t="s">
        <v>40</v>
      </c>
      <c r="C14" t="s">
        <v>41</v>
      </c>
      <c r="D14" s="1">
        <v>42548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290</v>
      </c>
      <c r="K14" t="s">
        <v>562</v>
      </c>
      <c r="L14">
        <v>223</v>
      </c>
      <c r="M14">
        <v>25</v>
      </c>
      <c r="N14">
        <v>239</v>
      </c>
      <c r="O14">
        <v>1915</v>
      </c>
      <c r="P14">
        <v>6</v>
      </c>
      <c r="Q14">
        <v>2</v>
      </c>
      <c r="R14">
        <v>7</v>
      </c>
      <c r="S14">
        <v>5</v>
      </c>
      <c r="V14">
        <v>2</v>
      </c>
      <c r="W14">
        <v>0</v>
      </c>
      <c r="X14" t="s">
        <v>48</v>
      </c>
      <c r="Y14">
        <v>7</v>
      </c>
      <c r="Z14">
        <v>1.1000000000000001</v>
      </c>
      <c r="AA14">
        <v>6</v>
      </c>
      <c r="AB14">
        <v>1.0900000000000001</v>
      </c>
      <c r="AC14">
        <v>7</v>
      </c>
      <c r="AD14">
        <v>1.1000000000000001</v>
      </c>
      <c r="AE14">
        <v>9.16</v>
      </c>
      <c r="AF14">
        <v>1.1100000000000001</v>
      </c>
      <c r="AK14">
        <v>9.16</v>
      </c>
      <c r="AL14">
        <v>1.1399999999999999</v>
      </c>
      <c r="AM14">
        <v>6.57</v>
      </c>
      <c r="AN14">
        <v>1.1100000000000001</v>
      </c>
      <c r="AO14">
        <f t="shared" si="0"/>
        <v>0.15220700152207001</v>
      </c>
      <c r="AP14">
        <f t="shared" si="0"/>
        <v>0.9009009009009008</v>
      </c>
      <c r="AQ14">
        <f t="shared" si="1"/>
        <v>0.14453125</v>
      </c>
      <c r="AR14">
        <f t="shared" si="2"/>
        <v>0.85546875</v>
      </c>
      <c r="AS14">
        <f t="shared" si="3"/>
        <v>-0.88907690858613819</v>
      </c>
      <c r="AW14">
        <f t="shared" si="4"/>
        <v>1077</v>
      </c>
      <c r="AX14">
        <f>64*'Summary - LogLoss'!$D$8*AW14/SUM($AW$2:$AW$65)</f>
        <v>0.48985277221741852</v>
      </c>
      <c r="AY14">
        <f t="shared" si="5"/>
        <v>-0.39922413636871967</v>
      </c>
    </row>
    <row r="15" spans="1:60" x14ac:dyDescent="0.35">
      <c r="A15">
        <v>34</v>
      </c>
      <c r="B15" t="s">
        <v>40</v>
      </c>
      <c r="C15" t="s">
        <v>41</v>
      </c>
      <c r="D15" s="1">
        <v>42548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389</v>
      </c>
      <c r="K15" t="s">
        <v>563</v>
      </c>
      <c r="L15">
        <v>51</v>
      </c>
      <c r="M15">
        <v>76</v>
      </c>
      <c r="N15">
        <v>1105</v>
      </c>
      <c r="O15">
        <v>906</v>
      </c>
      <c r="P15">
        <v>6</v>
      </c>
      <c r="Q15">
        <v>3</v>
      </c>
      <c r="R15">
        <v>6</v>
      </c>
      <c r="S15">
        <v>1</v>
      </c>
      <c r="V15">
        <v>2</v>
      </c>
      <c r="W15">
        <v>0</v>
      </c>
      <c r="X15" t="s">
        <v>48</v>
      </c>
      <c r="Y15">
        <v>1.28</v>
      </c>
      <c r="Z15">
        <v>3.5</v>
      </c>
      <c r="AA15">
        <v>1.2</v>
      </c>
      <c r="AB15">
        <v>3.8</v>
      </c>
      <c r="AC15">
        <v>1.25</v>
      </c>
      <c r="AD15">
        <v>4</v>
      </c>
      <c r="AE15">
        <v>1.31</v>
      </c>
      <c r="AF15">
        <v>3.85</v>
      </c>
      <c r="AK15">
        <v>1.31</v>
      </c>
      <c r="AL15">
        <v>4.4000000000000004</v>
      </c>
      <c r="AM15">
        <v>1.24</v>
      </c>
      <c r="AN15">
        <v>3.92</v>
      </c>
      <c r="AO15">
        <f t="shared" si="0"/>
        <v>0.80645161290322587</v>
      </c>
      <c r="AP15">
        <f t="shared" si="0"/>
        <v>0.25510204081632654</v>
      </c>
      <c r="AQ15">
        <f t="shared" si="1"/>
        <v>0.75968992248062017</v>
      </c>
      <c r="AR15">
        <f t="shared" si="2"/>
        <v>0.24031007751937983</v>
      </c>
      <c r="AS15">
        <f t="shared" si="3"/>
        <v>0.57549013709271291</v>
      </c>
      <c r="AW15">
        <f t="shared" si="4"/>
        <v>1005.5</v>
      </c>
      <c r="AX15">
        <f>64*'Summary - LogLoss'!$D$8*AW15/SUM($AW$2:$AW$65)</f>
        <v>0.45733236997642929</v>
      </c>
      <c r="AY15">
        <f t="shared" si="5"/>
        <v>1.0328225070691421</v>
      </c>
    </row>
    <row r="16" spans="1:60" x14ac:dyDescent="0.35">
      <c r="A16">
        <v>34</v>
      </c>
      <c r="B16" t="s">
        <v>40</v>
      </c>
      <c r="C16" t="s">
        <v>41</v>
      </c>
      <c r="D16" s="1">
        <v>42548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281</v>
      </c>
      <c r="K16" t="s">
        <v>418</v>
      </c>
      <c r="L16">
        <v>9</v>
      </c>
      <c r="M16">
        <v>42</v>
      </c>
      <c r="N16">
        <v>3061</v>
      </c>
      <c r="O16">
        <v>1329</v>
      </c>
      <c r="P16">
        <v>6</v>
      </c>
      <c r="Q16">
        <v>3</v>
      </c>
      <c r="R16">
        <v>6</v>
      </c>
      <c r="S16">
        <v>1</v>
      </c>
      <c r="V16">
        <v>2</v>
      </c>
      <c r="W16">
        <v>0</v>
      </c>
      <c r="X16" t="s">
        <v>48</v>
      </c>
      <c r="Y16">
        <v>1.1200000000000001</v>
      </c>
      <c r="Z16">
        <v>6</v>
      </c>
      <c r="AA16">
        <v>1.1200000000000001</v>
      </c>
      <c r="AB16">
        <v>5</v>
      </c>
      <c r="AC16">
        <v>1.1399999999999999</v>
      </c>
      <c r="AD16">
        <v>5.5</v>
      </c>
      <c r="AE16">
        <v>1.1499999999999999</v>
      </c>
      <c r="AF16">
        <v>6.42</v>
      </c>
      <c r="AK16">
        <v>1.1599999999999999</v>
      </c>
      <c r="AL16">
        <v>6.42</v>
      </c>
      <c r="AM16">
        <v>1.1299999999999999</v>
      </c>
      <c r="AN16">
        <v>5.77</v>
      </c>
      <c r="AO16">
        <f t="shared" si="0"/>
        <v>0.88495575221238942</v>
      </c>
      <c r="AP16">
        <f t="shared" si="0"/>
        <v>0.1733102253032929</v>
      </c>
      <c r="AQ16">
        <f t="shared" si="1"/>
        <v>0.836231884057971</v>
      </c>
      <c r="AR16">
        <f t="shared" si="2"/>
        <v>0.16376811594202897</v>
      </c>
      <c r="AS16">
        <f t="shared" si="3"/>
        <v>0.81522722389787949</v>
      </c>
      <c r="AW16">
        <f t="shared" si="4"/>
        <v>2195</v>
      </c>
      <c r="AX16">
        <f>64*'Summary - LogLoss'!$D$8*AW16/SUM($AW$2:$AW$65)</f>
        <v>0.99835360725834155</v>
      </c>
      <c r="AY16">
        <f t="shared" si="5"/>
        <v>1.8135808311562212</v>
      </c>
    </row>
    <row r="17" spans="1:51" x14ac:dyDescent="0.35">
      <c r="A17">
        <v>34</v>
      </c>
      <c r="B17" t="s">
        <v>40</v>
      </c>
      <c r="C17" t="s">
        <v>41</v>
      </c>
      <c r="D17" s="1">
        <v>42548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323</v>
      </c>
      <c r="K17" t="s">
        <v>549</v>
      </c>
      <c r="L17">
        <v>29</v>
      </c>
      <c r="M17">
        <v>84</v>
      </c>
      <c r="N17">
        <v>1673</v>
      </c>
      <c r="O17">
        <v>787</v>
      </c>
      <c r="P17">
        <v>6</v>
      </c>
      <c r="Q17">
        <v>7</v>
      </c>
      <c r="R17">
        <v>7</v>
      </c>
      <c r="S17">
        <v>6</v>
      </c>
      <c r="T17">
        <v>7</v>
      </c>
      <c r="U17">
        <v>5</v>
      </c>
      <c r="V17">
        <v>2</v>
      </c>
      <c r="W17">
        <v>1</v>
      </c>
      <c r="X17" t="s">
        <v>48</v>
      </c>
      <c r="Y17">
        <v>1.3</v>
      </c>
      <c r="Z17">
        <v>3.5</v>
      </c>
      <c r="AA17">
        <v>1.33</v>
      </c>
      <c r="AB17">
        <v>3</v>
      </c>
      <c r="AC17">
        <v>1.33</v>
      </c>
      <c r="AD17">
        <v>3.4</v>
      </c>
      <c r="AE17">
        <v>1.34</v>
      </c>
      <c r="AF17">
        <v>3.57</v>
      </c>
      <c r="AK17">
        <v>1.39</v>
      </c>
      <c r="AL17">
        <v>3.65</v>
      </c>
      <c r="AM17">
        <v>1.32</v>
      </c>
      <c r="AN17">
        <v>3.37</v>
      </c>
      <c r="AO17">
        <f t="shared" si="0"/>
        <v>0.75757575757575757</v>
      </c>
      <c r="AP17">
        <f t="shared" si="0"/>
        <v>0.29673590504451036</v>
      </c>
      <c r="AQ17">
        <f t="shared" si="1"/>
        <v>0.71855010660980811</v>
      </c>
      <c r="AR17">
        <f t="shared" si="2"/>
        <v>0.28144989339019189</v>
      </c>
      <c r="AS17">
        <f t="shared" si="3"/>
        <v>0.4686405038829955</v>
      </c>
      <c r="AW17">
        <f t="shared" si="4"/>
        <v>1230</v>
      </c>
      <c r="AX17">
        <f>64*'Summary - LogLoss'!$D$8*AW17/SUM($AW$2:$AW$65)</f>
        <v>0.5594418847051299</v>
      </c>
      <c r="AY17">
        <f t="shared" si="5"/>
        <v>1.0280823885881254</v>
      </c>
    </row>
    <row r="18" spans="1:51" x14ac:dyDescent="0.35">
      <c r="A18">
        <v>34</v>
      </c>
      <c r="B18" t="s">
        <v>40</v>
      </c>
      <c r="C18" t="s">
        <v>41</v>
      </c>
      <c r="D18" s="1">
        <v>42548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348</v>
      </c>
      <c r="K18" t="s">
        <v>394</v>
      </c>
      <c r="L18">
        <v>82</v>
      </c>
      <c r="M18">
        <v>59</v>
      </c>
      <c r="N18">
        <v>847</v>
      </c>
      <c r="O18">
        <v>1052</v>
      </c>
      <c r="P18">
        <v>6</v>
      </c>
      <c r="Q18">
        <v>3</v>
      </c>
      <c r="R18">
        <v>3</v>
      </c>
      <c r="S18">
        <v>0</v>
      </c>
      <c r="V18">
        <v>1</v>
      </c>
      <c r="W18">
        <v>0</v>
      </c>
      <c r="X18" t="s">
        <v>159</v>
      </c>
      <c r="Y18">
        <v>1.44</v>
      </c>
      <c r="Z18">
        <v>2.75</v>
      </c>
      <c r="AA18">
        <v>1.48</v>
      </c>
      <c r="AB18">
        <v>2.4500000000000002</v>
      </c>
      <c r="AC18">
        <v>1.57</v>
      </c>
      <c r="AD18">
        <v>2.25</v>
      </c>
      <c r="AE18">
        <v>1.52</v>
      </c>
      <c r="AF18">
        <v>2.73</v>
      </c>
      <c r="AK18">
        <v>1.64</v>
      </c>
      <c r="AL18">
        <v>2.75</v>
      </c>
      <c r="AM18">
        <v>1.49</v>
      </c>
      <c r="AN18">
        <v>2.58</v>
      </c>
      <c r="AO18">
        <f t="shared" si="0"/>
        <v>0.67114093959731547</v>
      </c>
      <c r="AP18">
        <f t="shared" si="0"/>
        <v>0.38759689922480617</v>
      </c>
      <c r="AQ18">
        <f t="shared" si="1"/>
        <v>0.63390663390663393</v>
      </c>
      <c r="AR18">
        <f t="shared" si="2"/>
        <v>0.36609336609336607</v>
      </c>
      <c r="AS18">
        <f t="shared" si="3"/>
        <v>0.27450663948807918</v>
      </c>
      <c r="AW18">
        <f t="shared" si="4"/>
        <v>949.5</v>
      </c>
      <c r="AX18">
        <f>64*'Summary - LogLoss'!$D$8*AW18/SUM($AW$2:$AW$65)</f>
        <v>0.4318618451443258</v>
      </c>
      <c r="AY18">
        <f t="shared" si="5"/>
        <v>0.70636848463240498</v>
      </c>
    </row>
    <row r="19" spans="1:51" x14ac:dyDescent="0.35">
      <c r="A19">
        <v>34</v>
      </c>
      <c r="B19" t="s">
        <v>40</v>
      </c>
      <c r="C19" t="s">
        <v>41</v>
      </c>
      <c r="D19" s="1">
        <v>42548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332</v>
      </c>
      <c r="K19" t="s">
        <v>352</v>
      </c>
      <c r="L19">
        <v>61</v>
      </c>
      <c r="M19">
        <v>86</v>
      </c>
      <c r="N19">
        <v>1035</v>
      </c>
      <c r="O19">
        <v>770</v>
      </c>
      <c r="P19">
        <v>6</v>
      </c>
      <c r="Q19">
        <v>3</v>
      </c>
      <c r="R19">
        <v>6</v>
      </c>
      <c r="S19">
        <v>0</v>
      </c>
      <c r="V19">
        <v>2</v>
      </c>
      <c r="W19">
        <v>0</v>
      </c>
      <c r="X19" t="s">
        <v>48</v>
      </c>
      <c r="Y19">
        <v>1.66</v>
      </c>
      <c r="Z19">
        <v>2.2000000000000002</v>
      </c>
      <c r="AA19">
        <v>1.68</v>
      </c>
      <c r="AB19">
        <v>2</v>
      </c>
      <c r="AC19">
        <v>1.73</v>
      </c>
      <c r="AD19">
        <v>2.1</v>
      </c>
      <c r="AE19">
        <v>1.72</v>
      </c>
      <c r="AF19">
        <v>2.25</v>
      </c>
      <c r="AK19">
        <v>1.76</v>
      </c>
      <c r="AL19">
        <v>2.25</v>
      </c>
      <c r="AM19">
        <v>1.7</v>
      </c>
      <c r="AN19">
        <v>2.12</v>
      </c>
      <c r="AO19">
        <f t="shared" si="0"/>
        <v>0.58823529411764708</v>
      </c>
      <c r="AP19">
        <f t="shared" si="0"/>
        <v>0.47169811320754712</v>
      </c>
      <c r="AQ19">
        <f t="shared" si="1"/>
        <v>0.55497382198952883</v>
      </c>
      <c r="AR19">
        <f t="shared" si="2"/>
        <v>0.44502617801047117</v>
      </c>
      <c r="AS19">
        <f t="shared" si="3"/>
        <v>0.11039391881087544</v>
      </c>
      <c r="AW19">
        <f t="shared" si="4"/>
        <v>902.5</v>
      </c>
      <c r="AX19">
        <f>64*'Summary - LogLoss'!$D$8*AW19/SUM($AW$2:$AW$65)</f>
        <v>0.41048479751738187</v>
      </c>
      <c r="AY19">
        <f t="shared" si="5"/>
        <v>0.52087871632825733</v>
      </c>
    </row>
    <row r="20" spans="1:51" x14ac:dyDescent="0.35">
      <c r="A20">
        <v>34</v>
      </c>
      <c r="B20" t="s">
        <v>40</v>
      </c>
      <c r="C20" t="s">
        <v>41</v>
      </c>
      <c r="D20" s="1">
        <v>42548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385</v>
      </c>
      <c r="K20" t="s">
        <v>268</v>
      </c>
      <c r="L20">
        <v>12</v>
      </c>
      <c r="M20">
        <v>63</v>
      </c>
      <c r="N20">
        <v>2780</v>
      </c>
      <c r="O20">
        <v>1016</v>
      </c>
      <c r="P20">
        <v>6</v>
      </c>
      <c r="Q20">
        <v>3</v>
      </c>
      <c r="R20">
        <v>4</v>
      </c>
      <c r="S20">
        <v>6</v>
      </c>
      <c r="T20">
        <v>6</v>
      </c>
      <c r="U20">
        <v>4</v>
      </c>
      <c r="V20">
        <v>2</v>
      </c>
      <c r="W20">
        <v>1</v>
      </c>
      <c r="X20" t="s">
        <v>48</v>
      </c>
      <c r="Y20">
        <v>1.1399999999999999</v>
      </c>
      <c r="Z20">
        <v>5.5</v>
      </c>
      <c r="AA20">
        <v>1.1599999999999999</v>
      </c>
      <c r="AB20">
        <v>4.25</v>
      </c>
      <c r="AC20">
        <v>1.17</v>
      </c>
      <c r="AD20">
        <v>5</v>
      </c>
      <c r="AE20">
        <v>1.2</v>
      </c>
      <c r="AF20">
        <v>5.23</v>
      </c>
      <c r="AK20">
        <v>1.2</v>
      </c>
      <c r="AL20">
        <v>5.75</v>
      </c>
      <c r="AM20">
        <v>1.1599999999999999</v>
      </c>
      <c r="AN20">
        <v>5.01</v>
      </c>
      <c r="AO20">
        <f t="shared" si="0"/>
        <v>0.86206896551724144</v>
      </c>
      <c r="AP20">
        <f t="shared" si="0"/>
        <v>0.19960079840319361</v>
      </c>
      <c r="AQ20">
        <f t="shared" si="1"/>
        <v>0.81199351701782818</v>
      </c>
      <c r="AR20">
        <f t="shared" si="2"/>
        <v>0.18800648298217179</v>
      </c>
      <c r="AS20">
        <f t="shared" si="3"/>
        <v>0.73150795498925003</v>
      </c>
      <c r="AW20">
        <f t="shared" si="4"/>
        <v>1898</v>
      </c>
      <c r="AX20">
        <f>64*'Summary - LogLoss'!$D$8*AW20/SUM($AW$2:$AW$65)</f>
        <v>0.86326885948807841</v>
      </c>
      <c r="AY20">
        <f t="shared" si="5"/>
        <v>1.5947768144773284</v>
      </c>
    </row>
    <row r="21" spans="1:51" x14ac:dyDescent="0.35">
      <c r="A21">
        <v>34</v>
      </c>
      <c r="B21" t="s">
        <v>40</v>
      </c>
      <c r="C21" t="s">
        <v>41</v>
      </c>
      <c r="D21" s="1">
        <v>42548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343</v>
      </c>
      <c r="K21" t="s">
        <v>279</v>
      </c>
      <c r="L21">
        <v>2</v>
      </c>
      <c r="M21">
        <v>67</v>
      </c>
      <c r="N21">
        <v>6712</v>
      </c>
      <c r="O21">
        <v>980</v>
      </c>
      <c r="P21">
        <v>6</v>
      </c>
      <c r="Q21">
        <v>2</v>
      </c>
      <c r="R21">
        <v>5</v>
      </c>
      <c r="S21">
        <v>7</v>
      </c>
      <c r="T21">
        <v>6</v>
      </c>
      <c r="U21">
        <v>4</v>
      </c>
      <c r="V21">
        <v>2</v>
      </c>
      <c r="W21">
        <v>1</v>
      </c>
      <c r="X21" t="s">
        <v>48</v>
      </c>
      <c r="Y21">
        <v>1.28</v>
      </c>
      <c r="Z21">
        <v>3.75</v>
      </c>
      <c r="AA21">
        <v>1.25</v>
      </c>
      <c r="AB21">
        <v>3.5</v>
      </c>
      <c r="AC21">
        <v>1.25</v>
      </c>
      <c r="AD21">
        <v>3.75</v>
      </c>
      <c r="AE21">
        <v>1.29</v>
      </c>
      <c r="AF21">
        <v>4</v>
      </c>
      <c r="AK21">
        <v>1.33</v>
      </c>
      <c r="AL21">
        <v>4</v>
      </c>
      <c r="AM21">
        <v>1.28</v>
      </c>
      <c r="AN21">
        <v>3.64</v>
      </c>
      <c r="AO21">
        <f t="shared" si="0"/>
        <v>0.78125</v>
      </c>
      <c r="AP21">
        <f t="shared" si="0"/>
        <v>0.27472527472527469</v>
      </c>
      <c r="AQ21">
        <f t="shared" si="1"/>
        <v>0.73983739837398377</v>
      </c>
      <c r="AR21">
        <f t="shared" si="2"/>
        <v>0.26016260162601623</v>
      </c>
      <c r="AS21">
        <f t="shared" si="3"/>
        <v>0.52256180185856183</v>
      </c>
      <c r="AW21">
        <f t="shared" si="4"/>
        <v>3846</v>
      </c>
      <c r="AX21">
        <f>64*'Summary - LogLoss'!$D$8*AW21/SUM($AW$2:$AW$65)</f>
        <v>1.7492792590048207</v>
      </c>
      <c r="AY21">
        <f t="shared" si="5"/>
        <v>2.2718410608633826</v>
      </c>
    </row>
    <row r="22" spans="1:51" x14ac:dyDescent="0.35">
      <c r="A22">
        <v>34</v>
      </c>
      <c r="B22" t="s">
        <v>40</v>
      </c>
      <c r="C22" t="s">
        <v>41</v>
      </c>
      <c r="D22" s="1">
        <v>42548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564</v>
      </c>
      <c r="K22" t="s">
        <v>317</v>
      </c>
      <c r="L22">
        <v>96</v>
      </c>
      <c r="M22">
        <v>78</v>
      </c>
      <c r="N22">
        <v>712</v>
      </c>
      <c r="O22">
        <v>885</v>
      </c>
      <c r="P22">
        <v>7</v>
      </c>
      <c r="Q22">
        <v>5</v>
      </c>
      <c r="R22">
        <v>6</v>
      </c>
      <c r="S22">
        <v>4</v>
      </c>
      <c r="V22">
        <v>2</v>
      </c>
      <c r="W22">
        <v>0</v>
      </c>
      <c r="X22" t="s">
        <v>48</v>
      </c>
      <c r="Y22">
        <v>2.37</v>
      </c>
      <c r="Z22">
        <v>1.57</v>
      </c>
      <c r="AA22">
        <v>2.2000000000000002</v>
      </c>
      <c r="AB22">
        <v>1.58</v>
      </c>
      <c r="AC22">
        <v>2.38</v>
      </c>
      <c r="AD22">
        <v>1.57</v>
      </c>
      <c r="AE22">
        <v>2.54</v>
      </c>
      <c r="AF22">
        <v>1.58</v>
      </c>
      <c r="AK22">
        <v>2.54</v>
      </c>
      <c r="AL22">
        <v>1.67</v>
      </c>
      <c r="AM22">
        <v>2.33</v>
      </c>
      <c r="AN22">
        <v>1.59</v>
      </c>
      <c r="AO22">
        <f t="shared" si="0"/>
        <v>0.42918454935622319</v>
      </c>
      <c r="AP22">
        <f t="shared" si="0"/>
        <v>0.62893081761006286</v>
      </c>
      <c r="AQ22">
        <f t="shared" si="1"/>
        <v>0.40561224489795916</v>
      </c>
      <c r="AR22">
        <f t="shared" si="2"/>
        <v>0.59438775510204078</v>
      </c>
      <c r="AS22">
        <f t="shared" si="3"/>
        <v>-0.19106712567273451</v>
      </c>
      <c r="AW22">
        <f t="shared" si="4"/>
        <v>798.5</v>
      </c>
      <c r="AX22">
        <f>64*'Summary - LogLoss'!$D$8*AW22/SUM($AW$2:$AW$65)</f>
        <v>0.36318239425776111</v>
      </c>
      <c r="AY22">
        <f t="shared" si="5"/>
        <v>0.1721152685850266</v>
      </c>
    </row>
    <row r="23" spans="1:51" x14ac:dyDescent="0.35">
      <c r="A23">
        <v>34</v>
      </c>
      <c r="B23" t="s">
        <v>40</v>
      </c>
      <c r="C23" t="s">
        <v>41</v>
      </c>
      <c r="D23" s="1">
        <v>42548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294</v>
      </c>
      <c r="K23" t="s">
        <v>565</v>
      </c>
      <c r="L23">
        <v>64</v>
      </c>
      <c r="M23">
        <v>88</v>
      </c>
      <c r="N23">
        <v>1015</v>
      </c>
      <c r="O23">
        <v>768</v>
      </c>
      <c r="P23">
        <v>5</v>
      </c>
      <c r="Q23">
        <v>7</v>
      </c>
      <c r="R23">
        <v>7</v>
      </c>
      <c r="S23">
        <v>6</v>
      </c>
      <c r="T23">
        <v>6</v>
      </c>
      <c r="U23">
        <v>2</v>
      </c>
      <c r="V23">
        <v>2</v>
      </c>
      <c r="W23">
        <v>1</v>
      </c>
      <c r="X23" t="s">
        <v>48</v>
      </c>
      <c r="Y23">
        <v>1.1599999999999999</v>
      </c>
      <c r="Z23">
        <v>5</v>
      </c>
      <c r="AA23">
        <v>1.18</v>
      </c>
      <c r="AB23">
        <v>4</v>
      </c>
      <c r="AC23">
        <v>1.2</v>
      </c>
      <c r="AD23">
        <v>4.5</v>
      </c>
      <c r="AE23">
        <v>1.21</v>
      </c>
      <c r="AF23">
        <v>5.17</v>
      </c>
      <c r="AK23">
        <v>1.25</v>
      </c>
      <c r="AL23">
        <v>5.17</v>
      </c>
      <c r="AM23">
        <v>1.2</v>
      </c>
      <c r="AN23">
        <v>4.4800000000000004</v>
      </c>
      <c r="AO23">
        <f t="shared" si="0"/>
        <v>0.83333333333333337</v>
      </c>
      <c r="AP23">
        <f t="shared" si="0"/>
        <v>0.2232142857142857</v>
      </c>
      <c r="AQ23">
        <f t="shared" si="1"/>
        <v>0.78873239436619724</v>
      </c>
      <c r="AR23">
        <f t="shared" si="2"/>
        <v>0.21126760563380279</v>
      </c>
      <c r="AS23">
        <f t="shared" si="3"/>
        <v>0.65865074481646968</v>
      </c>
      <c r="AW23">
        <f t="shared" si="4"/>
        <v>891.5</v>
      </c>
      <c r="AX23">
        <f>64*'Summary - LogLoss'!$D$8*AW23/SUM($AW$2:$AW$65)</f>
        <v>0.40548165871107583</v>
      </c>
      <c r="AY23">
        <f t="shared" si="5"/>
        <v>1.0641324035275455</v>
      </c>
    </row>
    <row r="24" spans="1:51" x14ac:dyDescent="0.35">
      <c r="A24">
        <v>34</v>
      </c>
      <c r="B24" t="s">
        <v>40</v>
      </c>
      <c r="C24" t="s">
        <v>41</v>
      </c>
      <c r="D24" s="1">
        <v>42548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322</v>
      </c>
      <c r="K24" t="s">
        <v>344</v>
      </c>
      <c r="L24">
        <v>20</v>
      </c>
      <c r="M24">
        <v>83</v>
      </c>
      <c r="N24">
        <v>2226</v>
      </c>
      <c r="O24">
        <v>795</v>
      </c>
      <c r="P24">
        <v>6</v>
      </c>
      <c r="Q24">
        <v>2</v>
      </c>
      <c r="R24">
        <v>6</v>
      </c>
      <c r="S24">
        <v>3</v>
      </c>
      <c r="V24">
        <v>2</v>
      </c>
      <c r="W24">
        <v>0</v>
      </c>
      <c r="X24" t="s">
        <v>48</v>
      </c>
      <c r="Y24">
        <v>1.33</v>
      </c>
      <c r="Z24">
        <v>3.4</v>
      </c>
      <c r="AA24">
        <v>1.3</v>
      </c>
      <c r="AB24">
        <v>3.2</v>
      </c>
      <c r="AC24">
        <v>1.3</v>
      </c>
      <c r="AD24">
        <v>3.5</v>
      </c>
      <c r="AE24">
        <v>1.4</v>
      </c>
      <c r="AF24">
        <v>3.22</v>
      </c>
      <c r="AK24">
        <v>1.4</v>
      </c>
      <c r="AL24">
        <v>3.5</v>
      </c>
      <c r="AM24">
        <v>1.34</v>
      </c>
      <c r="AN24">
        <v>3.19</v>
      </c>
      <c r="AO24">
        <f t="shared" si="0"/>
        <v>0.74626865671641784</v>
      </c>
      <c r="AP24">
        <f t="shared" si="0"/>
        <v>0.31347962382445144</v>
      </c>
      <c r="AQ24">
        <f t="shared" si="1"/>
        <v>0.70419426048565115</v>
      </c>
      <c r="AR24">
        <f t="shared" si="2"/>
        <v>0.2958057395143488</v>
      </c>
      <c r="AS24">
        <f t="shared" si="3"/>
        <v>0.43367565141696651</v>
      </c>
      <c r="AW24">
        <f t="shared" si="4"/>
        <v>1510.5</v>
      </c>
      <c r="AX24">
        <f>64*'Summary - LogLoss'!$D$8*AW24/SUM($AW$2:$AW$65)</f>
        <v>0.68702192426593389</v>
      </c>
      <c r="AY24">
        <f t="shared" si="5"/>
        <v>1.1206975756829003</v>
      </c>
    </row>
    <row r="25" spans="1:51" x14ac:dyDescent="0.35">
      <c r="A25">
        <v>34</v>
      </c>
      <c r="B25" t="s">
        <v>40</v>
      </c>
      <c r="C25" t="s">
        <v>41</v>
      </c>
      <c r="D25" s="1">
        <v>42548</v>
      </c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537</v>
      </c>
      <c r="K25" t="s">
        <v>550</v>
      </c>
      <c r="L25">
        <v>153</v>
      </c>
      <c r="M25">
        <v>75</v>
      </c>
      <c r="N25">
        <v>372</v>
      </c>
      <c r="O25">
        <v>910</v>
      </c>
      <c r="P25">
        <v>4</v>
      </c>
      <c r="Q25">
        <v>6</v>
      </c>
      <c r="R25">
        <v>6</v>
      </c>
      <c r="S25">
        <v>3</v>
      </c>
      <c r="T25">
        <v>10</v>
      </c>
      <c r="U25">
        <v>8</v>
      </c>
      <c r="V25">
        <v>2</v>
      </c>
      <c r="W25">
        <v>1</v>
      </c>
      <c r="X25" t="s">
        <v>48</v>
      </c>
      <c r="Y25">
        <v>1.25</v>
      </c>
      <c r="Z25">
        <v>4</v>
      </c>
      <c r="AA25">
        <v>1.22</v>
      </c>
      <c r="AB25">
        <v>3.5</v>
      </c>
      <c r="AC25">
        <v>1.29</v>
      </c>
      <c r="AD25">
        <v>3.75</v>
      </c>
      <c r="AE25">
        <v>1.33</v>
      </c>
      <c r="AF25">
        <v>3.69</v>
      </c>
      <c r="AK25">
        <v>1.33</v>
      </c>
      <c r="AL25">
        <v>4.21</v>
      </c>
      <c r="AM25">
        <v>1.26</v>
      </c>
      <c r="AN25">
        <v>3.76</v>
      </c>
      <c r="AO25">
        <f t="shared" si="0"/>
        <v>0.79365079365079361</v>
      </c>
      <c r="AP25">
        <f t="shared" si="0"/>
        <v>0.26595744680851063</v>
      </c>
      <c r="AQ25">
        <f t="shared" si="1"/>
        <v>0.74900398406374491</v>
      </c>
      <c r="AR25">
        <f t="shared" si="2"/>
        <v>0.25099601593625498</v>
      </c>
      <c r="AS25">
        <f t="shared" si="3"/>
        <v>0.54665361821920821</v>
      </c>
      <c r="AW25">
        <f t="shared" si="4"/>
        <v>641</v>
      </c>
      <c r="AX25">
        <f>64*'Summary - LogLoss'!$D$8*AW25/SUM($AW$2:$AW$65)</f>
        <v>0.29154654316747008</v>
      </c>
      <c r="AY25">
        <f t="shared" si="5"/>
        <v>0.8382001613866783</v>
      </c>
    </row>
    <row r="26" spans="1:51" x14ac:dyDescent="0.35">
      <c r="A26">
        <v>34</v>
      </c>
      <c r="B26" t="s">
        <v>40</v>
      </c>
      <c r="C26" t="s">
        <v>41</v>
      </c>
      <c r="D26" s="1">
        <v>42548</v>
      </c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439</v>
      </c>
      <c r="K26" t="s">
        <v>566</v>
      </c>
      <c r="L26">
        <v>49</v>
      </c>
      <c r="M26">
        <v>73</v>
      </c>
      <c r="N26">
        <v>1230</v>
      </c>
      <c r="O26">
        <v>930</v>
      </c>
      <c r="P26">
        <v>6</v>
      </c>
      <c r="Q26">
        <v>1</v>
      </c>
      <c r="R26">
        <v>6</v>
      </c>
      <c r="S26">
        <v>2</v>
      </c>
      <c r="V26">
        <v>2</v>
      </c>
      <c r="W26">
        <v>0</v>
      </c>
      <c r="X26" t="s">
        <v>48</v>
      </c>
      <c r="Y26">
        <v>1.33</v>
      </c>
      <c r="Z26">
        <v>3.4</v>
      </c>
      <c r="AA26">
        <v>1.35</v>
      </c>
      <c r="AB26">
        <v>2.8</v>
      </c>
      <c r="AC26">
        <v>1.36</v>
      </c>
      <c r="AD26">
        <v>3.25</v>
      </c>
      <c r="AE26">
        <v>1.35</v>
      </c>
      <c r="AF26">
        <v>3.45</v>
      </c>
      <c r="AK26">
        <v>1.38</v>
      </c>
      <c r="AL26">
        <v>3.55</v>
      </c>
      <c r="AM26">
        <v>1.34</v>
      </c>
      <c r="AN26">
        <v>3.2</v>
      </c>
      <c r="AO26">
        <f t="shared" si="0"/>
        <v>0.74626865671641784</v>
      </c>
      <c r="AP26">
        <f t="shared" si="0"/>
        <v>0.3125</v>
      </c>
      <c r="AQ26">
        <f t="shared" si="1"/>
        <v>0.70484581497797349</v>
      </c>
      <c r="AR26">
        <f t="shared" si="2"/>
        <v>0.29515418502202645</v>
      </c>
      <c r="AS26">
        <f t="shared" si="3"/>
        <v>0.43524059792143038</v>
      </c>
      <c r="AW26">
        <f t="shared" si="4"/>
        <v>1080</v>
      </c>
      <c r="AX26">
        <f>64*'Summary - LogLoss'!$D$8*AW26/SUM($AW$2:$AW$65)</f>
        <v>0.49121726461913845</v>
      </c>
      <c r="AY26">
        <f t="shared" si="5"/>
        <v>0.92645786254056883</v>
      </c>
    </row>
    <row r="27" spans="1:51" x14ac:dyDescent="0.35">
      <c r="A27">
        <v>34</v>
      </c>
      <c r="B27" t="s">
        <v>40</v>
      </c>
      <c r="C27" t="s">
        <v>41</v>
      </c>
      <c r="D27" s="1">
        <v>42548</v>
      </c>
      <c r="E27" t="s">
        <v>42</v>
      </c>
      <c r="F27" t="s">
        <v>43</v>
      </c>
      <c r="G27" t="s">
        <v>44</v>
      </c>
      <c r="H27" t="s">
        <v>45</v>
      </c>
      <c r="I27">
        <v>3</v>
      </c>
      <c r="J27" t="s">
        <v>367</v>
      </c>
      <c r="K27" t="s">
        <v>306</v>
      </c>
      <c r="L27">
        <v>5</v>
      </c>
      <c r="M27">
        <v>40</v>
      </c>
      <c r="N27">
        <v>4372</v>
      </c>
      <c r="O27">
        <v>1340</v>
      </c>
      <c r="P27">
        <v>6</v>
      </c>
      <c r="Q27">
        <v>4</v>
      </c>
      <c r="R27">
        <v>6</v>
      </c>
      <c r="S27">
        <v>1</v>
      </c>
      <c r="V27">
        <v>2</v>
      </c>
      <c r="W27">
        <v>0</v>
      </c>
      <c r="X27" t="s">
        <v>48</v>
      </c>
      <c r="Y27">
        <v>1.08</v>
      </c>
      <c r="Z27">
        <v>8</v>
      </c>
      <c r="AA27">
        <v>1.1000000000000001</v>
      </c>
      <c r="AB27">
        <v>6</v>
      </c>
      <c r="AC27">
        <v>1.08</v>
      </c>
      <c r="AD27">
        <v>7</v>
      </c>
      <c r="AE27">
        <v>1.1100000000000001</v>
      </c>
      <c r="AF27">
        <v>8.3699999999999992</v>
      </c>
      <c r="AK27">
        <v>1.1100000000000001</v>
      </c>
      <c r="AL27">
        <v>8.6</v>
      </c>
      <c r="AM27">
        <v>1.0900000000000001</v>
      </c>
      <c r="AN27">
        <v>7.45</v>
      </c>
      <c r="AO27">
        <f t="shared" si="0"/>
        <v>0.9174311926605504</v>
      </c>
      <c r="AP27">
        <f t="shared" si="0"/>
        <v>0.13422818791946309</v>
      </c>
      <c r="AQ27">
        <f t="shared" si="1"/>
        <v>0.87236533957845441</v>
      </c>
      <c r="AR27">
        <f t="shared" si="2"/>
        <v>0.1276346604215457</v>
      </c>
      <c r="AS27">
        <f t="shared" si="3"/>
        <v>0.96101816807520779</v>
      </c>
      <c r="AW27">
        <f t="shared" si="4"/>
        <v>2856</v>
      </c>
      <c r="AX27">
        <f>64*'Summary - LogLoss'!$D$8*AW27/SUM($AW$2:$AW$65)</f>
        <v>1.298996766437277</v>
      </c>
      <c r="AY27">
        <f t="shared" si="5"/>
        <v>2.2600149345124847</v>
      </c>
    </row>
    <row r="28" spans="1:51" x14ac:dyDescent="0.35">
      <c r="A28">
        <v>34</v>
      </c>
      <c r="B28" t="s">
        <v>40</v>
      </c>
      <c r="C28" t="s">
        <v>41</v>
      </c>
      <c r="D28" s="1">
        <v>42548</v>
      </c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538</v>
      </c>
      <c r="K28" t="s">
        <v>280</v>
      </c>
      <c r="L28">
        <v>111</v>
      </c>
      <c r="M28">
        <v>66</v>
      </c>
      <c r="N28">
        <v>592</v>
      </c>
      <c r="O28">
        <v>982</v>
      </c>
      <c r="P28">
        <v>7</v>
      </c>
      <c r="Q28">
        <v>6</v>
      </c>
      <c r="R28">
        <v>6</v>
      </c>
      <c r="S28">
        <v>4</v>
      </c>
      <c r="V28">
        <v>2</v>
      </c>
      <c r="W28">
        <v>0</v>
      </c>
      <c r="X28" t="s">
        <v>48</v>
      </c>
      <c r="Y28">
        <v>3.5</v>
      </c>
      <c r="Z28">
        <v>1.3</v>
      </c>
      <c r="AA28">
        <v>3.2</v>
      </c>
      <c r="AB28">
        <v>1.28</v>
      </c>
      <c r="AC28">
        <v>3.5</v>
      </c>
      <c r="AD28">
        <v>1.3</v>
      </c>
      <c r="AE28">
        <v>3.6</v>
      </c>
      <c r="AF28">
        <v>1.34</v>
      </c>
      <c r="AK28">
        <v>3.75</v>
      </c>
      <c r="AL28">
        <v>1.35</v>
      </c>
      <c r="AM28">
        <v>3.44</v>
      </c>
      <c r="AN28">
        <v>1.3</v>
      </c>
      <c r="AO28">
        <f t="shared" si="0"/>
        <v>0.29069767441860467</v>
      </c>
      <c r="AP28">
        <f t="shared" si="0"/>
        <v>0.76923076923076916</v>
      </c>
      <c r="AQ28">
        <f t="shared" si="1"/>
        <v>0.27426160337552746</v>
      </c>
      <c r="AR28">
        <f t="shared" si="2"/>
        <v>0.72573839662447248</v>
      </c>
      <c r="AS28">
        <f t="shared" si="3"/>
        <v>-0.4865536034589078</v>
      </c>
      <c r="AW28">
        <f t="shared" si="4"/>
        <v>787</v>
      </c>
      <c r="AX28">
        <f>64*'Summary - LogLoss'!$D$8*AW28/SUM($AW$2:$AW$65)</f>
        <v>0.35795184005116848</v>
      </c>
      <c r="AY28">
        <f t="shared" si="5"/>
        <v>-0.12860176340773932</v>
      </c>
    </row>
    <row r="29" spans="1:51" x14ac:dyDescent="0.35">
      <c r="A29">
        <v>34</v>
      </c>
      <c r="B29" t="s">
        <v>40</v>
      </c>
      <c r="C29" t="s">
        <v>41</v>
      </c>
      <c r="D29" s="1">
        <v>42548</v>
      </c>
      <c r="E29" t="s">
        <v>42</v>
      </c>
      <c r="F29" t="s">
        <v>43</v>
      </c>
      <c r="G29" t="s">
        <v>44</v>
      </c>
      <c r="H29" t="s">
        <v>45</v>
      </c>
      <c r="I29">
        <v>3</v>
      </c>
      <c r="J29" t="s">
        <v>295</v>
      </c>
      <c r="K29" t="s">
        <v>383</v>
      </c>
      <c r="L29">
        <v>28</v>
      </c>
      <c r="M29">
        <v>34</v>
      </c>
      <c r="N29">
        <v>1729</v>
      </c>
      <c r="O29">
        <v>1482</v>
      </c>
      <c r="P29">
        <v>6</v>
      </c>
      <c r="Q29">
        <v>3</v>
      </c>
      <c r="R29">
        <v>6</v>
      </c>
      <c r="S29">
        <v>2</v>
      </c>
      <c r="V29">
        <v>2</v>
      </c>
      <c r="W29">
        <v>0</v>
      </c>
      <c r="X29" t="s">
        <v>48</v>
      </c>
      <c r="Y29">
        <v>2.37</v>
      </c>
      <c r="Z29">
        <v>1.57</v>
      </c>
      <c r="AA29">
        <v>2.2999999999999998</v>
      </c>
      <c r="AB29">
        <v>1.55</v>
      </c>
      <c r="AC29">
        <v>2.5</v>
      </c>
      <c r="AD29">
        <v>1.53</v>
      </c>
      <c r="AE29">
        <v>2.42</v>
      </c>
      <c r="AF29">
        <v>1.64</v>
      </c>
      <c r="AK29">
        <v>2.5</v>
      </c>
      <c r="AL29">
        <v>1.7</v>
      </c>
      <c r="AM29">
        <v>2.35</v>
      </c>
      <c r="AN29">
        <v>1.58</v>
      </c>
      <c r="AO29">
        <f t="shared" si="0"/>
        <v>0.42553191489361702</v>
      </c>
      <c r="AP29">
        <f t="shared" si="0"/>
        <v>0.63291139240506322</v>
      </c>
      <c r="AQ29">
        <f t="shared" si="1"/>
        <v>0.4020356234096692</v>
      </c>
      <c r="AR29">
        <f t="shared" si="2"/>
        <v>0.59796437659033075</v>
      </c>
      <c r="AS29">
        <f t="shared" si="3"/>
        <v>-0.1984952405585961</v>
      </c>
      <c r="AW29">
        <f t="shared" si="4"/>
        <v>1605.5</v>
      </c>
      <c r="AX29">
        <f>64*'Summary - LogLoss'!$D$8*AW29/SUM($AW$2:$AW$65)</f>
        <v>0.73023085032039514</v>
      </c>
      <c r="AY29">
        <f t="shared" si="5"/>
        <v>0.53173560976179901</v>
      </c>
    </row>
    <row r="30" spans="1:51" x14ac:dyDescent="0.35">
      <c r="A30">
        <v>34</v>
      </c>
      <c r="B30" t="s">
        <v>40</v>
      </c>
      <c r="C30" t="s">
        <v>41</v>
      </c>
      <c r="D30" s="1">
        <v>42548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349</v>
      </c>
      <c r="K30" t="s">
        <v>535</v>
      </c>
      <c r="L30">
        <v>4</v>
      </c>
      <c r="M30">
        <v>283</v>
      </c>
      <c r="N30">
        <v>5330</v>
      </c>
      <c r="O30">
        <v>154</v>
      </c>
      <c r="P30">
        <v>6</v>
      </c>
      <c r="Q30">
        <v>2</v>
      </c>
      <c r="R30">
        <v>6</v>
      </c>
      <c r="S30">
        <v>2</v>
      </c>
      <c r="V30">
        <v>2</v>
      </c>
      <c r="W30">
        <v>0</v>
      </c>
      <c r="X30" t="s">
        <v>48</v>
      </c>
      <c r="Y30">
        <v>1.06</v>
      </c>
      <c r="Z30">
        <v>10</v>
      </c>
      <c r="AA30">
        <v>1.04</v>
      </c>
      <c r="AB30">
        <v>8.5</v>
      </c>
      <c r="AC30">
        <v>1.06</v>
      </c>
      <c r="AD30">
        <v>9</v>
      </c>
      <c r="AE30">
        <v>1.06</v>
      </c>
      <c r="AF30">
        <v>12.98</v>
      </c>
      <c r="AK30">
        <v>1.07</v>
      </c>
      <c r="AL30">
        <v>13.5</v>
      </c>
      <c r="AM30">
        <v>1.05</v>
      </c>
      <c r="AN30">
        <v>10.55</v>
      </c>
      <c r="AO30">
        <f t="shared" si="0"/>
        <v>0.95238095238095233</v>
      </c>
      <c r="AP30">
        <f t="shared" si="0"/>
        <v>9.4786729857819899E-2</v>
      </c>
      <c r="AQ30">
        <f t="shared" si="1"/>
        <v>0.90948275862068961</v>
      </c>
      <c r="AR30">
        <f t="shared" si="2"/>
        <v>9.0517241379310331E-2</v>
      </c>
      <c r="AS30">
        <f t="shared" si="3"/>
        <v>1.1536678478763218</v>
      </c>
      <c r="AW30">
        <f t="shared" si="4"/>
        <v>2742</v>
      </c>
      <c r="AX30">
        <f>64*'Summary - LogLoss'!$D$8*AW30/SUM($AW$2:$AW$65)</f>
        <v>1.2471460551719238</v>
      </c>
      <c r="AY30">
        <f t="shared" si="5"/>
        <v>2.4008139030482454</v>
      </c>
    </row>
    <row r="31" spans="1:51" x14ac:dyDescent="0.35">
      <c r="A31">
        <v>34</v>
      </c>
      <c r="B31" t="s">
        <v>40</v>
      </c>
      <c r="C31" t="s">
        <v>41</v>
      </c>
      <c r="D31" s="1">
        <v>42548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270</v>
      </c>
      <c r="K31" t="s">
        <v>543</v>
      </c>
      <c r="L31">
        <v>68</v>
      </c>
      <c r="M31">
        <v>52</v>
      </c>
      <c r="N31">
        <v>975</v>
      </c>
      <c r="O31">
        <v>1085</v>
      </c>
      <c r="P31">
        <v>6</v>
      </c>
      <c r="Q31">
        <v>2</v>
      </c>
      <c r="R31">
        <v>7</v>
      </c>
      <c r="S31">
        <v>6</v>
      </c>
      <c r="V31">
        <v>2</v>
      </c>
      <c r="W31">
        <v>0</v>
      </c>
      <c r="X31" t="s">
        <v>48</v>
      </c>
      <c r="Y31">
        <v>2.62</v>
      </c>
      <c r="Z31">
        <v>1.5</v>
      </c>
      <c r="AA31">
        <v>2.35</v>
      </c>
      <c r="AB31">
        <v>1.52</v>
      </c>
      <c r="AC31">
        <v>2.62</v>
      </c>
      <c r="AD31">
        <v>1.5</v>
      </c>
      <c r="AE31">
        <v>2.75</v>
      </c>
      <c r="AF31">
        <v>1.51</v>
      </c>
      <c r="AK31">
        <v>2.75</v>
      </c>
      <c r="AL31">
        <v>1.57</v>
      </c>
      <c r="AM31">
        <v>2.59</v>
      </c>
      <c r="AN31">
        <v>1.49</v>
      </c>
      <c r="AO31">
        <f t="shared" si="0"/>
        <v>0.38610038610038611</v>
      </c>
      <c r="AP31">
        <f t="shared" si="0"/>
        <v>0.67114093959731547</v>
      </c>
      <c r="AQ31">
        <f t="shared" si="1"/>
        <v>0.36519607843137253</v>
      </c>
      <c r="AR31">
        <f t="shared" si="2"/>
        <v>0.63480392156862742</v>
      </c>
      <c r="AS31">
        <f t="shared" si="3"/>
        <v>-0.27644087787703936</v>
      </c>
      <c r="AW31">
        <f t="shared" si="4"/>
        <v>1030</v>
      </c>
      <c r="AX31">
        <f>64*'Summary - LogLoss'!$D$8*AW31/SUM($AW$2:$AW$65)</f>
        <v>0.4684757245904746</v>
      </c>
      <c r="AY31">
        <f t="shared" si="5"/>
        <v>0.19203484671343524</v>
      </c>
    </row>
    <row r="32" spans="1:51" x14ac:dyDescent="0.35">
      <c r="A32">
        <v>34</v>
      </c>
      <c r="B32" t="s">
        <v>40</v>
      </c>
      <c r="C32" t="s">
        <v>41</v>
      </c>
      <c r="D32" s="1">
        <v>42548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273</v>
      </c>
      <c r="K32" t="s">
        <v>269</v>
      </c>
      <c r="L32">
        <v>17</v>
      </c>
      <c r="M32">
        <v>46</v>
      </c>
      <c r="N32">
        <v>2540</v>
      </c>
      <c r="O32">
        <v>1255</v>
      </c>
      <c r="P32">
        <v>6</v>
      </c>
      <c r="Q32">
        <v>2</v>
      </c>
      <c r="R32">
        <v>0</v>
      </c>
      <c r="S32">
        <v>6</v>
      </c>
      <c r="T32">
        <v>8</v>
      </c>
      <c r="U32">
        <v>6</v>
      </c>
      <c r="V32">
        <v>2</v>
      </c>
      <c r="W32">
        <v>1</v>
      </c>
      <c r="X32" t="s">
        <v>48</v>
      </c>
      <c r="Y32">
        <v>1.25</v>
      </c>
      <c r="Z32">
        <v>4</v>
      </c>
      <c r="AA32">
        <v>1.22</v>
      </c>
      <c r="AB32">
        <v>3.8</v>
      </c>
      <c r="AC32">
        <v>1.25</v>
      </c>
      <c r="AD32">
        <v>4</v>
      </c>
      <c r="AE32">
        <v>1.32</v>
      </c>
      <c r="AF32">
        <v>3.77</v>
      </c>
      <c r="AK32">
        <v>1.32</v>
      </c>
      <c r="AL32">
        <v>4.2</v>
      </c>
      <c r="AM32">
        <v>1.27</v>
      </c>
      <c r="AN32">
        <v>3.82</v>
      </c>
      <c r="AO32">
        <f t="shared" si="0"/>
        <v>0.78740157480314954</v>
      </c>
      <c r="AP32">
        <f t="shared" si="0"/>
        <v>0.26178010471204188</v>
      </c>
      <c r="AQ32">
        <f t="shared" si="1"/>
        <v>0.75049115913555997</v>
      </c>
      <c r="AR32">
        <f t="shared" si="2"/>
        <v>0.24950884086444011</v>
      </c>
      <c r="AS32">
        <f t="shared" si="3"/>
        <v>0.55061676107399193</v>
      </c>
      <c r="AW32">
        <f t="shared" si="4"/>
        <v>1897.5</v>
      </c>
      <c r="AX32">
        <f>64*'Summary - LogLoss'!$D$8*AW32/SUM($AW$2:$AW$65)</f>
        <v>0.86304144408779182</v>
      </c>
      <c r="AY32">
        <f t="shared" si="5"/>
        <v>1.4136582051617839</v>
      </c>
    </row>
    <row r="33" spans="1:51" x14ac:dyDescent="0.35">
      <c r="A33">
        <v>34</v>
      </c>
      <c r="B33" t="s">
        <v>40</v>
      </c>
      <c r="C33" t="s">
        <v>41</v>
      </c>
      <c r="D33" s="1">
        <v>42548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554</v>
      </c>
      <c r="K33" t="s">
        <v>330</v>
      </c>
      <c r="L33">
        <v>24</v>
      </c>
      <c r="M33">
        <v>101</v>
      </c>
      <c r="N33">
        <v>1940</v>
      </c>
      <c r="O33">
        <v>659</v>
      </c>
      <c r="P33">
        <v>6</v>
      </c>
      <c r="Q33">
        <v>2</v>
      </c>
      <c r="R33">
        <v>6</v>
      </c>
      <c r="S33">
        <v>2</v>
      </c>
      <c r="V33">
        <v>2</v>
      </c>
      <c r="W33">
        <v>0</v>
      </c>
      <c r="X33" t="s">
        <v>48</v>
      </c>
      <c r="Y33">
        <v>1.25</v>
      </c>
      <c r="Z33">
        <v>4</v>
      </c>
      <c r="AA33">
        <v>1.28</v>
      </c>
      <c r="AB33">
        <v>3.2</v>
      </c>
      <c r="AC33">
        <v>1.25</v>
      </c>
      <c r="AD33">
        <v>3.75</v>
      </c>
      <c r="AE33">
        <v>1.26</v>
      </c>
      <c r="AF33">
        <v>4.38</v>
      </c>
      <c r="AK33">
        <v>1.28</v>
      </c>
      <c r="AL33">
        <v>4.38</v>
      </c>
      <c r="AM33">
        <v>1.24</v>
      </c>
      <c r="AN33">
        <v>3.95</v>
      </c>
      <c r="AO33">
        <f t="shared" si="0"/>
        <v>0.80645161290322587</v>
      </c>
      <c r="AP33">
        <f t="shared" si="0"/>
        <v>0.25316455696202528</v>
      </c>
      <c r="AQ33">
        <f t="shared" si="1"/>
        <v>0.76107899807321777</v>
      </c>
      <c r="AR33">
        <f t="shared" si="2"/>
        <v>0.23892100192678226</v>
      </c>
      <c r="AS33">
        <f t="shared" si="3"/>
        <v>0.57930209964804258</v>
      </c>
      <c r="AW33">
        <f t="shared" si="4"/>
        <v>1299.5</v>
      </c>
      <c r="AX33">
        <f>64*'Summary - LogLoss'!$D$8*AW33/SUM($AW$2:$AW$65)</f>
        <v>0.59105262534497249</v>
      </c>
      <c r="AY33">
        <f t="shared" si="5"/>
        <v>1.1703547249930151</v>
      </c>
    </row>
    <row r="34" spans="1:51" x14ac:dyDescent="0.35">
      <c r="A34">
        <v>34</v>
      </c>
      <c r="B34" t="s">
        <v>40</v>
      </c>
      <c r="C34" t="s">
        <v>41</v>
      </c>
      <c r="D34" s="1">
        <v>42549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333</v>
      </c>
      <c r="K34" t="s">
        <v>360</v>
      </c>
      <c r="L34">
        <v>56</v>
      </c>
      <c r="M34">
        <v>72</v>
      </c>
      <c r="N34">
        <v>1075</v>
      </c>
      <c r="O34">
        <v>939</v>
      </c>
      <c r="P34">
        <v>2</v>
      </c>
      <c r="Q34">
        <v>6</v>
      </c>
      <c r="R34">
        <v>6</v>
      </c>
      <c r="S34">
        <v>3</v>
      </c>
      <c r="T34">
        <v>6</v>
      </c>
      <c r="U34">
        <v>4</v>
      </c>
      <c r="V34">
        <v>2</v>
      </c>
      <c r="W34">
        <v>1</v>
      </c>
      <c r="X34" t="s">
        <v>48</v>
      </c>
      <c r="Y34">
        <v>1.25</v>
      </c>
      <c r="Z34">
        <v>4</v>
      </c>
      <c r="AA34">
        <v>1.22</v>
      </c>
      <c r="AB34">
        <v>3.5</v>
      </c>
      <c r="AC34">
        <v>1.22</v>
      </c>
      <c r="AD34">
        <v>4</v>
      </c>
      <c r="AE34">
        <v>1.3</v>
      </c>
      <c r="AF34">
        <v>3.89</v>
      </c>
      <c r="AK34">
        <v>1.3</v>
      </c>
      <c r="AL34">
        <v>4</v>
      </c>
      <c r="AM34">
        <v>1.27</v>
      </c>
      <c r="AN34">
        <v>3.72</v>
      </c>
      <c r="AO34">
        <f t="shared" si="0"/>
        <v>0.78740157480314954</v>
      </c>
      <c r="AP34">
        <f t="shared" si="0"/>
        <v>0.26881720430107525</v>
      </c>
      <c r="AQ34">
        <f t="shared" si="1"/>
        <v>0.74549098196392782</v>
      </c>
      <c r="AR34">
        <f t="shared" si="2"/>
        <v>0.25450901803607212</v>
      </c>
      <c r="AS34">
        <f t="shared" si="3"/>
        <v>0.53735338390727772</v>
      </c>
      <c r="AW34">
        <f t="shared" si="4"/>
        <v>1007</v>
      </c>
      <c r="AX34">
        <f>64*'Summary - LogLoss'!$D$8*AW34/SUM($AW$2:$AW$65)</f>
        <v>0.45801461617728922</v>
      </c>
      <c r="AY34">
        <f t="shared" si="5"/>
        <v>0.99536800008456694</v>
      </c>
    </row>
    <row r="35" spans="1:51" x14ac:dyDescent="0.35">
      <c r="A35">
        <v>34</v>
      </c>
      <c r="B35" t="s">
        <v>40</v>
      </c>
      <c r="C35" t="s">
        <v>41</v>
      </c>
      <c r="D35" s="1">
        <v>42549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545</v>
      </c>
      <c r="K35" t="s">
        <v>272</v>
      </c>
      <c r="L35">
        <v>123</v>
      </c>
      <c r="M35">
        <v>107</v>
      </c>
      <c r="N35">
        <v>478</v>
      </c>
      <c r="O35">
        <v>622</v>
      </c>
      <c r="P35">
        <v>6</v>
      </c>
      <c r="Q35">
        <v>3</v>
      </c>
      <c r="R35">
        <v>3</v>
      </c>
      <c r="S35">
        <v>6</v>
      </c>
      <c r="T35">
        <v>7</v>
      </c>
      <c r="U35">
        <v>5</v>
      </c>
      <c r="V35">
        <v>2</v>
      </c>
      <c r="W35">
        <v>1</v>
      </c>
      <c r="X35" t="s">
        <v>48</v>
      </c>
      <c r="Y35">
        <v>3.25</v>
      </c>
      <c r="Z35">
        <v>1.36</v>
      </c>
      <c r="AA35">
        <v>2.8</v>
      </c>
      <c r="AB35">
        <v>1.38</v>
      </c>
      <c r="AC35">
        <v>3.25</v>
      </c>
      <c r="AD35">
        <v>1.36</v>
      </c>
      <c r="AE35">
        <v>3.18</v>
      </c>
      <c r="AF35">
        <v>1.41</v>
      </c>
      <c r="AK35">
        <v>3.25</v>
      </c>
      <c r="AL35">
        <v>1.41</v>
      </c>
      <c r="AM35">
        <v>3.06</v>
      </c>
      <c r="AN35">
        <v>1.37</v>
      </c>
      <c r="AO35">
        <f t="shared" si="0"/>
        <v>0.32679738562091504</v>
      </c>
      <c r="AP35">
        <f t="shared" si="0"/>
        <v>0.72992700729927007</v>
      </c>
      <c r="AQ35">
        <f t="shared" si="1"/>
        <v>0.30925507900677202</v>
      </c>
      <c r="AR35">
        <f t="shared" si="2"/>
        <v>0.69074492099322804</v>
      </c>
      <c r="AS35">
        <f t="shared" si="3"/>
        <v>-0.40180208806212797</v>
      </c>
      <c r="AW35">
        <f t="shared" si="4"/>
        <v>550</v>
      </c>
      <c r="AX35">
        <f>64*'Summary - LogLoss'!$D$8*AW35/SUM($AW$2:$AW$65)</f>
        <v>0.250156940315302</v>
      </c>
      <c r="AY35">
        <f t="shared" si="5"/>
        <v>-0.15164514774682597</v>
      </c>
    </row>
    <row r="36" spans="1:51" x14ac:dyDescent="0.35">
      <c r="A36">
        <v>34</v>
      </c>
      <c r="B36" t="s">
        <v>40</v>
      </c>
      <c r="C36" t="s">
        <v>41</v>
      </c>
      <c r="D36" s="1">
        <v>42549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331</v>
      </c>
      <c r="K36" t="s">
        <v>539</v>
      </c>
      <c r="L36">
        <v>18</v>
      </c>
      <c r="M36">
        <v>53</v>
      </c>
      <c r="N36">
        <v>2451</v>
      </c>
      <c r="O36">
        <v>1083</v>
      </c>
      <c r="P36">
        <v>7</v>
      </c>
      <c r="Q36">
        <v>5</v>
      </c>
      <c r="R36">
        <v>6</v>
      </c>
      <c r="S36">
        <v>3</v>
      </c>
      <c r="V36">
        <v>2</v>
      </c>
      <c r="W36">
        <v>0</v>
      </c>
      <c r="X36" t="s">
        <v>48</v>
      </c>
      <c r="Y36">
        <v>1.3</v>
      </c>
      <c r="Z36">
        <v>3.5</v>
      </c>
      <c r="AA36">
        <v>1.35</v>
      </c>
      <c r="AB36">
        <v>2.9</v>
      </c>
      <c r="AC36">
        <v>1.3</v>
      </c>
      <c r="AD36">
        <v>3.5</v>
      </c>
      <c r="AE36">
        <v>1.35</v>
      </c>
      <c r="AF36">
        <v>3.54</v>
      </c>
      <c r="AK36">
        <v>1.37</v>
      </c>
      <c r="AL36">
        <v>3.6</v>
      </c>
      <c r="AM36">
        <v>1.33</v>
      </c>
      <c r="AN36">
        <v>3.27</v>
      </c>
      <c r="AO36">
        <f t="shared" si="0"/>
        <v>0.75187969924812026</v>
      </c>
      <c r="AP36">
        <f t="shared" si="0"/>
        <v>0.3058103975535168</v>
      </c>
      <c r="AQ36">
        <f t="shared" si="1"/>
        <v>0.71086956521739142</v>
      </c>
      <c r="AR36">
        <f t="shared" si="2"/>
        <v>0.28913043478260875</v>
      </c>
      <c r="AS36">
        <f t="shared" si="3"/>
        <v>0.44980552133774981</v>
      </c>
      <c r="AW36">
        <f t="shared" si="4"/>
        <v>1767</v>
      </c>
      <c r="AX36">
        <f>64*'Summary - LogLoss'!$D$8*AW36/SUM($AW$2:$AW$65)</f>
        <v>0.80368602461297933</v>
      </c>
      <c r="AY36">
        <f t="shared" si="5"/>
        <v>1.2534915459507292</v>
      </c>
    </row>
    <row r="37" spans="1:51" x14ac:dyDescent="0.35">
      <c r="A37">
        <v>34</v>
      </c>
      <c r="B37" t="s">
        <v>40</v>
      </c>
      <c r="C37" t="s">
        <v>41</v>
      </c>
      <c r="D37" s="1">
        <v>42549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346</v>
      </c>
      <c r="K37" t="s">
        <v>567</v>
      </c>
      <c r="L37">
        <v>65</v>
      </c>
      <c r="M37">
        <v>194</v>
      </c>
      <c r="N37">
        <v>985</v>
      </c>
      <c r="O37">
        <v>279</v>
      </c>
      <c r="P37">
        <v>7</v>
      </c>
      <c r="Q37">
        <v>5</v>
      </c>
      <c r="R37">
        <v>6</v>
      </c>
      <c r="S37">
        <v>2</v>
      </c>
      <c r="V37">
        <v>2</v>
      </c>
      <c r="W37">
        <v>0</v>
      </c>
      <c r="X37" t="s">
        <v>48</v>
      </c>
      <c r="Y37">
        <v>1.4</v>
      </c>
      <c r="Z37">
        <v>3</v>
      </c>
      <c r="AA37">
        <v>1.4</v>
      </c>
      <c r="AB37">
        <v>2.75</v>
      </c>
      <c r="AC37">
        <v>1.44</v>
      </c>
      <c r="AD37">
        <v>2.75</v>
      </c>
      <c r="AE37">
        <v>1.41</v>
      </c>
      <c r="AF37">
        <v>3.19</v>
      </c>
      <c r="AK37">
        <v>1.44</v>
      </c>
      <c r="AL37">
        <v>3.2</v>
      </c>
      <c r="AM37">
        <v>1.4</v>
      </c>
      <c r="AN37">
        <v>2.92</v>
      </c>
      <c r="AO37">
        <f t="shared" si="0"/>
        <v>0.7142857142857143</v>
      </c>
      <c r="AP37">
        <f t="shared" si="0"/>
        <v>0.34246575342465752</v>
      </c>
      <c r="AQ37">
        <f t="shared" si="1"/>
        <v>0.67592592592592593</v>
      </c>
      <c r="AR37">
        <f t="shared" si="2"/>
        <v>0.32407407407407407</v>
      </c>
      <c r="AS37">
        <f t="shared" si="3"/>
        <v>0.36755568982948877</v>
      </c>
      <c r="AW37">
        <f t="shared" si="4"/>
        <v>632</v>
      </c>
      <c r="AX37">
        <f>64*'Summary - LogLoss'!$D$8*AW37/SUM($AW$2:$AW$65)</f>
        <v>0.28745306596231063</v>
      </c>
      <c r="AY37">
        <f t="shared" si="5"/>
        <v>0.6550087557917994</v>
      </c>
    </row>
    <row r="38" spans="1:51" x14ac:dyDescent="0.35">
      <c r="A38">
        <v>34</v>
      </c>
      <c r="B38" t="s">
        <v>40</v>
      </c>
      <c r="C38" t="s">
        <v>41</v>
      </c>
      <c r="D38" s="1">
        <v>42549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301</v>
      </c>
      <c r="K38" t="s">
        <v>568</v>
      </c>
      <c r="L38">
        <v>1</v>
      </c>
      <c r="M38">
        <v>148</v>
      </c>
      <c r="N38">
        <v>8330</v>
      </c>
      <c r="O38">
        <v>396</v>
      </c>
      <c r="P38">
        <v>6</v>
      </c>
      <c r="Q38">
        <v>2</v>
      </c>
      <c r="R38">
        <v>6</v>
      </c>
      <c r="S38">
        <v>4</v>
      </c>
      <c r="V38">
        <v>2</v>
      </c>
      <c r="W38">
        <v>0</v>
      </c>
      <c r="X38" t="s">
        <v>48</v>
      </c>
      <c r="Y38">
        <v>1.01</v>
      </c>
      <c r="Z38">
        <v>21</v>
      </c>
      <c r="AA38">
        <v>1.01</v>
      </c>
      <c r="AB38">
        <v>10.5</v>
      </c>
      <c r="AC38">
        <v>1.02</v>
      </c>
      <c r="AD38">
        <v>13</v>
      </c>
      <c r="AE38">
        <v>1.02</v>
      </c>
      <c r="AF38">
        <v>22.73</v>
      </c>
      <c r="AK38">
        <v>1.02</v>
      </c>
      <c r="AL38">
        <v>39</v>
      </c>
      <c r="AM38">
        <v>1.01</v>
      </c>
      <c r="AN38">
        <v>18.52</v>
      </c>
      <c r="AO38">
        <f t="shared" si="0"/>
        <v>0.99009900990099009</v>
      </c>
      <c r="AP38">
        <f t="shared" si="0"/>
        <v>5.3995680345572353E-2</v>
      </c>
      <c r="AQ38">
        <f t="shared" si="1"/>
        <v>0.94828469022017414</v>
      </c>
      <c r="AR38">
        <f t="shared" si="2"/>
        <v>5.1715309779825906E-2</v>
      </c>
      <c r="AS38">
        <f t="shared" si="3"/>
        <v>1.4544504491824326</v>
      </c>
      <c r="AW38">
        <f t="shared" si="4"/>
        <v>4363</v>
      </c>
      <c r="AX38">
        <f>64*'Summary - LogLoss'!$D$8*AW38/SUM($AW$2:$AW$65)</f>
        <v>1.9844267829012043</v>
      </c>
      <c r="AY38">
        <f t="shared" si="5"/>
        <v>3.4388772320836369</v>
      </c>
    </row>
    <row r="39" spans="1:51" x14ac:dyDescent="0.35">
      <c r="A39">
        <v>34</v>
      </c>
      <c r="B39" t="s">
        <v>40</v>
      </c>
      <c r="C39" t="s">
        <v>41</v>
      </c>
      <c r="D39" s="1">
        <v>42549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381</v>
      </c>
      <c r="K39" t="s">
        <v>569</v>
      </c>
      <c r="L39">
        <v>39</v>
      </c>
      <c r="M39">
        <v>196</v>
      </c>
      <c r="N39">
        <v>1385</v>
      </c>
      <c r="O39">
        <v>277</v>
      </c>
      <c r="P39">
        <v>7</v>
      </c>
      <c r="Q39">
        <v>5</v>
      </c>
      <c r="R39">
        <v>6</v>
      </c>
      <c r="S39">
        <v>2</v>
      </c>
      <c r="V39">
        <v>2</v>
      </c>
      <c r="W39">
        <v>0</v>
      </c>
      <c r="X39" t="s">
        <v>48</v>
      </c>
      <c r="Y39">
        <v>1.1399999999999999</v>
      </c>
      <c r="Z39">
        <v>5.5</v>
      </c>
      <c r="AA39">
        <v>1.1599999999999999</v>
      </c>
      <c r="AB39">
        <v>4.25</v>
      </c>
      <c r="AC39">
        <v>1.17</v>
      </c>
      <c r="AD39">
        <v>5</v>
      </c>
      <c r="AE39">
        <v>1.22</v>
      </c>
      <c r="AF39">
        <v>4.82</v>
      </c>
      <c r="AK39">
        <v>1.22</v>
      </c>
      <c r="AL39">
        <v>5.75</v>
      </c>
      <c r="AM39">
        <v>1.1599999999999999</v>
      </c>
      <c r="AN39">
        <v>5.12</v>
      </c>
      <c r="AO39">
        <f t="shared" si="0"/>
        <v>0.86206896551724144</v>
      </c>
      <c r="AP39">
        <f t="shared" si="0"/>
        <v>0.1953125</v>
      </c>
      <c r="AQ39">
        <f t="shared" si="1"/>
        <v>0.81528662420382159</v>
      </c>
      <c r="AR39">
        <f t="shared" si="2"/>
        <v>0.1847133757961783</v>
      </c>
      <c r="AS39">
        <f t="shared" si="3"/>
        <v>0.74236721696657171</v>
      </c>
      <c r="AW39">
        <f t="shared" si="4"/>
        <v>831</v>
      </c>
      <c r="AX39">
        <f>64*'Summary - LogLoss'!$D$8*AW39/SUM($AW$2:$AW$65)</f>
        <v>0.37796439527639258</v>
      </c>
      <c r="AY39">
        <f t="shared" si="5"/>
        <v>1.1203316122429643</v>
      </c>
    </row>
    <row r="40" spans="1:51" x14ac:dyDescent="0.35">
      <c r="A40">
        <v>34</v>
      </c>
      <c r="B40" t="s">
        <v>40</v>
      </c>
      <c r="C40" t="s">
        <v>41</v>
      </c>
      <c r="D40" s="1">
        <v>42549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448</v>
      </c>
      <c r="K40" t="s">
        <v>570</v>
      </c>
      <c r="L40">
        <v>50</v>
      </c>
      <c r="M40">
        <v>110</v>
      </c>
      <c r="N40">
        <v>1197</v>
      </c>
      <c r="O40">
        <v>595</v>
      </c>
      <c r="P40">
        <v>7</v>
      </c>
      <c r="Q40">
        <v>5</v>
      </c>
      <c r="R40">
        <v>6</v>
      </c>
      <c r="S40">
        <v>2</v>
      </c>
      <c r="V40">
        <v>2</v>
      </c>
      <c r="W40">
        <v>0</v>
      </c>
      <c r="X40" t="s">
        <v>48</v>
      </c>
      <c r="Y40">
        <v>1.4</v>
      </c>
      <c r="Z40">
        <v>3</v>
      </c>
      <c r="AA40">
        <v>1.33</v>
      </c>
      <c r="AB40">
        <v>3</v>
      </c>
      <c r="AC40">
        <v>1.36</v>
      </c>
      <c r="AD40">
        <v>3.25</v>
      </c>
      <c r="AE40">
        <v>1.41</v>
      </c>
      <c r="AF40">
        <v>3.09</v>
      </c>
      <c r="AK40">
        <v>1.47</v>
      </c>
      <c r="AL40">
        <v>3.25</v>
      </c>
      <c r="AM40">
        <v>1.37</v>
      </c>
      <c r="AN40">
        <v>3.01</v>
      </c>
      <c r="AO40">
        <f t="shared" si="0"/>
        <v>0.72992700729927007</v>
      </c>
      <c r="AP40">
        <f t="shared" si="0"/>
        <v>0.33222591362126247</v>
      </c>
      <c r="AQ40">
        <f t="shared" si="1"/>
        <v>0.68721461187214616</v>
      </c>
      <c r="AR40">
        <f t="shared" si="2"/>
        <v>0.31278538812785389</v>
      </c>
      <c r="AS40">
        <f t="shared" si="3"/>
        <v>0.39356466946037538</v>
      </c>
      <c r="AW40">
        <f t="shared" si="4"/>
        <v>896</v>
      </c>
      <c r="AX40">
        <f>64*'Summary - LogLoss'!$D$8*AW40/SUM($AW$2:$AW$65)</f>
        <v>0.40752839731365559</v>
      </c>
      <c r="AY40">
        <f t="shared" si="5"/>
        <v>0.80109306677403103</v>
      </c>
    </row>
    <row r="41" spans="1:51" x14ac:dyDescent="0.35">
      <c r="A41">
        <v>34</v>
      </c>
      <c r="B41" t="s">
        <v>40</v>
      </c>
      <c r="C41" t="s">
        <v>41</v>
      </c>
      <c r="D41" s="1">
        <v>42549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310</v>
      </c>
      <c r="K41" t="s">
        <v>303</v>
      </c>
      <c r="L41">
        <v>44</v>
      </c>
      <c r="M41">
        <v>437</v>
      </c>
      <c r="N41">
        <v>1260</v>
      </c>
      <c r="O41">
        <v>72</v>
      </c>
      <c r="P41">
        <v>6</v>
      </c>
      <c r="Q41">
        <v>2</v>
      </c>
      <c r="R41">
        <v>6</v>
      </c>
      <c r="S41">
        <v>3</v>
      </c>
      <c r="V41">
        <v>2</v>
      </c>
      <c r="W41">
        <v>0</v>
      </c>
      <c r="X41" t="s">
        <v>48</v>
      </c>
      <c r="Y41">
        <v>1.07</v>
      </c>
      <c r="Z41">
        <v>8</v>
      </c>
      <c r="AA41">
        <v>1.06</v>
      </c>
      <c r="AB41">
        <v>7.25</v>
      </c>
      <c r="AC41">
        <v>1.08</v>
      </c>
      <c r="AD41">
        <v>7</v>
      </c>
      <c r="AE41">
        <v>1.1100000000000001</v>
      </c>
      <c r="AF41">
        <v>8.52</v>
      </c>
      <c r="AK41">
        <v>1.1100000000000001</v>
      </c>
      <c r="AL41">
        <v>9</v>
      </c>
      <c r="AM41">
        <v>1.08</v>
      </c>
      <c r="AN41">
        <v>7.81</v>
      </c>
      <c r="AO41">
        <f t="shared" si="0"/>
        <v>0.92592592592592582</v>
      </c>
      <c r="AP41">
        <f t="shared" si="0"/>
        <v>0.12804097311139565</v>
      </c>
      <c r="AQ41">
        <f t="shared" si="1"/>
        <v>0.87851518560179975</v>
      </c>
      <c r="AR41">
        <f t="shared" si="2"/>
        <v>0.12148481439820023</v>
      </c>
      <c r="AS41">
        <f t="shared" si="3"/>
        <v>0.9892219613577331</v>
      </c>
      <c r="AW41">
        <f t="shared" si="4"/>
        <v>666</v>
      </c>
      <c r="AX41">
        <f>64*'Summary - LogLoss'!$D$8*AW41/SUM($AW$2:$AW$65)</f>
        <v>0.30291731318180198</v>
      </c>
      <c r="AY41">
        <f t="shared" si="5"/>
        <v>1.292139274539535</v>
      </c>
    </row>
    <row r="42" spans="1:51" x14ac:dyDescent="0.35">
      <c r="A42">
        <v>34</v>
      </c>
      <c r="B42" t="s">
        <v>40</v>
      </c>
      <c r="C42" t="s">
        <v>41</v>
      </c>
      <c r="D42" s="1">
        <v>42549</v>
      </c>
      <c r="E42" t="s">
        <v>42</v>
      </c>
      <c r="F42" t="s">
        <v>43</v>
      </c>
      <c r="G42" t="s">
        <v>44</v>
      </c>
      <c r="H42" t="s">
        <v>45</v>
      </c>
      <c r="I42">
        <v>3</v>
      </c>
      <c r="J42" t="s">
        <v>540</v>
      </c>
      <c r="K42" t="s">
        <v>371</v>
      </c>
      <c r="L42">
        <v>7</v>
      </c>
      <c r="M42">
        <v>80</v>
      </c>
      <c r="N42">
        <v>3405</v>
      </c>
      <c r="O42">
        <v>857</v>
      </c>
      <c r="P42">
        <v>6</v>
      </c>
      <c r="Q42">
        <v>2</v>
      </c>
      <c r="R42">
        <v>5</v>
      </c>
      <c r="S42">
        <v>7</v>
      </c>
      <c r="T42">
        <v>6</v>
      </c>
      <c r="U42">
        <v>3</v>
      </c>
      <c r="V42">
        <v>2</v>
      </c>
      <c r="W42">
        <v>1</v>
      </c>
      <c r="X42" t="s">
        <v>48</v>
      </c>
      <c r="Y42">
        <v>2.75</v>
      </c>
      <c r="Z42">
        <v>1.44</v>
      </c>
      <c r="AA42">
        <v>2.75</v>
      </c>
      <c r="AB42">
        <v>1.4</v>
      </c>
      <c r="AC42">
        <v>2.75</v>
      </c>
      <c r="AD42">
        <v>1.44</v>
      </c>
      <c r="AE42">
        <v>3.04</v>
      </c>
      <c r="AF42">
        <v>1.44</v>
      </c>
      <c r="AK42">
        <v>3.04</v>
      </c>
      <c r="AL42">
        <v>1.5</v>
      </c>
      <c r="AM42">
        <v>2.78</v>
      </c>
      <c r="AN42">
        <v>1.43</v>
      </c>
      <c r="AO42">
        <f t="shared" si="0"/>
        <v>0.35971223021582738</v>
      </c>
      <c r="AP42">
        <f t="shared" si="0"/>
        <v>0.69930069930069938</v>
      </c>
      <c r="AQ42">
        <f t="shared" si="1"/>
        <v>0.33966745843230406</v>
      </c>
      <c r="AR42">
        <f t="shared" si="2"/>
        <v>0.66033254156769605</v>
      </c>
      <c r="AS42">
        <f t="shared" si="3"/>
        <v>-0.33238824171536496</v>
      </c>
      <c r="AW42">
        <f t="shared" si="4"/>
        <v>2131</v>
      </c>
      <c r="AX42">
        <f>64*'Summary - LogLoss'!$D$8*AW42/SUM($AW$2:$AW$65)</f>
        <v>0.96924443602165178</v>
      </c>
      <c r="AY42">
        <f t="shared" si="5"/>
        <v>0.63685619430628682</v>
      </c>
    </row>
    <row r="43" spans="1:51" x14ac:dyDescent="0.35">
      <c r="A43">
        <v>34</v>
      </c>
      <c r="B43" t="s">
        <v>40</v>
      </c>
      <c r="C43" t="s">
        <v>41</v>
      </c>
      <c r="D43" s="1">
        <v>42549</v>
      </c>
      <c r="E43" t="s">
        <v>42</v>
      </c>
      <c r="F43" t="s">
        <v>43</v>
      </c>
      <c r="G43" t="s">
        <v>44</v>
      </c>
      <c r="H43" t="s">
        <v>45</v>
      </c>
      <c r="I43">
        <v>3</v>
      </c>
      <c r="J43" t="s">
        <v>370</v>
      </c>
      <c r="K43" t="s">
        <v>571</v>
      </c>
      <c r="L43">
        <v>32</v>
      </c>
      <c r="M43">
        <v>77</v>
      </c>
      <c r="N43">
        <v>1585</v>
      </c>
      <c r="O43">
        <v>891</v>
      </c>
      <c r="P43">
        <v>6</v>
      </c>
      <c r="Q43">
        <v>2</v>
      </c>
      <c r="R43">
        <v>6</v>
      </c>
      <c r="S43">
        <v>3</v>
      </c>
      <c r="V43">
        <v>2</v>
      </c>
      <c r="W43">
        <v>0</v>
      </c>
      <c r="X43" t="s">
        <v>48</v>
      </c>
      <c r="Y43">
        <v>1.1399999999999999</v>
      </c>
      <c r="Z43">
        <v>5.5</v>
      </c>
      <c r="AA43">
        <v>1.1399999999999999</v>
      </c>
      <c r="AB43">
        <v>4.75</v>
      </c>
      <c r="AC43">
        <v>1.1399999999999999</v>
      </c>
      <c r="AD43">
        <v>5.5</v>
      </c>
      <c r="AE43">
        <v>1.17</v>
      </c>
      <c r="AF43">
        <v>6.18</v>
      </c>
      <c r="AK43">
        <v>1.18</v>
      </c>
      <c r="AL43">
        <v>6.18</v>
      </c>
      <c r="AM43">
        <v>1.1399999999999999</v>
      </c>
      <c r="AN43">
        <v>5.45</v>
      </c>
      <c r="AO43">
        <f t="shared" si="0"/>
        <v>0.87719298245614041</v>
      </c>
      <c r="AP43">
        <f t="shared" si="0"/>
        <v>0.18348623853211007</v>
      </c>
      <c r="AQ43">
        <f t="shared" si="1"/>
        <v>0.82701062215477994</v>
      </c>
      <c r="AR43">
        <f t="shared" si="2"/>
        <v>0.17298937784522</v>
      </c>
      <c r="AS43">
        <f t="shared" si="3"/>
        <v>0.78229367313437437</v>
      </c>
      <c r="AW43">
        <f t="shared" si="4"/>
        <v>1238</v>
      </c>
      <c r="AX43">
        <f>64*'Summary - LogLoss'!$D$8*AW43/SUM($AW$2:$AW$65)</f>
        <v>0.56308053110971601</v>
      </c>
      <c r="AY43">
        <f t="shared" si="5"/>
        <v>1.3453742042440904</v>
      </c>
    </row>
    <row r="44" spans="1:51" x14ac:dyDescent="0.35">
      <c r="A44">
        <v>34</v>
      </c>
      <c r="B44" t="s">
        <v>40</v>
      </c>
      <c r="C44" t="s">
        <v>41</v>
      </c>
      <c r="D44" s="1">
        <v>42549</v>
      </c>
      <c r="E44" t="s">
        <v>42</v>
      </c>
      <c r="F44" t="s">
        <v>43</v>
      </c>
      <c r="G44" t="s">
        <v>44</v>
      </c>
      <c r="H44" t="s">
        <v>45</v>
      </c>
      <c r="I44">
        <v>3</v>
      </c>
      <c r="J44" t="s">
        <v>307</v>
      </c>
      <c r="K44" t="s">
        <v>362</v>
      </c>
      <c r="L44">
        <v>114</v>
      </c>
      <c r="M44">
        <v>89</v>
      </c>
      <c r="N44">
        <v>586</v>
      </c>
      <c r="O44">
        <v>765</v>
      </c>
      <c r="P44">
        <v>6</v>
      </c>
      <c r="Q44">
        <v>3</v>
      </c>
      <c r="R44">
        <v>7</v>
      </c>
      <c r="S44">
        <v>5</v>
      </c>
      <c r="V44">
        <v>2</v>
      </c>
      <c r="W44">
        <v>0</v>
      </c>
      <c r="X44" t="s">
        <v>48</v>
      </c>
      <c r="Y44">
        <v>1.33</v>
      </c>
      <c r="Z44">
        <v>3.4</v>
      </c>
      <c r="AA44">
        <v>1.3</v>
      </c>
      <c r="AB44">
        <v>3.2</v>
      </c>
      <c r="AC44">
        <v>1.36</v>
      </c>
      <c r="AD44">
        <v>3.25</v>
      </c>
      <c r="AE44">
        <v>1.35</v>
      </c>
      <c r="AF44">
        <v>3.48</v>
      </c>
      <c r="AK44">
        <v>1.36</v>
      </c>
      <c r="AL44">
        <v>3.55</v>
      </c>
      <c r="AM44">
        <v>1.32</v>
      </c>
      <c r="AN44">
        <v>3.3</v>
      </c>
      <c r="AO44">
        <f t="shared" si="0"/>
        <v>0.75757575757575757</v>
      </c>
      <c r="AP44">
        <f t="shared" si="0"/>
        <v>0.30303030303030304</v>
      </c>
      <c r="AQ44">
        <f t="shared" si="1"/>
        <v>0.7142857142857143</v>
      </c>
      <c r="AR44">
        <f t="shared" si="2"/>
        <v>0.28571428571428575</v>
      </c>
      <c r="AS44">
        <f t="shared" si="3"/>
        <v>0.45814536593707744</v>
      </c>
      <c r="AW44">
        <f t="shared" si="4"/>
        <v>675.5</v>
      </c>
      <c r="AX44">
        <f>64*'Summary - LogLoss'!$D$8*AW44/SUM($AW$2:$AW$65)</f>
        <v>0.30723820578724814</v>
      </c>
      <c r="AY44">
        <f t="shared" si="5"/>
        <v>0.76538357172432558</v>
      </c>
    </row>
    <row r="45" spans="1:51" x14ac:dyDescent="0.35">
      <c r="A45">
        <v>34</v>
      </c>
      <c r="B45" t="s">
        <v>40</v>
      </c>
      <c r="C45" t="s">
        <v>41</v>
      </c>
      <c r="D45" s="1">
        <v>42549</v>
      </c>
      <c r="E45" t="s">
        <v>42</v>
      </c>
      <c r="F45" t="s">
        <v>43</v>
      </c>
      <c r="G45" t="s">
        <v>44</v>
      </c>
      <c r="H45" t="s">
        <v>45</v>
      </c>
      <c r="I45">
        <v>3</v>
      </c>
      <c r="J45" t="s">
        <v>572</v>
      </c>
      <c r="K45" t="s">
        <v>351</v>
      </c>
      <c r="L45">
        <v>227</v>
      </c>
      <c r="M45">
        <v>127</v>
      </c>
      <c r="N45">
        <v>227</v>
      </c>
      <c r="O45">
        <v>453</v>
      </c>
      <c r="P45">
        <v>6</v>
      </c>
      <c r="Q45">
        <v>3</v>
      </c>
      <c r="R45">
        <v>6</v>
      </c>
      <c r="S45">
        <v>2</v>
      </c>
      <c r="V45">
        <v>2</v>
      </c>
      <c r="W45">
        <v>0</v>
      </c>
      <c r="X45" t="s">
        <v>48</v>
      </c>
      <c r="Y45">
        <v>2.2000000000000002</v>
      </c>
      <c r="Z45">
        <v>1.66</v>
      </c>
      <c r="AA45">
        <v>2.2000000000000002</v>
      </c>
      <c r="AB45">
        <v>1.6</v>
      </c>
      <c r="AC45">
        <v>2.38</v>
      </c>
      <c r="AD45">
        <v>1.57</v>
      </c>
      <c r="AE45">
        <v>2.67</v>
      </c>
      <c r="AF45">
        <v>1.51</v>
      </c>
      <c r="AK45">
        <v>2.67</v>
      </c>
      <c r="AL45">
        <v>1.76</v>
      </c>
      <c r="AM45">
        <v>2.2200000000000002</v>
      </c>
      <c r="AN45">
        <v>1.64</v>
      </c>
      <c r="AO45">
        <f t="shared" si="0"/>
        <v>0.4504504504504504</v>
      </c>
      <c r="AP45">
        <f t="shared" si="0"/>
        <v>0.6097560975609756</v>
      </c>
      <c r="AQ45">
        <f t="shared" si="1"/>
        <v>0.42487046632124348</v>
      </c>
      <c r="AR45">
        <f t="shared" si="2"/>
        <v>0.57512953367875652</v>
      </c>
      <c r="AS45">
        <f t="shared" si="3"/>
        <v>-0.15140547702404059</v>
      </c>
      <c r="AW45">
        <f t="shared" si="4"/>
        <v>340</v>
      </c>
      <c r="AX45">
        <f>64*'Summary - LogLoss'!$D$8*AW45/SUM($AW$2:$AW$65)</f>
        <v>0.15464247219491395</v>
      </c>
      <c r="AY45">
        <f t="shared" si="5"/>
        <v>3.2369951708733635E-3</v>
      </c>
    </row>
    <row r="46" spans="1:51" x14ac:dyDescent="0.35">
      <c r="A46">
        <v>34</v>
      </c>
      <c r="B46" t="s">
        <v>40</v>
      </c>
      <c r="C46" t="s">
        <v>41</v>
      </c>
      <c r="D46" s="1">
        <v>42549</v>
      </c>
      <c r="E46" t="s">
        <v>42</v>
      </c>
      <c r="F46" t="s">
        <v>43</v>
      </c>
      <c r="G46" t="s">
        <v>44</v>
      </c>
      <c r="H46" t="s">
        <v>45</v>
      </c>
      <c r="I46">
        <v>3</v>
      </c>
      <c r="J46" t="s">
        <v>316</v>
      </c>
      <c r="K46" t="s">
        <v>293</v>
      </c>
      <c r="L46">
        <v>14</v>
      </c>
      <c r="M46">
        <v>45</v>
      </c>
      <c r="N46">
        <v>2730</v>
      </c>
      <c r="O46">
        <v>1256</v>
      </c>
      <c r="P46">
        <v>7</v>
      </c>
      <c r="Q46">
        <v>5</v>
      </c>
      <c r="R46">
        <v>6</v>
      </c>
      <c r="S46">
        <v>4</v>
      </c>
      <c r="V46">
        <v>2</v>
      </c>
      <c r="W46">
        <v>0</v>
      </c>
      <c r="X46" t="s">
        <v>48</v>
      </c>
      <c r="Y46">
        <v>2.25</v>
      </c>
      <c r="Z46">
        <v>1.61</v>
      </c>
      <c r="AA46">
        <v>2.2000000000000002</v>
      </c>
      <c r="AB46">
        <v>1.6</v>
      </c>
      <c r="AC46">
        <v>2.2000000000000002</v>
      </c>
      <c r="AD46">
        <v>1.67</v>
      </c>
      <c r="AE46">
        <v>2.2200000000000002</v>
      </c>
      <c r="AF46">
        <v>1.74</v>
      </c>
      <c r="AK46">
        <v>2.38</v>
      </c>
      <c r="AL46">
        <v>1.74</v>
      </c>
      <c r="AM46">
        <v>2.21</v>
      </c>
      <c r="AN46">
        <v>1.65</v>
      </c>
      <c r="AO46">
        <f t="shared" si="0"/>
        <v>0.45248868778280543</v>
      </c>
      <c r="AP46">
        <f t="shared" si="0"/>
        <v>0.60606060606060608</v>
      </c>
      <c r="AQ46">
        <f t="shared" si="1"/>
        <v>0.42746113989637302</v>
      </c>
      <c r="AR46">
        <f t="shared" si="2"/>
        <v>0.57253886010362687</v>
      </c>
      <c r="AS46">
        <f t="shared" si="3"/>
        <v>-0.14610861380858609</v>
      </c>
      <c r="AW46">
        <f t="shared" si="4"/>
        <v>1993</v>
      </c>
      <c r="AX46">
        <f>64*'Summary - LogLoss'!$D$8*AW46/SUM($AW$2:$AW$65)</f>
        <v>0.90647778554253966</v>
      </c>
      <c r="AY46">
        <f t="shared" si="5"/>
        <v>0.76036917173395357</v>
      </c>
    </row>
    <row r="47" spans="1:51" x14ac:dyDescent="0.35">
      <c r="A47">
        <v>34</v>
      </c>
      <c r="B47" t="s">
        <v>40</v>
      </c>
      <c r="C47" t="s">
        <v>41</v>
      </c>
      <c r="D47" s="1">
        <v>42549</v>
      </c>
      <c r="E47" t="s">
        <v>42</v>
      </c>
      <c r="F47" t="s">
        <v>43</v>
      </c>
      <c r="G47" t="s">
        <v>44</v>
      </c>
      <c r="H47" t="s">
        <v>45</v>
      </c>
      <c r="I47">
        <v>3</v>
      </c>
      <c r="J47" t="s">
        <v>308</v>
      </c>
      <c r="K47" t="s">
        <v>324</v>
      </c>
      <c r="L47">
        <v>30</v>
      </c>
      <c r="M47">
        <v>60</v>
      </c>
      <c r="N47">
        <v>1652</v>
      </c>
      <c r="O47">
        <v>1048</v>
      </c>
      <c r="P47">
        <v>6</v>
      </c>
      <c r="Q47">
        <v>2</v>
      </c>
      <c r="R47">
        <v>7</v>
      </c>
      <c r="S47">
        <v>6</v>
      </c>
      <c r="V47">
        <v>2</v>
      </c>
      <c r="W47">
        <v>0</v>
      </c>
      <c r="X47" t="s">
        <v>48</v>
      </c>
      <c r="Y47">
        <v>1.28</v>
      </c>
      <c r="Z47">
        <v>3.75</v>
      </c>
      <c r="AA47">
        <v>1.3</v>
      </c>
      <c r="AB47">
        <v>3.2</v>
      </c>
      <c r="AC47">
        <v>1.29</v>
      </c>
      <c r="AD47">
        <v>3.75</v>
      </c>
      <c r="AE47">
        <v>1.31</v>
      </c>
      <c r="AF47">
        <v>3.81</v>
      </c>
      <c r="AK47">
        <v>1.33</v>
      </c>
      <c r="AL47">
        <v>3.9</v>
      </c>
      <c r="AM47">
        <v>1.29</v>
      </c>
      <c r="AN47">
        <v>3.59</v>
      </c>
      <c r="AO47">
        <f t="shared" si="0"/>
        <v>0.77519379844961234</v>
      </c>
      <c r="AP47">
        <f t="shared" si="0"/>
        <v>0.2785515320334262</v>
      </c>
      <c r="AQ47">
        <f t="shared" si="1"/>
        <v>0.7356557377049181</v>
      </c>
      <c r="AR47">
        <f t="shared" si="2"/>
        <v>0.26434426229508201</v>
      </c>
      <c r="AS47">
        <f t="shared" si="3"/>
        <v>0.51175499206330333</v>
      </c>
      <c r="AW47">
        <f t="shared" si="4"/>
        <v>1350</v>
      </c>
      <c r="AX47">
        <f>64*'Summary - LogLoss'!$D$8*AW47/SUM($AW$2:$AW$65)</f>
        <v>0.61402158077392299</v>
      </c>
      <c r="AY47">
        <f t="shared" si="5"/>
        <v>1.1257765728372262</v>
      </c>
    </row>
    <row r="48" spans="1:51" x14ac:dyDescent="0.35">
      <c r="A48">
        <v>34</v>
      </c>
      <c r="B48" t="s">
        <v>40</v>
      </c>
      <c r="C48" t="s">
        <v>41</v>
      </c>
      <c r="D48" s="1">
        <v>42550</v>
      </c>
      <c r="E48" t="s">
        <v>42</v>
      </c>
      <c r="F48" t="s">
        <v>43</v>
      </c>
      <c r="G48" t="s">
        <v>44</v>
      </c>
      <c r="H48" t="s">
        <v>45</v>
      </c>
      <c r="I48">
        <v>3</v>
      </c>
      <c r="J48" t="s">
        <v>555</v>
      </c>
      <c r="K48" t="s">
        <v>321</v>
      </c>
      <c r="L48">
        <v>225</v>
      </c>
      <c r="M48">
        <v>104</v>
      </c>
      <c r="N48">
        <v>234</v>
      </c>
      <c r="O48">
        <v>642</v>
      </c>
      <c r="P48">
        <v>6</v>
      </c>
      <c r="Q48">
        <v>4</v>
      </c>
      <c r="R48">
        <v>0</v>
      </c>
      <c r="S48">
        <v>6</v>
      </c>
      <c r="T48">
        <v>6</v>
      </c>
      <c r="U48">
        <v>2</v>
      </c>
      <c r="V48">
        <v>2</v>
      </c>
      <c r="W48">
        <v>1</v>
      </c>
      <c r="X48" t="s">
        <v>48</v>
      </c>
      <c r="Y48">
        <v>2.75</v>
      </c>
      <c r="Z48">
        <v>1.44</v>
      </c>
      <c r="AA48">
        <v>2.65</v>
      </c>
      <c r="AB48">
        <v>1.42</v>
      </c>
      <c r="AC48">
        <v>2.75</v>
      </c>
      <c r="AD48">
        <v>1.4</v>
      </c>
      <c r="AE48">
        <v>2.67</v>
      </c>
      <c r="AF48">
        <v>1.51</v>
      </c>
      <c r="AK48">
        <v>2.8</v>
      </c>
      <c r="AL48">
        <v>1.56</v>
      </c>
      <c r="AM48">
        <v>2.67</v>
      </c>
      <c r="AN48">
        <v>1.47</v>
      </c>
      <c r="AO48">
        <f t="shared" si="0"/>
        <v>0.37453183520599254</v>
      </c>
      <c r="AP48">
        <f t="shared" si="0"/>
        <v>0.68027210884353739</v>
      </c>
      <c r="AQ48">
        <f t="shared" si="1"/>
        <v>0.35507246376811602</v>
      </c>
      <c r="AR48">
        <f t="shared" si="2"/>
        <v>0.64492753623188415</v>
      </c>
      <c r="AS48">
        <f t="shared" si="3"/>
        <v>-0.29840803581075659</v>
      </c>
      <c r="AW48">
        <f t="shared" si="4"/>
        <v>438</v>
      </c>
      <c r="AX48">
        <f>64*'Summary - LogLoss'!$D$8*AW48/SUM($AW$2:$AW$65)</f>
        <v>0.19921589065109505</v>
      </c>
      <c r="AY48">
        <f t="shared" si="5"/>
        <v>-9.9192145159661543E-2</v>
      </c>
    </row>
    <row r="49" spans="1:51" x14ac:dyDescent="0.35">
      <c r="A49">
        <v>34</v>
      </c>
      <c r="B49" t="s">
        <v>40</v>
      </c>
      <c r="C49" t="s">
        <v>41</v>
      </c>
      <c r="D49" s="1">
        <v>42550</v>
      </c>
      <c r="E49" t="s">
        <v>42</v>
      </c>
      <c r="F49" t="s">
        <v>43</v>
      </c>
      <c r="G49" t="s">
        <v>44</v>
      </c>
      <c r="H49" t="s">
        <v>45</v>
      </c>
      <c r="I49">
        <v>3</v>
      </c>
      <c r="J49" t="s">
        <v>336</v>
      </c>
      <c r="K49" t="s">
        <v>335</v>
      </c>
      <c r="L49">
        <v>23</v>
      </c>
      <c r="M49">
        <v>69</v>
      </c>
      <c r="N49">
        <v>1960</v>
      </c>
      <c r="O49">
        <v>954</v>
      </c>
      <c r="P49">
        <v>7</v>
      </c>
      <c r="Q49">
        <v>5</v>
      </c>
      <c r="R49">
        <v>1</v>
      </c>
      <c r="S49">
        <v>6</v>
      </c>
      <c r="T49">
        <v>6</v>
      </c>
      <c r="U49">
        <v>1</v>
      </c>
      <c r="V49">
        <v>2</v>
      </c>
      <c r="W49">
        <v>1</v>
      </c>
      <c r="X49" t="s">
        <v>48</v>
      </c>
      <c r="Y49">
        <v>1.72</v>
      </c>
      <c r="Z49">
        <v>2.1</v>
      </c>
      <c r="AA49">
        <v>1.65</v>
      </c>
      <c r="AB49">
        <v>2.1</v>
      </c>
      <c r="AC49">
        <v>1.67</v>
      </c>
      <c r="AD49">
        <v>2.1</v>
      </c>
      <c r="AE49">
        <v>1.77</v>
      </c>
      <c r="AF49">
        <v>2.1800000000000002</v>
      </c>
      <c r="AK49">
        <v>1.8</v>
      </c>
      <c r="AL49">
        <v>2.2000000000000002</v>
      </c>
      <c r="AM49">
        <v>1.7</v>
      </c>
      <c r="AN49">
        <v>2.13</v>
      </c>
      <c r="AO49">
        <f t="shared" si="0"/>
        <v>0.58823529411764708</v>
      </c>
      <c r="AP49">
        <f t="shared" si="0"/>
        <v>0.46948356807511737</v>
      </c>
      <c r="AQ49">
        <f t="shared" si="1"/>
        <v>0.55613577023498695</v>
      </c>
      <c r="AR49">
        <f t="shared" si="2"/>
        <v>0.44386422976501305</v>
      </c>
      <c r="AS49">
        <f t="shared" si="3"/>
        <v>0.11274686432958167</v>
      </c>
      <c r="AW49">
        <f t="shared" si="4"/>
        <v>1457</v>
      </c>
      <c r="AX49">
        <f>64*'Summary - LogLoss'!$D$8*AW49/SUM($AW$2:$AW$65)</f>
        <v>0.66268847643526352</v>
      </c>
      <c r="AY49">
        <f t="shared" si="5"/>
        <v>0.77543534076484522</v>
      </c>
    </row>
    <row r="50" spans="1:51" x14ac:dyDescent="0.35">
      <c r="A50">
        <v>34</v>
      </c>
      <c r="B50" t="s">
        <v>40</v>
      </c>
      <c r="C50" t="s">
        <v>41</v>
      </c>
      <c r="D50" s="1">
        <v>42550</v>
      </c>
      <c r="E50" t="s">
        <v>42</v>
      </c>
      <c r="F50" t="s">
        <v>43</v>
      </c>
      <c r="G50" t="s">
        <v>44</v>
      </c>
      <c r="H50" t="s">
        <v>45</v>
      </c>
      <c r="I50">
        <v>3</v>
      </c>
      <c r="J50" t="s">
        <v>267</v>
      </c>
      <c r="K50" t="s">
        <v>454</v>
      </c>
      <c r="L50">
        <v>38</v>
      </c>
      <c r="M50">
        <v>70</v>
      </c>
      <c r="N50">
        <v>1440</v>
      </c>
      <c r="O50">
        <v>949</v>
      </c>
      <c r="P50">
        <v>3</v>
      </c>
      <c r="Q50">
        <v>6</v>
      </c>
      <c r="R50">
        <v>7</v>
      </c>
      <c r="S50">
        <v>5</v>
      </c>
      <c r="T50">
        <v>6</v>
      </c>
      <c r="U50">
        <v>2</v>
      </c>
      <c r="V50">
        <v>2</v>
      </c>
      <c r="W50">
        <v>1</v>
      </c>
      <c r="X50" t="s">
        <v>48</v>
      </c>
      <c r="Y50">
        <v>1.28</v>
      </c>
      <c r="Z50">
        <v>3.75</v>
      </c>
      <c r="AA50">
        <v>1.25</v>
      </c>
      <c r="AB50">
        <v>3.5</v>
      </c>
      <c r="AC50">
        <v>1.29</v>
      </c>
      <c r="AD50">
        <v>3.5</v>
      </c>
      <c r="AE50">
        <v>1.29</v>
      </c>
      <c r="AF50">
        <v>4.05</v>
      </c>
      <c r="AK50">
        <v>1.3</v>
      </c>
      <c r="AL50">
        <v>4.0999999999999996</v>
      </c>
      <c r="AM50">
        <v>1.26</v>
      </c>
      <c r="AN50">
        <v>3.79</v>
      </c>
      <c r="AO50">
        <f t="shared" si="0"/>
        <v>0.79365079365079361</v>
      </c>
      <c r="AP50">
        <f t="shared" si="0"/>
        <v>0.26385224274406333</v>
      </c>
      <c r="AQ50">
        <f t="shared" si="1"/>
        <v>0.7504950495049505</v>
      </c>
      <c r="AR50">
        <f t="shared" si="2"/>
        <v>0.2495049504950495</v>
      </c>
      <c r="AS50">
        <f t="shared" si="3"/>
        <v>0.55062714906547416</v>
      </c>
      <c r="AW50">
        <f t="shared" si="4"/>
        <v>1194.5</v>
      </c>
      <c r="AX50">
        <f>64*'Summary - LogLoss'!$D$8*AW50/SUM($AW$2:$AW$65)</f>
        <v>0.54329539128477855</v>
      </c>
      <c r="AY50">
        <f t="shared" si="5"/>
        <v>1.0939225403502526</v>
      </c>
    </row>
    <row r="51" spans="1:51" x14ac:dyDescent="0.35">
      <c r="A51">
        <v>34</v>
      </c>
      <c r="B51" t="s">
        <v>40</v>
      </c>
      <c r="C51" t="s">
        <v>41</v>
      </c>
      <c r="D51" s="1">
        <v>42550</v>
      </c>
      <c r="E51" t="s">
        <v>42</v>
      </c>
      <c r="F51" t="s">
        <v>43</v>
      </c>
      <c r="G51" t="s">
        <v>44</v>
      </c>
      <c r="H51" t="s">
        <v>45</v>
      </c>
      <c r="I51">
        <v>3</v>
      </c>
      <c r="J51" t="s">
        <v>338</v>
      </c>
      <c r="K51" t="s">
        <v>573</v>
      </c>
      <c r="L51">
        <v>103</v>
      </c>
      <c r="M51">
        <v>90</v>
      </c>
      <c r="N51">
        <v>644</v>
      </c>
      <c r="O51">
        <v>764</v>
      </c>
      <c r="P51">
        <v>6</v>
      </c>
      <c r="Q51">
        <v>3</v>
      </c>
      <c r="R51">
        <v>6</v>
      </c>
      <c r="S51">
        <v>3</v>
      </c>
      <c r="V51">
        <v>2</v>
      </c>
      <c r="W51">
        <v>0</v>
      </c>
      <c r="X51" t="s">
        <v>48</v>
      </c>
      <c r="Y51">
        <v>1.5</v>
      </c>
      <c r="Z51">
        <v>2.62</v>
      </c>
      <c r="AA51">
        <v>1.5</v>
      </c>
      <c r="AB51">
        <v>2.4</v>
      </c>
      <c r="AC51">
        <v>1.53</v>
      </c>
      <c r="AD51">
        <v>2.5</v>
      </c>
      <c r="AE51">
        <v>1.53</v>
      </c>
      <c r="AF51">
        <v>2.68</v>
      </c>
      <c r="AK51">
        <v>1.57</v>
      </c>
      <c r="AL51">
        <v>2.68</v>
      </c>
      <c r="AM51">
        <v>1.51</v>
      </c>
      <c r="AN51">
        <v>2.52</v>
      </c>
      <c r="AO51">
        <f t="shared" si="0"/>
        <v>0.66225165562913912</v>
      </c>
      <c r="AP51">
        <f t="shared" si="0"/>
        <v>0.3968253968253968</v>
      </c>
      <c r="AQ51">
        <f t="shared" si="1"/>
        <v>0.62531017369727049</v>
      </c>
      <c r="AR51">
        <f t="shared" si="2"/>
        <v>0.37468982630272951</v>
      </c>
      <c r="AS51">
        <f t="shared" si="3"/>
        <v>0.25607462534824954</v>
      </c>
      <c r="AW51">
        <f t="shared" si="4"/>
        <v>704</v>
      </c>
      <c r="AX51">
        <f>64*'Summary - LogLoss'!$D$8*AW51/SUM($AW$2:$AW$65)</f>
        <v>0.32020088360358651</v>
      </c>
      <c r="AY51">
        <f t="shared" si="5"/>
        <v>0.5762755089518361</v>
      </c>
    </row>
    <row r="52" spans="1:51" x14ac:dyDescent="0.35">
      <c r="A52">
        <v>34</v>
      </c>
      <c r="B52" t="s">
        <v>40</v>
      </c>
      <c r="C52" t="s">
        <v>41</v>
      </c>
      <c r="D52" s="1">
        <v>42550</v>
      </c>
      <c r="E52" t="s">
        <v>42</v>
      </c>
      <c r="F52" t="s">
        <v>43</v>
      </c>
      <c r="G52" t="s">
        <v>44</v>
      </c>
      <c r="H52" t="s">
        <v>45</v>
      </c>
      <c r="I52">
        <v>3</v>
      </c>
      <c r="J52" t="s">
        <v>265</v>
      </c>
      <c r="K52" t="s">
        <v>309</v>
      </c>
      <c r="L52">
        <v>102</v>
      </c>
      <c r="M52">
        <v>41</v>
      </c>
      <c r="N52">
        <v>650</v>
      </c>
      <c r="O52">
        <v>1330</v>
      </c>
      <c r="P52">
        <v>6</v>
      </c>
      <c r="Q52">
        <v>3</v>
      </c>
      <c r="R52">
        <v>7</v>
      </c>
      <c r="S52">
        <v>5</v>
      </c>
      <c r="V52">
        <v>2</v>
      </c>
      <c r="W52">
        <v>0</v>
      </c>
      <c r="X52" t="s">
        <v>48</v>
      </c>
      <c r="Y52">
        <v>2.25</v>
      </c>
      <c r="Z52">
        <v>1.61</v>
      </c>
      <c r="AA52">
        <v>2.1</v>
      </c>
      <c r="AB52">
        <v>1.65</v>
      </c>
      <c r="AC52">
        <v>2.25</v>
      </c>
      <c r="AD52">
        <v>1.62</v>
      </c>
      <c r="AE52">
        <v>2.35</v>
      </c>
      <c r="AF52">
        <v>1.67</v>
      </c>
      <c r="AK52">
        <v>2.35</v>
      </c>
      <c r="AL52">
        <v>1.67</v>
      </c>
      <c r="AM52">
        <v>2.25</v>
      </c>
      <c r="AN52">
        <v>1.63</v>
      </c>
      <c r="AO52">
        <f t="shared" si="0"/>
        <v>0.44444444444444442</v>
      </c>
      <c r="AP52">
        <f t="shared" si="0"/>
        <v>0.61349693251533743</v>
      </c>
      <c r="AQ52">
        <f t="shared" si="1"/>
        <v>0.42010309278350516</v>
      </c>
      <c r="AR52">
        <f t="shared" si="2"/>
        <v>0.57989690721649489</v>
      </c>
      <c r="AS52">
        <f t="shared" si="3"/>
        <v>-0.1611751006988289</v>
      </c>
      <c r="AW52">
        <f t="shared" si="4"/>
        <v>990</v>
      </c>
      <c r="AX52">
        <f>64*'Summary - LogLoss'!$D$8*AW52/SUM($AW$2:$AW$65)</f>
        <v>0.45028249256754355</v>
      </c>
      <c r="AY52">
        <f t="shared" si="5"/>
        <v>0.28910739186871465</v>
      </c>
    </row>
    <row r="53" spans="1:51" x14ac:dyDescent="0.35">
      <c r="A53">
        <v>34</v>
      </c>
      <c r="B53" t="s">
        <v>40</v>
      </c>
      <c r="C53" t="s">
        <v>41</v>
      </c>
      <c r="D53" s="1">
        <v>42550</v>
      </c>
      <c r="E53" t="s">
        <v>42</v>
      </c>
      <c r="F53" t="s">
        <v>43</v>
      </c>
      <c r="G53" t="s">
        <v>44</v>
      </c>
      <c r="H53" t="s">
        <v>45</v>
      </c>
      <c r="I53">
        <v>3</v>
      </c>
      <c r="J53" t="s">
        <v>339</v>
      </c>
      <c r="K53" t="s">
        <v>318</v>
      </c>
      <c r="L53">
        <v>19</v>
      </c>
      <c r="M53">
        <v>36</v>
      </c>
      <c r="N53">
        <v>2330</v>
      </c>
      <c r="O53">
        <v>1480</v>
      </c>
      <c r="P53">
        <v>6</v>
      </c>
      <c r="Q53">
        <v>1</v>
      </c>
      <c r="R53">
        <v>7</v>
      </c>
      <c r="S53">
        <v>5</v>
      </c>
      <c r="V53">
        <v>2</v>
      </c>
      <c r="W53">
        <v>0</v>
      </c>
      <c r="X53" t="s">
        <v>48</v>
      </c>
      <c r="Y53">
        <v>1.61</v>
      </c>
      <c r="Z53">
        <v>2.25</v>
      </c>
      <c r="AA53">
        <v>1.58</v>
      </c>
      <c r="AB53">
        <v>2.2000000000000002</v>
      </c>
      <c r="AC53">
        <v>1.62</v>
      </c>
      <c r="AD53">
        <v>2.2000000000000002</v>
      </c>
      <c r="AE53">
        <v>1.65</v>
      </c>
      <c r="AF53">
        <v>2.38</v>
      </c>
      <c r="AK53">
        <v>1.67</v>
      </c>
      <c r="AL53">
        <v>2.4</v>
      </c>
      <c r="AM53">
        <v>1.62</v>
      </c>
      <c r="AN53">
        <v>2.25</v>
      </c>
      <c r="AO53">
        <f t="shared" si="0"/>
        <v>0.61728395061728392</v>
      </c>
      <c r="AP53">
        <f t="shared" si="0"/>
        <v>0.44444444444444442</v>
      </c>
      <c r="AQ53">
        <f t="shared" si="1"/>
        <v>0.58139534883720934</v>
      </c>
      <c r="AR53">
        <f t="shared" si="2"/>
        <v>0.41860465116279072</v>
      </c>
      <c r="AS53">
        <f t="shared" si="3"/>
        <v>0.16425203348601802</v>
      </c>
      <c r="AW53">
        <f t="shared" si="4"/>
        <v>1905</v>
      </c>
      <c r="AX53">
        <f>64*'Summary - LogLoss'!$D$8*AW53/SUM($AW$2:$AW$65)</f>
        <v>0.86645267509209134</v>
      </c>
      <c r="AY53">
        <f t="shared" si="5"/>
        <v>1.0307047085781094</v>
      </c>
    </row>
    <row r="54" spans="1:51" x14ac:dyDescent="0.35">
      <c r="A54">
        <v>34</v>
      </c>
      <c r="B54" t="s">
        <v>40</v>
      </c>
      <c r="C54" t="s">
        <v>41</v>
      </c>
      <c r="D54" s="1">
        <v>42550</v>
      </c>
      <c r="E54" t="s">
        <v>42</v>
      </c>
      <c r="F54" t="s">
        <v>43</v>
      </c>
      <c r="G54" t="s">
        <v>44</v>
      </c>
      <c r="H54" t="s">
        <v>45</v>
      </c>
      <c r="I54">
        <v>3</v>
      </c>
      <c r="J54" t="s">
        <v>311</v>
      </c>
      <c r="K54" t="s">
        <v>354</v>
      </c>
      <c r="L54">
        <v>3</v>
      </c>
      <c r="M54">
        <v>97</v>
      </c>
      <c r="N54">
        <v>5875</v>
      </c>
      <c r="O54">
        <v>685</v>
      </c>
      <c r="P54">
        <v>6</v>
      </c>
      <c r="Q54">
        <v>2</v>
      </c>
      <c r="R54">
        <v>6</v>
      </c>
      <c r="S54">
        <v>1</v>
      </c>
      <c r="V54">
        <v>2</v>
      </c>
      <c r="W54">
        <v>0</v>
      </c>
      <c r="X54" t="s">
        <v>48</v>
      </c>
      <c r="Y54">
        <v>1.05</v>
      </c>
      <c r="Z54">
        <v>11</v>
      </c>
      <c r="AA54">
        <v>1.04</v>
      </c>
      <c r="AB54">
        <v>8</v>
      </c>
      <c r="AC54">
        <v>1.04</v>
      </c>
      <c r="AD54">
        <v>9</v>
      </c>
      <c r="AE54">
        <v>1.06</v>
      </c>
      <c r="AF54">
        <v>12.32</v>
      </c>
      <c r="AK54">
        <v>1.06</v>
      </c>
      <c r="AL54">
        <v>13.5</v>
      </c>
      <c r="AM54">
        <v>1.04</v>
      </c>
      <c r="AN54">
        <v>10.73</v>
      </c>
      <c r="AO54">
        <f t="shared" si="0"/>
        <v>0.96153846153846145</v>
      </c>
      <c r="AP54">
        <f t="shared" si="0"/>
        <v>9.3196644920782848E-2</v>
      </c>
      <c r="AQ54">
        <f t="shared" si="1"/>
        <v>0.91163976210705189</v>
      </c>
      <c r="AR54">
        <f t="shared" si="2"/>
        <v>8.8360237892948182E-2</v>
      </c>
      <c r="AS54">
        <f t="shared" si="3"/>
        <v>1.1669114217446628</v>
      </c>
      <c r="AW54">
        <f t="shared" si="4"/>
        <v>3280</v>
      </c>
      <c r="AX54">
        <f>64*'Summary - LogLoss'!$D$8*AW54/SUM($AW$2:$AW$65)</f>
        <v>1.4918450258803464</v>
      </c>
      <c r="AY54">
        <f t="shared" si="5"/>
        <v>2.6587564476250094</v>
      </c>
    </row>
    <row r="55" spans="1:51" x14ac:dyDescent="0.35">
      <c r="A55">
        <v>34</v>
      </c>
      <c r="B55" t="s">
        <v>40</v>
      </c>
      <c r="C55" t="s">
        <v>41</v>
      </c>
      <c r="D55" s="1">
        <v>42550</v>
      </c>
      <c r="E55" t="s">
        <v>42</v>
      </c>
      <c r="F55" t="s">
        <v>43</v>
      </c>
      <c r="G55" t="s">
        <v>44</v>
      </c>
      <c r="H55" t="s">
        <v>45</v>
      </c>
      <c r="I55">
        <v>3</v>
      </c>
      <c r="J55" t="s">
        <v>358</v>
      </c>
      <c r="K55" t="s">
        <v>275</v>
      </c>
      <c r="L55">
        <v>10</v>
      </c>
      <c r="M55">
        <v>85</v>
      </c>
      <c r="N55">
        <v>2876</v>
      </c>
      <c r="O55">
        <v>771</v>
      </c>
      <c r="P55">
        <v>6</v>
      </c>
      <c r="Q55">
        <v>0</v>
      </c>
      <c r="R55">
        <v>6</v>
      </c>
      <c r="S55">
        <v>4</v>
      </c>
      <c r="V55">
        <v>2</v>
      </c>
      <c r="W55">
        <v>0</v>
      </c>
      <c r="X55" t="s">
        <v>48</v>
      </c>
      <c r="Y55">
        <v>1.28</v>
      </c>
      <c r="Z55">
        <v>3.75</v>
      </c>
      <c r="AA55">
        <v>1.25</v>
      </c>
      <c r="AB55">
        <v>3.5</v>
      </c>
      <c r="AC55">
        <v>1.25</v>
      </c>
      <c r="AD55">
        <v>4</v>
      </c>
      <c r="AE55">
        <v>1.32</v>
      </c>
      <c r="AF55">
        <v>3.77</v>
      </c>
      <c r="AK55">
        <v>1.32</v>
      </c>
      <c r="AL55">
        <v>4.2</v>
      </c>
      <c r="AM55">
        <v>1.27</v>
      </c>
      <c r="AN55">
        <v>3.7</v>
      </c>
      <c r="AO55">
        <f t="shared" si="0"/>
        <v>0.78740157480314954</v>
      </c>
      <c r="AP55">
        <f t="shared" si="0"/>
        <v>0.27027027027027023</v>
      </c>
      <c r="AQ55">
        <f t="shared" si="1"/>
        <v>0.74446680080482908</v>
      </c>
      <c r="AR55">
        <f t="shared" si="2"/>
        <v>0.25553319919517103</v>
      </c>
      <c r="AS55">
        <f t="shared" si="3"/>
        <v>0.53465795958983942</v>
      </c>
      <c r="AW55">
        <f t="shared" si="4"/>
        <v>1823.5</v>
      </c>
      <c r="AX55">
        <f>64*'Summary - LogLoss'!$D$8*AW55/SUM($AW$2:$AW$65)</f>
        <v>0.82938396484536925</v>
      </c>
      <c r="AY55">
        <f t="shared" si="5"/>
        <v>1.3640419244352087</v>
      </c>
    </row>
    <row r="56" spans="1:51" x14ac:dyDescent="0.35">
      <c r="A56">
        <v>34</v>
      </c>
      <c r="B56" t="s">
        <v>40</v>
      </c>
      <c r="C56" t="s">
        <v>41</v>
      </c>
      <c r="D56" s="1">
        <v>42550</v>
      </c>
      <c r="E56" t="s">
        <v>42</v>
      </c>
      <c r="F56" t="s">
        <v>43</v>
      </c>
      <c r="G56" t="s">
        <v>44</v>
      </c>
      <c r="H56" t="s">
        <v>45</v>
      </c>
      <c r="I56">
        <v>3</v>
      </c>
      <c r="J56" t="s">
        <v>369</v>
      </c>
      <c r="K56" t="s">
        <v>451</v>
      </c>
      <c r="L56">
        <v>13</v>
      </c>
      <c r="M56">
        <v>71</v>
      </c>
      <c r="N56">
        <v>2775</v>
      </c>
      <c r="O56">
        <v>940</v>
      </c>
      <c r="P56">
        <v>6</v>
      </c>
      <c r="Q56">
        <v>2</v>
      </c>
      <c r="R56">
        <v>6</v>
      </c>
      <c r="S56">
        <v>3</v>
      </c>
      <c r="V56">
        <v>2</v>
      </c>
      <c r="W56">
        <v>0</v>
      </c>
      <c r="X56" t="s">
        <v>48</v>
      </c>
      <c r="Y56">
        <v>2.1</v>
      </c>
      <c r="Z56">
        <v>1.72</v>
      </c>
      <c r="AA56">
        <v>1.95</v>
      </c>
      <c r="AB56">
        <v>1.72</v>
      </c>
      <c r="AC56">
        <v>2.1</v>
      </c>
      <c r="AD56">
        <v>1.67</v>
      </c>
      <c r="AE56">
        <v>2.13</v>
      </c>
      <c r="AF56">
        <v>1.8</v>
      </c>
      <c r="AK56">
        <v>2.15</v>
      </c>
      <c r="AL56">
        <v>1.8</v>
      </c>
      <c r="AM56">
        <v>2.0699999999999998</v>
      </c>
      <c r="AN56">
        <v>1.75</v>
      </c>
      <c r="AO56">
        <f t="shared" si="0"/>
        <v>0.48309178743961356</v>
      </c>
      <c r="AP56">
        <f t="shared" si="0"/>
        <v>0.5714285714285714</v>
      </c>
      <c r="AQ56">
        <f t="shared" si="1"/>
        <v>0.45811518324607331</v>
      </c>
      <c r="AR56">
        <f t="shared" si="2"/>
        <v>0.54188481675392663</v>
      </c>
      <c r="AS56">
        <f t="shared" si="3"/>
        <v>-8.3966409670927458E-2</v>
      </c>
      <c r="AW56">
        <f t="shared" si="4"/>
        <v>1857.5</v>
      </c>
      <c r="AX56">
        <f>64*'Summary - LogLoss'!$D$8*AW56/SUM($AW$2:$AW$65)</f>
        <v>0.84484821206486072</v>
      </c>
      <c r="AY56">
        <f t="shared" si="5"/>
        <v>0.76088180239393322</v>
      </c>
    </row>
    <row r="57" spans="1:51" x14ac:dyDescent="0.35">
      <c r="A57">
        <v>34</v>
      </c>
      <c r="B57" t="s">
        <v>40</v>
      </c>
      <c r="C57" t="s">
        <v>41</v>
      </c>
      <c r="D57" s="1">
        <v>42550</v>
      </c>
      <c r="E57" t="s">
        <v>42</v>
      </c>
      <c r="F57" t="s">
        <v>43</v>
      </c>
      <c r="G57" t="s">
        <v>44</v>
      </c>
      <c r="H57" t="s">
        <v>45</v>
      </c>
      <c r="I57">
        <v>3</v>
      </c>
      <c r="J57" t="s">
        <v>355</v>
      </c>
      <c r="K57" t="s">
        <v>276</v>
      </c>
      <c r="L57">
        <v>48</v>
      </c>
      <c r="M57">
        <v>94</v>
      </c>
      <c r="N57">
        <v>1230</v>
      </c>
      <c r="O57">
        <v>723</v>
      </c>
      <c r="P57">
        <v>6</v>
      </c>
      <c r="Q57">
        <v>3</v>
      </c>
      <c r="R57">
        <v>6</v>
      </c>
      <c r="S57">
        <v>4</v>
      </c>
      <c r="V57">
        <v>2</v>
      </c>
      <c r="W57">
        <v>0</v>
      </c>
      <c r="X57" t="s">
        <v>48</v>
      </c>
      <c r="Y57">
        <v>1.25</v>
      </c>
      <c r="Z57">
        <v>4</v>
      </c>
      <c r="AA57">
        <v>1.28</v>
      </c>
      <c r="AB57">
        <v>3.2</v>
      </c>
      <c r="AC57">
        <v>1.25</v>
      </c>
      <c r="AD57">
        <v>3.75</v>
      </c>
      <c r="AE57">
        <v>1.29</v>
      </c>
      <c r="AF57">
        <v>4</v>
      </c>
      <c r="AK57">
        <v>1.33</v>
      </c>
      <c r="AL57">
        <v>4.05</v>
      </c>
      <c r="AM57">
        <v>1.27</v>
      </c>
      <c r="AN57">
        <v>3.7</v>
      </c>
      <c r="AO57">
        <f t="shared" si="0"/>
        <v>0.78740157480314954</v>
      </c>
      <c r="AP57">
        <f t="shared" si="0"/>
        <v>0.27027027027027023</v>
      </c>
      <c r="AQ57">
        <f t="shared" si="1"/>
        <v>0.74446680080482908</v>
      </c>
      <c r="AR57">
        <f t="shared" si="2"/>
        <v>0.25553319919517103</v>
      </c>
      <c r="AS57">
        <f t="shared" si="3"/>
        <v>0.53465795958983942</v>
      </c>
      <c r="AW57">
        <f t="shared" si="4"/>
        <v>976.5</v>
      </c>
      <c r="AX57">
        <f>64*'Summary - LogLoss'!$D$8*AW57/SUM($AW$2:$AW$65)</f>
        <v>0.44414227675980433</v>
      </c>
      <c r="AY57">
        <f t="shared" si="5"/>
        <v>0.97880023634964375</v>
      </c>
    </row>
    <row r="58" spans="1:51" x14ac:dyDescent="0.35">
      <c r="A58">
        <v>34</v>
      </c>
      <c r="B58" t="s">
        <v>40</v>
      </c>
      <c r="C58" t="s">
        <v>41</v>
      </c>
      <c r="D58" s="1">
        <v>42551</v>
      </c>
      <c r="E58" t="s">
        <v>42</v>
      </c>
      <c r="F58" t="s">
        <v>43</v>
      </c>
      <c r="G58" t="s">
        <v>44</v>
      </c>
      <c r="H58" t="s">
        <v>45</v>
      </c>
      <c r="I58">
        <v>3</v>
      </c>
      <c r="J58" t="s">
        <v>315</v>
      </c>
      <c r="K58" t="s">
        <v>347</v>
      </c>
      <c r="L58">
        <v>26</v>
      </c>
      <c r="M58">
        <v>95</v>
      </c>
      <c r="N58">
        <v>1885</v>
      </c>
      <c r="O58">
        <v>721</v>
      </c>
      <c r="P58">
        <v>4</v>
      </c>
      <c r="Q58">
        <v>6</v>
      </c>
      <c r="R58">
        <v>6</v>
      </c>
      <c r="S58">
        <v>4</v>
      </c>
      <c r="T58">
        <v>6</v>
      </c>
      <c r="U58">
        <v>4</v>
      </c>
      <c r="V58">
        <v>2</v>
      </c>
      <c r="W58">
        <v>1</v>
      </c>
      <c r="X58" t="s">
        <v>48</v>
      </c>
      <c r="Y58">
        <v>1.4</v>
      </c>
      <c r="Z58">
        <v>3</v>
      </c>
      <c r="AA58">
        <v>1.35</v>
      </c>
      <c r="AB58">
        <v>2.8</v>
      </c>
      <c r="AC58">
        <v>1.36</v>
      </c>
      <c r="AD58">
        <v>3.25</v>
      </c>
      <c r="AE58">
        <v>1.41</v>
      </c>
      <c r="AF58">
        <v>3.17</v>
      </c>
      <c r="AK58">
        <v>1.42</v>
      </c>
      <c r="AL58">
        <v>3.25</v>
      </c>
      <c r="AM58">
        <v>1.37</v>
      </c>
      <c r="AN58">
        <v>3.01</v>
      </c>
      <c r="AO58">
        <f t="shared" si="0"/>
        <v>0.72992700729927007</v>
      </c>
      <c r="AP58">
        <f t="shared" si="0"/>
        <v>0.33222591362126247</v>
      </c>
      <c r="AQ58">
        <f t="shared" si="1"/>
        <v>0.68721461187214616</v>
      </c>
      <c r="AR58">
        <f t="shared" si="2"/>
        <v>0.31278538812785389</v>
      </c>
      <c r="AS58">
        <f t="shared" si="3"/>
        <v>0.39356466946037538</v>
      </c>
      <c r="AW58">
        <f t="shared" si="4"/>
        <v>1303</v>
      </c>
      <c r="AX58">
        <f>64*'Summary - LogLoss'!$D$8*AW58/SUM($AW$2:$AW$65)</f>
        <v>0.59264453314697896</v>
      </c>
      <c r="AY58">
        <f t="shared" si="5"/>
        <v>0.98620920260735434</v>
      </c>
    </row>
    <row r="59" spans="1:51" x14ac:dyDescent="0.35">
      <c r="A59">
        <v>34</v>
      </c>
      <c r="B59" t="s">
        <v>40</v>
      </c>
      <c r="C59" t="s">
        <v>41</v>
      </c>
      <c r="D59" s="1">
        <v>42551</v>
      </c>
      <c r="E59" t="s">
        <v>42</v>
      </c>
      <c r="F59" t="s">
        <v>43</v>
      </c>
      <c r="G59" t="s">
        <v>44</v>
      </c>
      <c r="H59" t="s">
        <v>45</v>
      </c>
      <c r="I59">
        <v>3</v>
      </c>
      <c r="J59" t="s">
        <v>283</v>
      </c>
      <c r="K59" t="s">
        <v>288</v>
      </c>
      <c r="L59">
        <v>35</v>
      </c>
      <c r="M59">
        <v>54</v>
      </c>
      <c r="N59">
        <v>1481</v>
      </c>
      <c r="O59">
        <v>1083</v>
      </c>
      <c r="P59">
        <v>6</v>
      </c>
      <c r="Q59">
        <v>1</v>
      </c>
      <c r="R59">
        <v>4</v>
      </c>
      <c r="S59">
        <v>6</v>
      </c>
      <c r="T59">
        <v>6</v>
      </c>
      <c r="U59">
        <v>1</v>
      </c>
      <c r="V59">
        <v>2</v>
      </c>
      <c r="W59">
        <v>1</v>
      </c>
      <c r="X59" t="s">
        <v>48</v>
      </c>
      <c r="Y59">
        <v>1.1399999999999999</v>
      </c>
      <c r="Z59">
        <v>5.5</v>
      </c>
      <c r="AA59">
        <v>1.1399999999999999</v>
      </c>
      <c r="AB59">
        <v>4.75</v>
      </c>
      <c r="AC59">
        <v>1.1399999999999999</v>
      </c>
      <c r="AD59">
        <v>5.5</v>
      </c>
      <c r="AE59">
        <v>1.1399999999999999</v>
      </c>
      <c r="AF59">
        <v>6.97</v>
      </c>
      <c r="AK59">
        <v>1.17</v>
      </c>
      <c r="AL59">
        <v>6.97</v>
      </c>
      <c r="AM59">
        <v>1.1399999999999999</v>
      </c>
      <c r="AN59">
        <v>5.53</v>
      </c>
      <c r="AO59">
        <f t="shared" si="0"/>
        <v>0.87719298245614041</v>
      </c>
      <c r="AP59">
        <f t="shared" si="0"/>
        <v>0.18083182640144665</v>
      </c>
      <c r="AQ59">
        <f t="shared" si="1"/>
        <v>0.8290854572713644</v>
      </c>
      <c r="AR59">
        <f t="shared" si="2"/>
        <v>0.17091454272863568</v>
      </c>
      <c r="AS59">
        <f t="shared" si="3"/>
        <v>0.78957977656391964</v>
      </c>
      <c r="AW59">
        <f t="shared" si="4"/>
        <v>1282</v>
      </c>
      <c r="AX59">
        <f>64*'Summary - LogLoss'!$D$8*AW59/SUM($AW$2:$AW$65)</f>
        <v>0.58309308633494017</v>
      </c>
      <c r="AY59">
        <f t="shared" si="5"/>
        <v>1.3726728628988598</v>
      </c>
    </row>
    <row r="60" spans="1:51" x14ac:dyDescent="0.35">
      <c r="A60">
        <v>34</v>
      </c>
      <c r="B60" t="s">
        <v>40</v>
      </c>
      <c r="C60" t="s">
        <v>41</v>
      </c>
      <c r="D60" s="1">
        <v>42551</v>
      </c>
      <c r="E60" t="s">
        <v>42</v>
      </c>
      <c r="F60" t="s">
        <v>43</v>
      </c>
      <c r="G60" t="s">
        <v>44</v>
      </c>
      <c r="H60" t="s">
        <v>45</v>
      </c>
      <c r="I60">
        <v>3</v>
      </c>
      <c r="J60" t="s">
        <v>429</v>
      </c>
      <c r="K60" t="s">
        <v>574</v>
      </c>
      <c r="L60">
        <v>126</v>
      </c>
      <c r="M60">
        <v>105</v>
      </c>
      <c r="N60">
        <v>467</v>
      </c>
      <c r="O60">
        <v>626</v>
      </c>
      <c r="P60">
        <v>7</v>
      </c>
      <c r="Q60">
        <v>5</v>
      </c>
      <c r="R60">
        <v>3</v>
      </c>
      <c r="S60">
        <v>0</v>
      </c>
      <c r="V60">
        <v>1</v>
      </c>
      <c r="W60">
        <v>0</v>
      </c>
      <c r="X60" t="s">
        <v>159</v>
      </c>
      <c r="Y60">
        <v>2</v>
      </c>
      <c r="Z60">
        <v>1.8</v>
      </c>
      <c r="AA60">
        <v>2</v>
      </c>
      <c r="AB60">
        <v>1.7</v>
      </c>
      <c r="AC60">
        <v>2</v>
      </c>
      <c r="AD60">
        <v>1.8</v>
      </c>
      <c r="AE60">
        <v>2.06</v>
      </c>
      <c r="AF60">
        <v>1.85</v>
      </c>
      <c r="AK60">
        <v>2.1</v>
      </c>
      <c r="AL60">
        <v>1.86</v>
      </c>
      <c r="AM60">
        <v>2</v>
      </c>
      <c r="AN60">
        <v>1.79</v>
      </c>
      <c r="AO60">
        <f t="shared" si="0"/>
        <v>0.5</v>
      </c>
      <c r="AP60">
        <f t="shared" si="0"/>
        <v>0.55865921787709494</v>
      </c>
      <c r="AQ60">
        <f t="shared" si="1"/>
        <v>0.47229551451187329</v>
      </c>
      <c r="AR60">
        <f t="shared" si="2"/>
        <v>0.52770448548812654</v>
      </c>
      <c r="AS60">
        <f t="shared" si="3"/>
        <v>-5.5465780353640769E-2</v>
      </c>
      <c r="AW60">
        <f t="shared" si="4"/>
        <v>546.5</v>
      </c>
      <c r="AX60">
        <f>64*'Summary - LogLoss'!$D$8*AW60/SUM($AW$2:$AW$65)</f>
        <v>0.24856503251329548</v>
      </c>
      <c r="AY60">
        <f t="shared" si="5"/>
        <v>0.19309925215965471</v>
      </c>
    </row>
    <row r="61" spans="1:51" x14ac:dyDescent="0.35">
      <c r="A61">
        <v>34</v>
      </c>
      <c r="B61" t="s">
        <v>40</v>
      </c>
      <c r="C61" t="s">
        <v>41</v>
      </c>
      <c r="D61" s="1">
        <v>42551</v>
      </c>
      <c r="E61" t="s">
        <v>42</v>
      </c>
      <c r="F61" t="s">
        <v>43</v>
      </c>
      <c r="G61" t="s">
        <v>44</v>
      </c>
      <c r="H61" t="s">
        <v>45</v>
      </c>
      <c r="I61">
        <v>3</v>
      </c>
      <c r="J61" t="s">
        <v>357</v>
      </c>
      <c r="K61" t="s">
        <v>305</v>
      </c>
      <c r="L61">
        <v>98</v>
      </c>
      <c r="M61">
        <v>31</v>
      </c>
      <c r="N61">
        <v>673</v>
      </c>
      <c r="O61">
        <v>1585</v>
      </c>
      <c r="P61">
        <v>6</v>
      </c>
      <c r="Q61">
        <v>3</v>
      </c>
      <c r="R61">
        <v>6</v>
      </c>
      <c r="S61">
        <v>3</v>
      </c>
      <c r="V61">
        <v>2</v>
      </c>
      <c r="W61">
        <v>0</v>
      </c>
      <c r="X61" t="s">
        <v>48</v>
      </c>
      <c r="Y61">
        <v>6</v>
      </c>
      <c r="Z61">
        <v>1.1200000000000001</v>
      </c>
      <c r="AA61">
        <v>4.75</v>
      </c>
      <c r="AB61">
        <v>1.1399999999999999</v>
      </c>
      <c r="AC61">
        <v>6</v>
      </c>
      <c r="AD61">
        <v>1.1200000000000001</v>
      </c>
      <c r="AE61">
        <v>6.73</v>
      </c>
      <c r="AF61">
        <v>1.1499999999999999</v>
      </c>
      <c r="AK61">
        <v>6.73</v>
      </c>
      <c r="AL61">
        <v>1.1499999999999999</v>
      </c>
      <c r="AM61">
        <v>5.95</v>
      </c>
      <c r="AN61">
        <v>1.1299999999999999</v>
      </c>
      <c r="AO61">
        <f t="shared" si="0"/>
        <v>0.16806722689075629</v>
      </c>
      <c r="AP61">
        <f t="shared" si="0"/>
        <v>0.88495575221238942</v>
      </c>
      <c r="AQ61">
        <f t="shared" si="1"/>
        <v>0.15960451977401127</v>
      </c>
      <c r="AR61">
        <f t="shared" si="2"/>
        <v>0.84039548022598864</v>
      </c>
      <c r="AS61">
        <f t="shared" si="3"/>
        <v>-0.83058679341664465</v>
      </c>
      <c r="AW61">
        <f t="shared" si="4"/>
        <v>1129</v>
      </c>
      <c r="AX61">
        <f>64*'Summary - LogLoss'!$D$8*AW61/SUM($AW$2:$AW$65)</f>
        <v>0.5135039738472289</v>
      </c>
      <c r="AY61">
        <f t="shared" si="5"/>
        <v>-0.31708281956941575</v>
      </c>
    </row>
    <row r="62" spans="1:51" x14ac:dyDescent="0.35">
      <c r="A62">
        <v>34</v>
      </c>
      <c r="B62" t="s">
        <v>40</v>
      </c>
      <c r="C62" t="s">
        <v>41</v>
      </c>
      <c r="D62" s="1">
        <v>42551</v>
      </c>
      <c r="E62" t="s">
        <v>42</v>
      </c>
      <c r="F62" t="s">
        <v>43</v>
      </c>
      <c r="G62" t="s">
        <v>44</v>
      </c>
      <c r="H62" t="s">
        <v>45</v>
      </c>
      <c r="I62">
        <v>3</v>
      </c>
      <c r="J62" t="s">
        <v>278</v>
      </c>
      <c r="K62" t="s">
        <v>342</v>
      </c>
      <c r="L62">
        <v>22</v>
      </c>
      <c r="M62">
        <v>264</v>
      </c>
      <c r="N62">
        <v>1995</v>
      </c>
      <c r="O62">
        <v>171</v>
      </c>
      <c r="P62">
        <v>7</v>
      </c>
      <c r="Q62">
        <v>6</v>
      </c>
      <c r="R62">
        <v>6</v>
      </c>
      <c r="S62">
        <v>2</v>
      </c>
      <c r="V62">
        <v>2</v>
      </c>
      <c r="W62">
        <v>0</v>
      </c>
      <c r="X62" t="s">
        <v>48</v>
      </c>
      <c r="Y62">
        <v>1.25</v>
      </c>
      <c r="Z62">
        <v>4</v>
      </c>
      <c r="AA62">
        <v>1.2</v>
      </c>
      <c r="AB62">
        <v>4</v>
      </c>
      <c r="AC62">
        <v>1.2</v>
      </c>
      <c r="AD62">
        <v>4.5</v>
      </c>
      <c r="AE62">
        <v>1.31</v>
      </c>
      <c r="AF62">
        <v>3.85</v>
      </c>
      <c r="AK62">
        <v>1.31</v>
      </c>
      <c r="AL62">
        <v>4.6500000000000004</v>
      </c>
      <c r="AM62">
        <v>1.23</v>
      </c>
      <c r="AN62">
        <v>4.05</v>
      </c>
      <c r="AO62">
        <f t="shared" si="0"/>
        <v>0.81300813008130079</v>
      </c>
      <c r="AP62">
        <f t="shared" si="0"/>
        <v>0.24691358024691359</v>
      </c>
      <c r="AQ62">
        <f t="shared" si="1"/>
        <v>0.76704545454545459</v>
      </c>
      <c r="AR62">
        <f t="shared" si="2"/>
        <v>0.23295454545454547</v>
      </c>
      <c r="AS62">
        <f t="shared" si="3"/>
        <v>0.59585135586706084</v>
      </c>
      <c r="AW62">
        <f t="shared" si="4"/>
        <v>1083</v>
      </c>
      <c r="AX62">
        <f>64*'Summary - LogLoss'!$D$8*AW62/SUM($AW$2:$AW$65)</f>
        <v>0.49258175702085821</v>
      </c>
      <c r="AY62">
        <f t="shared" si="5"/>
        <v>1.088433112887919</v>
      </c>
    </row>
    <row r="63" spans="1:51" x14ac:dyDescent="0.35">
      <c r="A63">
        <v>34</v>
      </c>
      <c r="B63" t="s">
        <v>40</v>
      </c>
      <c r="C63" t="s">
        <v>41</v>
      </c>
      <c r="D63" s="1">
        <v>42551</v>
      </c>
      <c r="E63" t="s">
        <v>42</v>
      </c>
      <c r="F63" t="s">
        <v>43</v>
      </c>
      <c r="G63" t="s">
        <v>44</v>
      </c>
      <c r="H63" t="s">
        <v>45</v>
      </c>
      <c r="I63">
        <v>3</v>
      </c>
      <c r="J63" t="s">
        <v>553</v>
      </c>
      <c r="K63" t="s">
        <v>390</v>
      </c>
      <c r="L63">
        <v>43</v>
      </c>
      <c r="M63">
        <v>55</v>
      </c>
      <c r="N63">
        <v>1293</v>
      </c>
      <c r="O63">
        <v>1081</v>
      </c>
      <c r="P63">
        <v>3</v>
      </c>
      <c r="Q63">
        <v>6</v>
      </c>
      <c r="R63">
        <v>6</v>
      </c>
      <c r="S63">
        <v>0</v>
      </c>
      <c r="T63">
        <v>12</v>
      </c>
      <c r="U63">
        <v>10</v>
      </c>
      <c r="V63">
        <v>2</v>
      </c>
      <c r="W63">
        <v>1</v>
      </c>
      <c r="X63" t="s">
        <v>48</v>
      </c>
      <c r="Y63">
        <v>3.2</v>
      </c>
      <c r="Z63">
        <v>1.36</v>
      </c>
      <c r="AA63">
        <v>2.75</v>
      </c>
      <c r="AB63">
        <v>1.4</v>
      </c>
      <c r="AC63">
        <v>3</v>
      </c>
      <c r="AD63">
        <v>1.36</v>
      </c>
      <c r="AE63">
        <v>3.17</v>
      </c>
      <c r="AF63">
        <v>1.41</v>
      </c>
      <c r="AK63">
        <v>3.2</v>
      </c>
      <c r="AL63">
        <v>1.44</v>
      </c>
      <c r="AM63">
        <v>2.98</v>
      </c>
      <c r="AN63">
        <v>1.38</v>
      </c>
      <c r="AO63">
        <f t="shared" si="0"/>
        <v>0.33557046979865773</v>
      </c>
      <c r="AP63">
        <f t="shared" si="0"/>
        <v>0.7246376811594204</v>
      </c>
      <c r="AQ63">
        <f t="shared" si="1"/>
        <v>0.3165137614678899</v>
      </c>
      <c r="AR63">
        <f t="shared" si="2"/>
        <v>0.6834862385321101</v>
      </c>
      <c r="AS63">
        <f t="shared" si="3"/>
        <v>-0.38491990067409987</v>
      </c>
      <c r="AW63">
        <f t="shared" si="4"/>
        <v>1187</v>
      </c>
      <c r="AX63">
        <f>64*'Summary - LogLoss'!$D$8*AW63/SUM($AW$2:$AW$65)</f>
        <v>0.53988416028047892</v>
      </c>
      <c r="AY63">
        <f t="shared" si="5"/>
        <v>0.15496425960637905</v>
      </c>
    </row>
    <row r="64" spans="1:51" x14ac:dyDescent="0.35">
      <c r="A64">
        <v>34</v>
      </c>
      <c r="B64" t="s">
        <v>40</v>
      </c>
      <c r="C64" t="s">
        <v>41</v>
      </c>
      <c r="D64" s="1">
        <v>42551</v>
      </c>
      <c r="E64" t="s">
        <v>42</v>
      </c>
      <c r="F64" t="s">
        <v>43</v>
      </c>
      <c r="G64" t="s">
        <v>44</v>
      </c>
      <c r="H64" t="s">
        <v>45</v>
      </c>
      <c r="I64">
        <v>3</v>
      </c>
      <c r="J64" t="s">
        <v>414</v>
      </c>
      <c r="K64" t="s">
        <v>285</v>
      </c>
      <c r="L64">
        <v>11</v>
      </c>
      <c r="M64">
        <v>169</v>
      </c>
      <c r="N64">
        <v>2800</v>
      </c>
      <c r="O64">
        <v>325</v>
      </c>
      <c r="P64">
        <v>6</v>
      </c>
      <c r="Q64">
        <v>4</v>
      </c>
      <c r="R64">
        <v>6</v>
      </c>
      <c r="S64">
        <v>2</v>
      </c>
      <c r="V64">
        <v>2</v>
      </c>
      <c r="W64">
        <v>0</v>
      </c>
      <c r="X64" t="s">
        <v>48</v>
      </c>
      <c r="Y64">
        <v>1.1399999999999999</v>
      </c>
      <c r="Z64">
        <v>5.5</v>
      </c>
      <c r="AA64">
        <v>1.1299999999999999</v>
      </c>
      <c r="AB64">
        <v>5</v>
      </c>
      <c r="AC64">
        <v>1.1200000000000001</v>
      </c>
      <c r="AD64">
        <v>5.5</v>
      </c>
      <c r="AE64">
        <v>1.1599999999999999</v>
      </c>
      <c r="AF64">
        <v>6.27</v>
      </c>
      <c r="AK64">
        <v>1.19</v>
      </c>
      <c r="AL64">
        <v>6.27</v>
      </c>
      <c r="AM64">
        <v>1.1499999999999999</v>
      </c>
      <c r="AN64">
        <v>5.42</v>
      </c>
      <c r="AO64">
        <f t="shared" si="0"/>
        <v>0.86956521739130443</v>
      </c>
      <c r="AP64">
        <f t="shared" si="0"/>
        <v>0.18450184501845018</v>
      </c>
      <c r="AQ64">
        <f t="shared" si="1"/>
        <v>0.82496194824961955</v>
      </c>
      <c r="AR64">
        <f t="shared" si="2"/>
        <v>0.17503805175038051</v>
      </c>
      <c r="AS64">
        <f t="shared" si="3"/>
        <v>0.77516693653819813</v>
      </c>
      <c r="AW64">
        <f t="shared" si="4"/>
        <v>1562.5</v>
      </c>
      <c r="AX64">
        <f>64*'Summary - LogLoss'!$D$8*AW64/SUM($AW$2:$AW$65)</f>
        <v>0.71067312589574427</v>
      </c>
      <c r="AY64">
        <f t="shared" si="5"/>
        <v>1.4858400624339425</v>
      </c>
    </row>
    <row r="65" spans="1:57" x14ac:dyDescent="0.35">
      <c r="A65">
        <v>34</v>
      </c>
      <c r="B65" t="s">
        <v>40</v>
      </c>
      <c r="C65" t="s">
        <v>41</v>
      </c>
      <c r="D65" s="1">
        <v>42551</v>
      </c>
      <c r="E65" t="s">
        <v>42</v>
      </c>
      <c r="F65" t="s">
        <v>43</v>
      </c>
      <c r="G65" t="s">
        <v>44</v>
      </c>
      <c r="H65" t="s">
        <v>45</v>
      </c>
      <c r="I65">
        <v>3</v>
      </c>
      <c r="J65" t="s">
        <v>374</v>
      </c>
      <c r="K65" t="s">
        <v>298</v>
      </c>
      <c r="L65">
        <v>47</v>
      </c>
      <c r="M65">
        <v>120</v>
      </c>
      <c r="N65">
        <v>1240</v>
      </c>
      <c r="O65">
        <v>507</v>
      </c>
      <c r="P65">
        <v>6</v>
      </c>
      <c r="Q65">
        <v>1</v>
      </c>
      <c r="R65">
        <v>6</v>
      </c>
      <c r="S65">
        <v>4</v>
      </c>
      <c r="V65">
        <v>2</v>
      </c>
      <c r="W65">
        <v>0</v>
      </c>
      <c r="X65" t="s">
        <v>48</v>
      </c>
      <c r="Y65">
        <v>2.37</v>
      </c>
      <c r="Z65">
        <v>1.57</v>
      </c>
      <c r="AA65">
        <v>2.15</v>
      </c>
      <c r="AB65">
        <v>1.62</v>
      </c>
      <c r="AC65">
        <v>2.2000000000000002</v>
      </c>
      <c r="AD65">
        <v>1.67</v>
      </c>
      <c r="AE65">
        <v>2.11</v>
      </c>
      <c r="AF65">
        <v>1.77</v>
      </c>
      <c r="AK65">
        <v>2.4</v>
      </c>
      <c r="AL65">
        <v>1.77</v>
      </c>
      <c r="AM65">
        <v>2.2400000000000002</v>
      </c>
      <c r="AN65">
        <v>1.64</v>
      </c>
      <c r="AO65">
        <f t="shared" si="0"/>
        <v>0.4464285714285714</v>
      </c>
      <c r="AP65">
        <f t="shared" si="0"/>
        <v>0.6097560975609756</v>
      </c>
      <c r="AQ65">
        <f t="shared" si="1"/>
        <v>0.42268041237113407</v>
      </c>
      <c r="AR65">
        <f t="shared" si="2"/>
        <v>0.57731958762886604</v>
      </c>
      <c r="AS65">
        <f t="shared" si="3"/>
        <v>-0.15588981201542068</v>
      </c>
      <c r="AW65">
        <f t="shared" si="4"/>
        <v>873.5</v>
      </c>
      <c r="AX65">
        <f>64*'Summary - LogLoss'!$D$8*AW65/SUM($AW$2:$AW$65)</f>
        <v>0.39729470430075686</v>
      </c>
      <c r="AY65">
        <f t="shared" si="5"/>
        <v>0.24140489228533618</v>
      </c>
    </row>
    <row r="66" spans="1:57" x14ac:dyDescent="0.35">
      <c r="A66">
        <v>34</v>
      </c>
      <c r="B66" t="s">
        <v>40</v>
      </c>
      <c r="C66" t="s">
        <v>41</v>
      </c>
      <c r="D66" s="1">
        <v>42551</v>
      </c>
      <c r="E66" t="s">
        <v>42</v>
      </c>
      <c r="F66" t="s">
        <v>43</v>
      </c>
      <c r="G66" t="s">
        <v>44</v>
      </c>
      <c r="H66" t="s">
        <v>176</v>
      </c>
      <c r="I66">
        <v>3</v>
      </c>
      <c r="J66" t="s">
        <v>395</v>
      </c>
      <c r="K66" t="s">
        <v>290</v>
      </c>
      <c r="L66">
        <v>57</v>
      </c>
      <c r="M66">
        <v>223</v>
      </c>
      <c r="N66">
        <v>1075</v>
      </c>
      <c r="O66">
        <v>239</v>
      </c>
      <c r="P66">
        <v>6</v>
      </c>
      <c r="Q66">
        <v>4</v>
      </c>
      <c r="R66">
        <v>7</v>
      </c>
      <c r="S66">
        <v>6</v>
      </c>
      <c r="V66">
        <v>2</v>
      </c>
      <c r="W66">
        <v>0</v>
      </c>
      <c r="X66" t="s">
        <v>48</v>
      </c>
      <c r="Y66">
        <v>1.22</v>
      </c>
      <c r="Z66">
        <v>4.33</v>
      </c>
      <c r="AA66">
        <v>1.2</v>
      </c>
      <c r="AB66">
        <v>3.8</v>
      </c>
      <c r="AC66">
        <v>1.25</v>
      </c>
      <c r="AD66">
        <v>4</v>
      </c>
      <c r="AE66">
        <v>1.26</v>
      </c>
      <c r="AF66">
        <v>4.3</v>
      </c>
      <c r="AK66">
        <v>1.28</v>
      </c>
      <c r="AL66">
        <v>4.33</v>
      </c>
      <c r="AM66">
        <v>1.23</v>
      </c>
      <c r="AN66">
        <v>4.03</v>
      </c>
      <c r="AO66">
        <f t="shared" ref="AO66:AP128" si="6">1/AM66</f>
        <v>0.81300813008130079</v>
      </c>
      <c r="AP66">
        <f t="shared" si="6"/>
        <v>0.24813895781637715</v>
      </c>
      <c r="AQ66">
        <f t="shared" si="1"/>
        <v>0.76615969581749055</v>
      </c>
      <c r="AR66">
        <f t="shared" si="2"/>
        <v>0.23384030418250951</v>
      </c>
      <c r="AT66">
        <f>VLOOKUP(J66,$J$2:$AS$65,36,FALSE)</f>
        <v>0.17087464686102827</v>
      </c>
      <c r="AU66">
        <f>VLOOKUP(K66,$J$2:$AS$65,36,FALSE)</f>
        <v>-0.88907690858613819</v>
      </c>
      <c r="AV66">
        <f>EXP(AT66)/(EXP(AT66)+EXP(AU66))</f>
        <v>0.74268128737685513</v>
      </c>
      <c r="AZ66">
        <f>VLOOKUP(J66,$J$2:$AY$65,42,FALSE)</f>
        <v>0.56703227416035196</v>
      </c>
      <c r="BA66">
        <f>VLOOKUP(K66,$J$2:$AY$65,42,FALSE)</f>
        <v>-0.39922413636871967</v>
      </c>
      <c r="BB66">
        <f>EXP(AZ66)/(EXP(AZ66)+EXP(BA66))</f>
        <v>0.72437269249860792</v>
      </c>
      <c r="BC66">
        <f>-LN(AQ66)</f>
        <v>0.26636465079102678</v>
      </c>
      <c r="BD66">
        <f>-LN(AV66)</f>
        <v>0.29748828002370981</v>
      </c>
      <c r="BE66">
        <f>-LN(BB66)</f>
        <v>0.32244925039986189</v>
      </c>
    </row>
    <row r="67" spans="1:57" x14ac:dyDescent="0.35">
      <c r="A67">
        <v>34</v>
      </c>
      <c r="B67" t="s">
        <v>40</v>
      </c>
      <c r="C67" t="s">
        <v>41</v>
      </c>
      <c r="D67" s="1">
        <v>42551</v>
      </c>
      <c r="E67" t="s">
        <v>42</v>
      </c>
      <c r="F67" t="s">
        <v>43</v>
      </c>
      <c r="G67" t="s">
        <v>44</v>
      </c>
      <c r="H67" t="s">
        <v>176</v>
      </c>
      <c r="I67">
        <v>3</v>
      </c>
      <c r="J67" t="s">
        <v>295</v>
      </c>
      <c r="K67" t="s">
        <v>270</v>
      </c>
      <c r="L67">
        <v>28</v>
      </c>
      <c r="M67">
        <v>68</v>
      </c>
      <c r="N67">
        <v>1729</v>
      </c>
      <c r="O67">
        <v>975</v>
      </c>
      <c r="P67">
        <v>6</v>
      </c>
      <c r="Q67">
        <v>4</v>
      </c>
      <c r="R67">
        <v>6</v>
      </c>
      <c r="S67">
        <v>4</v>
      </c>
      <c r="V67">
        <v>2</v>
      </c>
      <c r="W67">
        <v>0</v>
      </c>
      <c r="X67" t="s">
        <v>48</v>
      </c>
      <c r="Y67">
        <v>1.28</v>
      </c>
      <c r="Z67">
        <v>3.75</v>
      </c>
      <c r="AA67">
        <v>1.28</v>
      </c>
      <c r="AB67">
        <v>3.3</v>
      </c>
      <c r="AC67">
        <v>1.29</v>
      </c>
      <c r="AD67">
        <v>3.75</v>
      </c>
      <c r="AE67">
        <v>1.33</v>
      </c>
      <c r="AF67">
        <v>3.62</v>
      </c>
      <c r="AK67">
        <v>1.34</v>
      </c>
      <c r="AL67">
        <v>3.75</v>
      </c>
      <c r="AM67">
        <v>1.3</v>
      </c>
      <c r="AN67">
        <v>3.46</v>
      </c>
      <c r="AO67">
        <f t="shared" si="6"/>
        <v>0.76923076923076916</v>
      </c>
      <c r="AP67">
        <f t="shared" si="6"/>
        <v>0.28901734104046245</v>
      </c>
      <c r="AQ67">
        <f t="shared" ref="AQ67:AQ128" si="7">AO67/(AO67+AP67)</f>
        <v>0.72689075630252098</v>
      </c>
      <c r="AR67">
        <f t="shared" ref="AR67:AR128" si="8">AP67/(AO67+AP67)</f>
        <v>0.27310924369747902</v>
      </c>
      <c r="AT67">
        <f t="shared" ref="AT67:AU128" si="9">VLOOKUP(J67,$J$2:$AS$65,36,FALSE)</f>
        <v>-0.1984952405585961</v>
      </c>
      <c r="AU67">
        <f t="shared" si="9"/>
        <v>-0.27644087787703936</v>
      </c>
      <c r="AV67">
        <f t="shared" ref="AV67:AV128" si="10">EXP(AT67)/(EXP(AT67)+EXP(AU67))</f>
        <v>0.51947654947694899</v>
      </c>
      <c r="AZ67">
        <f t="shared" ref="AZ67:BA128" si="11">VLOOKUP(J67,$J$2:$AY$65,42,FALSE)</f>
        <v>0.53173560976179901</v>
      </c>
      <c r="BA67">
        <f t="shared" si="11"/>
        <v>0.19203484671343524</v>
      </c>
      <c r="BB67">
        <f t="shared" ref="BB67:BB128" si="12">EXP(AZ67)/(EXP(AZ67)+EXP(BA67))</f>
        <v>0.58411783287149122</v>
      </c>
      <c r="BC67">
        <f t="shared" ref="BC67:BC128" si="13">-LN(AQ67)</f>
        <v>0.31897907917369578</v>
      </c>
      <c r="BD67">
        <f t="shared" ref="BD67:BD128" si="14">-LN(AV67)</f>
        <v>0.65493361002582295</v>
      </c>
      <c r="BE67">
        <f t="shared" ref="BE67:BE128" si="15">-LN(BB67)</f>
        <v>0.53765254789089234</v>
      </c>
    </row>
    <row r="68" spans="1:57" x14ac:dyDescent="0.35">
      <c r="A68">
        <v>34</v>
      </c>
      <c r="B68" t="s">
        <v>40</v>
      </c>
      <c r="C68" t="s">
        <v>41</v>
      </c>
      <c r="D68" s="1">
        <v>42551</v>
      </c>
      <c r="E68" t="s">
        <v>42</v>
      </c>
      <c r="F68" t="s">
        <v>43</v>
      </c>
      <c r="G68" t="s">
        <v>44</v>
      </c>
      <c r="H68" t="s">
        <v>176</v>
      </c>
      <c r="I68">
        <v>3</v>
      </c>
      <c r="J68" t="s">
        <v>281</v>
      </c>
      <c r="K68" t="s">
        <v>389</v>
      </c>
      <c r="L68">
        <v>9</v>
      </c>
      <c r="M68">
        <v>51</v>
      </c>
      <c r="N68">
        <v>3061</v>
      </c>
      <c r="O68">
        <v>1105</v>
      </c>
      <c r="P68">
        <v>6</v>
      </c>
      <c r="Q68">
        <v>4</v>
      </c>
      <c r="R68">
        <v>4</v>
      </c>
      <c r="S68">
        <v>6</v>
      </c>
      <c r="T68">
        <v>6</v>
      </c>
      <c r="U68">
        <v>3</v>
      </c>
      <c r="V68">
        <v>2</v>
      </c>
      <c r="W68">
        <v>1</v>
      </c>
      <c r="X68" t="s">
        <v>48</v>
      </c>
      <c r="Y68">
        <v>1.2</v>
      </c>
      <c r="Z68">
        <v>4.5</v>
      </c>
      <c r="AA68">
        <v>1.1599999999999999</v>
      </c>
      <c r="AB68">
        <v>4.5</v>
      </c>
      <c r="AC68">
        <v>1.22</v>
      </c>
      <c r="AD68">
        <v>4.33</v>
      </c>
      <c r="AE68">
        <v>1.1499999999999999</v>
      </c>
      <c r="AF68">
        <v>6.55</v>
      </c>
      <c r="AK68">
        <v>1.22</v>
      </c>
      <c r="AL68">
        <v>6.55</v>
      </c>
      <c r="AM68">
        <v>1.18</v>
      </c>
      <c r="AN68">
        <v>4.84</v>
      </c>
      <c r="AO68">
        <f t="shared" si="6"/>
        <v>0.84745762711864414</v>
      </c>
      <c r="AP68">
        <f t="shared" si="6"/>
        <v>0.20661157024793389</v>
      </c>
      <c r="AQ68">
        <f t="shared" si="7"/>
        <v>0.80398671096345509</v>
      </c>
      <c r="AR68">
        <f t="shared" si="8"/>
        <v>0.19601328903654483</v>
      </c>
      <c r="AT68">
        <f t="shared" si="9"/>
        <v>0.81522722389787949</v>
      </c>
      <c r="AU68">
        <f t="shared" si="9"/>
        <v>0.57549013709271291</v>
      </c>
      <c r="AV68">
        <f t="shared" si="10"/>
        <v>0.55964885742647108</v>
      </c>
      <c r="AZ68">
        <f t="shared" si="11"/>
        <v>1.8135808311562212</v>
      </c>
      <c r="BA68">
        <f t="shared" si="11"/>
        <v>1.0328225070691421</v>
      </c>
      <c r="BB68">
        <f t="shared" si="12"/>
        <v>0.6858435271237282</v>
      </c>
      <c r="BC68">
        <f t="shared" si="13"/>
        <v>0.21817253859218941</v>
      </c>
      <c r="BD68">
        <f t="shared" si="14"/>
        <v>0.58044573223480878</v>
      </c>
      <c r="BE68">
        <f t="shared" si="15"/>
        <v>0.37710577184559985</v>
      </c>
    </row>
    <row r="69" spans="1:57" x14ac:dyDescent="0.35">
      <c r="A69">
        <v>34</v>
      </c>
      <c r="B69" t="s">
        <v>40</v>
      </c>
      <c r="C69" t="s">
        <v>41</v>
      </c>
      <c r="D69" s="1">
        <v>42551</v>
      </c>
      <c r="E69" t="s">
        <v>42</v>
      </c>
      <c r="F69" t="s">
        <v>43</v>
      </c>
      <c r="G69" t="s">
        <v>44</v>
      </c>
      <c r="H69" t="s">
        <v>176</v>
      </c>
      <c r="I69">
        <v>3</v>
      </c>
      <c r="J69" t="s">
        <v>548</v>
      </c>
      <c r="K69" t="s">
        <v>341</v>
      </c>
      <c r="L69">
        <v>81</v>
      </c>
      <c r="M69">
        <v>16</v>
      </c>
      <c r="N69">
        <v>847</v>
      </c>
      <c r="O69">
        <v>2700</v>
      </c>
      <c r="P69">
        <v>6</v>
      </c>
      <c r="Q69">
        <v>4</v>
      </c>
      <c r="R69">
        <v>6</v>
      </c>
      <c r="S69">
        <v>2</v>
      </c>
      <c r="V69">
        <v>2</v>
      </c>
      <c r="W69">
        <v>0</v>
      </c>
      <c r="X69" t="s">
        <v>48</v>
      </c>
      <c r="Y69">
        <v>1.61</v>
      </c>
      <c r="Z69">
        <v>2.2999999999999998</v>
      </c>
      <c r="AA69">
        <v>1.55</v>
      </c>
      <c r="AB69">
        <v>2.2999999999999998</v>
      </c>
      <c r="AC69">
        <v>1.57</v>
      </c>
      <c r="AD69">
        <v>2.38</v>
      </c>
      <c r="AE69">
        <v>1.74</v>
      </c>
      <c r="AF69">
        <v>2.2200000000000002</v>
      </c>
      <c r="AK69">
        <v>1.74</v>
      </c>
      <c r="AL69">
        <v>2.4</v>
      </c>
      <c r="AM69">
        <v>1.61</v>
      </c>
      <c r="AN69">
        <v>2.29</v>
      </c>
      <c r="AO69">
        <f t="shared" si="6"/>
        <v>0.6211180124223602</v>
      </c>
      <c r="AP69">
        <f t="shared" si="6"/>
        <v>0.4366812227074236</v>
      </c>
      <c r="AQ69">
        <f t="shared" si="7"/>
        <v>0.5871794871794872</v>
      </c>
      <c r="AR69">
        <f t="shared" si="8"/>
        <v>0.41282051282051285</v>
      </c>
      <c r="AT69">
        <f t="shared" si="9"/>
        <v>0.43680066158955222</v>
      </c>
      <c r="AU69">
        <f t="shared" si="9"/>
        <v>0.58308521983970052</v>
      </c>
      <c r="AV69">
        <f t="shared" si="10"/>
        <v>0.46349393719090359</v>
      </c>
      <c r="AZ69">
        <f t="shared" si="11"/>
        <v>0.86388678332785873</v>
      </c>
      <c r="BA69">
        <f t="shared" si="11"/>
        <v>1.3667586892274555</v>
      </c>
      <c r="BB69">
        <f t="shared" si="12"/>
        <v>0.37686599799046833</v>
      </c>
      <c r="BC69">
        <f t="shared" si="13"/>
        <v>0.53242473556945247</v>
      </c>
      <c r="BD69">
        <f t="shared" si="14"/>
        <v>0.76896197455605253</v>
      </c>
      <c r="BE69">
        <f t="shared" si="15"/>
        <v>0.97586559771506609</v>
      </c>
    </row>
    <row r="70" spans="1:57" x14ac:dyDescent="0.35">
      <c r="A70">
        <v>34</v>
      </c>
      <c r="B70" t="s">
        <v>40</v>
      </c>
      <c r="C70" t="s">
        <v>41</v>
      </c>
      <c r="D70" s="1">
        <v>42551</v>
      </c>
      <c r="E70" t="s">
        <v>42</v>
      </c>
      <c r="F70" t="s">
        <v>43</v>
      </c>
      <c r="G70" t="s">
        <v>44</v>
      </c>
      <c r="H70" t="s">
        <v>176</v>
      </c>
      <c r="I70">
        <v>3</v>
      </c>
      <c r="J70" t="s">
        <v>332</v>
      </c>
      <c r="K70" t="s">
        <v>556</v>
      </c>
      <c r="L70">
        <v>61</v>
      </c>
      <c r="M70">
        <v>21</v>
      </c>
      <c r="N70">
        <v>1035</v>
      </c>
      <c r="O70">
        <v>2030</v>
      </c>
      <c r="P70">
        <v>7</v>
      </c>
      <c r="Q70">
        <v>6</v>
      </c>
      <c r="R70">
        <v>7</v>
      </c>
      <c r="S70">
        <v>5</v>
      </c>
      <c r="V70">
        <v>2</v>
      </c>
      <c r="W70">
        <v>0</v>
      </c>
      <c r="X70" t="s">
        <v>48</v>
      </c>
      <c r="Y70">
        <v>1.61</v>
      </c>
      <c r="Z70">
        <v>2.2999999999999998</v>
      </c>
      <c r="AA70">
        <v>1.6</v>
      </c>
      <c r="AB70">
        <v>2.2000000000000002</v>
      </c>
      <c r="AC70">
        <v>1.62</v>
      </c>
      <c r="AD70">
        <v>2.25</v>
      </c>
      <c r="AE70">
        <v>1.69</v>
      </c>
      <c r="AF70">
        <v>2.2999999999999998</v>
      </c>
      <c r="AK70">
        <v>1.69</v>
      </c>
      <c r="AL70">
        <v>2.4300000000000002</v>
      </c>
      <c r="AM70">
        <v>1.61</v>
      </c>
      <c r="AN70">
        <v>2.2799999999999998</v>
      </c>
      <c r="AO70">
        <f t="shared" si="6"/>
        <v>0.6211180124223602</v>
      </c>
      <c r="AP70">
        <f t="shared" si="6"/>
        <v>0.43859649122807021</v>
      </c>
      <c r="AQ70">
        <f t="shared" si="7"/>
        <v>0.58611825192802058</v>
      </c>
      <c r="AR70">
        <f t="shared" si="8"/>
        <v>0.41388174807197953</v>
      </c>
      <c r="AT70">
        <f t="shared" si="9"/>
        <v>0.11039391881087544</v>
      </c>
      <c r="AU70">
        <f t="shared" si="9"/>
        <v>0.66838431618575234</v>
      </c>
      <c r="AV70">
        <f t="shared" si="10"/>
        <v>0.36401257037306589</v>
      </c>
      <c r="AZ70">
        <f t="shared" si="11"/>
        <v>0.52087871632825733</v>
      </c>
      <c r="BA70">
        <f t="shared" si="11"/>
        <v>1.2801317429568089</v>
      </c>
      <c r="BB70">
        <f t="shared" si="12"/>
        <v>0.31880846417942321</v>
      </c>
      <c r="BC70">
        <f t="shared" si="13"/>
        <v>0.53423371466400549</v>
      </c>
      <c r="BD70">
        <f t="shared" si="14"/>
        <v>1.0105668779497416</v>
      </c>
      <c r="BE70">
        <f t="shared" si="15"/>
        <v>1.1431647822948641</v>
      </c>
    </row>
    <row r="71" spans="1:57" x14ac:dyDescent="0.35">
      <c r="A71">
        <v>34</v>
      </c>
      <c r="B71" t="s">
        <v>40</v>
      </c>
      <c r="C71" t="s">
        <v>41</v>
      </c>
      <c r="D71" s="1">
        <v>42551</v>
      </c>
      <c r="E71" t="s">
        <v>42</v>
      </c>
      <c r="F71" t="s">
        <v>43</v>
      </c>
      <c r="G71" t="s">
        <v>44</v>
      </c>
      <c r="H71" t="s">
        <v>176</v>
      </c>
      <c r="I71">
        <v>3</v>
      </c>
      <c r="J71" t="s">
        <v>367</v>
      </c>
      <c r="K71" t="s">
        <v>538</v>
      </c>
      <c r="L71">
        <v>5</v>
      </c>
      <c r="M71">
        <v>111</v>
      </c>
      <c r="N71">
        <v>4372</v>
      </c>
      <c r="O71">
        <v>592</v>
      </c>
      <c r="P71">
        <v>6</v>
      </c>
      <c r="Q71">
        <v>1</v>
      </c>
      <c r="R71">
        <v>6</v>
      </c>
      <c r="S71">
        <v>1</v>
      </c>
      <c r="V71">
        <v>2</v>
      </c>
      <c r="W71">
        <v>0</v>
      </c>
      <c r="X71" t="s">
        <v>48</v>
      </c>
      <c r="Y71">
        <v>1.1100000000000001</v>
      </c>
      <c r="Z71">
        <v>6.5</v>
      </c>
      <c r="AA71">
        <v>1.08</v>
      </c>
      <c r="AB71">
        <v>6</v>
      </c>
      <c r="AC71">
        <v>1.1000000000000001</v>
      </c>
      <c r="AD71">
        <v>7</v>
      </c>
      <c r="AE71">
        <v>1.1100000000000001</v>
      </c>
      <c r="AF71">
        <v>8.1</v>
      </c>
      <c r="AK71">
        <v>1.1200000000000001</v>
      </c>
      <c r="AL71">
        <v>8.1</v>
      </c>
      <c r="AM71">
        <v>1.1000000000000001</v>
      </c>
      <c r="AN71">
        <v>6.99</v>
      </c>
      <c r="AO71">
        <f t="shared" si="6"/>
        <v>0.90909090909090906</v>
      </c>
      <c r="AP71">
        <f t="shared" si="6"/>
        <v>0.14306151645207438</v>
      </c>
      <c r="AQ71">
        <f t="shared" si="7"/>
        <v>0.86402966625463529</v>
      </c>
      <c r="AR71">
        <f t="shared" si="8"/>
        <v>0.13597033374536463</v>
      </c>
      <c r="AT71">
        <f t="shared" si="9"/>
        <v>0.96101816807520779</v>
      </c>
      <c r="AU71">
        <f t="shared" si="9"/>
        <v>-0.4865536034589078</v>
      </c>
      <c r="AV71">
        <f t="shared" si="10"/>
        <v>0.8096244459315235</v>
      </c>
      <c r="AZ71">
        <f t="shared" si="11"/>
        <v>2.2600149345124847</v>
      </c>
      <c r="BA71">
        <f t="shared" si="11"/>
        <v>-0.12860176340773932</v>
      </c>
      <c r="BB71">
        <f t="shared" si="12"/>
        <v>0.91595514093564312</v>
      </c>
      <c r="BC71">
        <f t="shared" si="13"/>
        <v>0.14614817482468151</v>
      </c>
      <c r="BD71">
        <f t="shared" si="14"/>
        <v>0.2111847858312759</v>
      </c>
      <c r="BE71">
        <f t="shared" si="15"/>
        <v>8.7787888284894602E-2</v>
      </c>
    </row>
    <row r="72" spans="1:57" x14ac:dyDescent="0.35">
      <c r="A72">
        <v>34</v>
      </c>
      <c r="B72" t="s">
        <v>40</v>
      </c>
      <c r="C72" t="s">
        <v>41</v>
      </c>
      <c r="D72" s="1">
        <v>42551</v>
      </c>
      <c r="E72" t="s">
        <v>42</v>
      </c>
      <c r="F72" t="s">
        <v>43</v>
      </c>
      <c r="G72" t="s">
        <v>44</v>
      </c>
      <c r="H72" t="s">
        <v>176</v>
      </c>
      <c r="I72">
        <v>3</v>
      </c>
      <c r="J72" t="s">
        <v>287</v>
      </c>
      <c r="K72" t="s">
        <v>366</v>
      </c>
      <c r="L72">
        <v>8</v>
      </c>
      <c r="M72">
        <v>115</v>
      </c>
      <c r="N72">
        <v>3116</v>
      </c>
      <c r="O72">
        <v>580</v>
      </c>
      <c r="P72">
        <v>7</v>
      </c>
      <c r="Q72">
        <v>5</v>
      </c>
      <c r="R72">
        <v>4</v>
      </c>
      <c r="S72">
        <v>6</v>
      </c>
      <c r="T72">
        <v>6</v>
      </c>
      <c r="U72">
        <v>3</v>
      </c>
      <c r="V72">
        <v>2</v>
      </c>
      <c r="W72">
        <v>1</v>
      </c>
      <c r="X72" t="s">
        <v>48</v>
      </c>
      <c r="Y72">
        <v>1.1200000000000001</v>
      </c>
      <c r="Z72">
        <v>6</v>
      </c>
      <c r="AA72">
        <v>1.0900000000000001</v>
      </c>
      <c r="AB72">
        <v>6</v>
      </c>
      <c r="AC72">
        <v>1.1200000000000001</v>
      </c>
      <c r="AD72">
        <v>6</v>
      </c>
      <c r="AE72">
        <v>1.19</v>
      </c>
      <c r="AF72">
        <v>5.39</v>
      </c>
      <c r="AK72">
        <v>1.19</v>
      </c>
      <c r="AL72">
        <v>7</v>
      </c>
      <c r="AM72">
        <v>1.1299999999999999</v>
      </c>
      <c r="AN72">
        <v>5.9</v>
      </c>
      <c r="AO72">
        <f t="shared" si="6"/>
        <v>0.88495575221238942</v>
      </c>
      <c r="AP72">
        <f t="shared" si="6"/>
        <v>0.16949152542372881</v>
      </c>
      <c r="AQ72">
        <f t="shared" si="7"/>
        <v>0.83926031294452352</v>
      </c>
      <c r="AR72">
        <f t="shared" si="8"/>
        <v>0.1607396870554765</v>
      </c>
      <c r="AT72">
        <f t="shared" si="9"/>
        <v>0.91519863096673459</v>
      </c>
      <c r="AU72">
        <f t="shared" si="9"/>
        <v>-0.11569672539317581</v>
      </c>
      <c r="AV72">
        <f t="shared" si="10"/>
        <v>0.73708944251436492</v>
      </c>
      <c r="AZ72">
        <f t="shared" si="11"/>
        <v>1.758227519829302</v>
      </c>
      <c r="BA72">
        <f t="shared" si="11"/>
        <v>0.2174668360267491</v>
      </c>
      <c r="BB72">
        <f t="shared" si="12"/>
        <v>0.82357527905243488</v>
      </c>
      <c r="BC72">
        <f t="shared" si="13"/>
        <v>0.1752343549108997</v>
      </c>
      <c r="BD72">
        <f t="shared" si="14"/>
        <v>0.30504603389263707</v>
      </c>
      <c r="BE72">
        <f t="shared" si="15"/>
        <v>0.1941003199996793</v>
      </c>
    </row>
    <row r="73" spans="1:57" x14ac:dyDescent="0.35">
      <c r="A73">
        <v>34</v>
      </c>
      <c r="B73" t="s">
        <v>40</v>
      </c>
      <c r="C73" t="s">
        <v>41</v>
      </c>
      <c r="D73" s="1">
        <v>42551</v>
      </c>
      <c r="E73" t="s">
        <v>42</v>
      </c>
      <c r="F73" t="s">
        <v>43</v>
      </c>
      <c r="G73" t="s">
        <v>44</v>
      </c>
      <c r="H73" t="s">
        <v>176</v>
      </c>
      <c r="I73">
        <v>3</v>
      </c>
      <c r="J73" t="s">
        <v>439</v>
      </c>
      <c r="K73" t="s">
        <v>273</v>
      </c>
      <c r="L73">
        <v>49</v>
      </c>
      <c r="M73">
        <v>17</v>
      </c>
      <c r="N73">
        <v>1230</v>
      </c>
      <c r="O73">
        <v>2540</v>
      </c>
      <c r="P73">
        <v>7</v>
      </c>
      <c r="Q73">
        <v>6</v>
      </c>
      <c r="R73">
        <v>6</v>
      </c>
      <c r="S73">
        <v>3</v>
      </c>
      <c r="V73">
        <v>2</v>
      </c>
      <c r="W73">
        <v>0</v>
      </c>
      <c r="X73" t="s">
        <v>48</v>
      </c>
      <c r="Y73">
        <v>3.4</v>
      </c>
      <c r="Z73">
        <v>1.33</v>
      </c>
      <c r="AA73">
        <v>3.2</v>
      </c>
      <c r="AB73">
        <v>1.28</v>
      </c>
      <c r="AC73">
        <v>3.25</v>
      </c>
      <c r="AD73">
        <v>1.33</v>
      </c>
      <c r="AE73">
        <v>3.56</v>
      </c>
      <c r="AF73">
        <v>1.34</v>
      </c>
      <c r="AK73">
        <v>3.75</v>
      </c>
      <c r="AL73">
        <v>1.36</v>
      </c>
      <c r="AM73">
        <v>3.4</v>
      </c>
      <c r="AN73">
        <v>1.31</v>
      </c>
      <c r="AO73">
        <f t="shared" si="6"/>
        <v>0.29411764705882354</v>
      </c>
      <c r="AP73">
        <f t="shared" si="6"/>
        <v>0.76335877862595414</v>
      </c>
      <c r="AQ73">
        <f t="shared" si="7"/>
        <v>0.2781316348195329</v>
      </c>
      <c r="AR73">
        <f t="shared" si="8"/>
        <v>0.72186836518046704</v>
      </c>
      <c r="AT73">
        <f t="shared" si="9"/>
        <v>0.43524059792143038</v>
      </c>
      <c r="AU73">
        <f t="shared" si="9"/>
        <v>0.55061676107399193</v>
      </c>
      <c r="AV73">
        <f t="shared" si="10"/>
        <v>0.47118791351237832</v>
      </c>
      <c r="AZ73">
        <f t="shared" si="11"/>
        <v>0.92645786254056883</v>
      </c>
      <c r="BA73">
        <f t="shared" si="11"/>
        <v>1.4136582051617839</v>
      </c>
      <c r="BB73">
        <f t="shared" si="12"/>
        <v>0.38055331680410054</v>
      </c>
      <c r="BC73">
        <f t="shared" si="13"/>
        <v>1.2796607708152663</v>
      </c>
      <c r="BD73">
        <f t="shared" si="14"/>
        <v>0.75249829741436158</v>
      </c>
      <c r="BE73">
        <f t="shared" si="15"/>
        <v>0.9661289884898735</v>
      </c>
    </row>
    <row r="74" spans="1:57" x14ac:dyDescent="0.35">
      <c r="A74">
        <v>34</v>
      </c>
      <c r="B74" t="s">
        <v>40</v>
      </c>
      <c r="C74" t="s">
        <v>41</v>
      </c>
      <c r="D74" s="1">
        <v>42551</v>
      </c>
      <c r="E74" t="s">
        <v>42</v>
      </c>
      <c r="F74" t="s">
        <v>43</v>
      </c>
      <c r="G74" t="s">
        <v>44</v>
      </c>
      <c r="H74" t="s">
        <v>176</v>
      </c>
      <c r="I74">
        <v>3</v>
      </c>
      <c r="J74" t="s">
        <v>387</v>
      </c>
      <c r="K74" t="s">
        <v>327</v>
      </c>
      <c r="L74">
        <v>33</v>
      </c>
      <c r="M74">
        <v>87</v>
      </c>
      <c r="N74">
        <v>1549</v>
      </c>
      <c r="O74">
        <v>768</v>
      </c>
      <c r="P74">
        <v>7</v>
      </c>
      <c r="Q74">
        <v>6</v>
      </c>
      <c r="R74">
        <v>6</v>
      </c>
      <c r="S74">
        <v>3</v>
      </c>
      <c r="V74">
        <v>2</v>
      </c>
      <c r="W74">
        <v>0</v>
      </c>
      <c r="X74" t="s">
        <v>48</v>
      </c>
      <c r="Y74">
        <v>1.25</v>
      </c>
      <c r="Z74">
        <v>4</v>
      </c>
      <c r="AA74">
        <v>1.22</v>
      </c>
      <c r="AB74">
        <v>3.8</v>
      </c>
      <c r="AC74">
        <v>1.2</v>
      </c>
      <c r="AD74">
        <v>4.33</v>
      </c>
      <c r="AE74">
        <v>1.32</v>
      </c>
      <c r="AF74">
        <v>3.65</v>
      </c>
      <c r="AK74">
        <v>1.32</v>
      </c>
      <c r="AL74">
        <v>4.5</v>
      </c>
      <c r="AM74">
        <v>1.23</v>
      </c>
      <c r="AN74">
        <v>4.05</v>
      </c>
      <c r="AO74">
        <f t="shared" si="6"/>
        <v>0.81300813008130079</v>
      </c>
      <c r="AP74">
        <f t="shared" si="6"/>
        <v>0.24691358024691359</v>
      </c>
      <c r="AQ74">
        <f t="shared" si="7"/>
        <v>0.76704545454545459</v>
      </c>
      <c r="AR74">
        <f t="shared" si="8"/>
        <v>0.23295454545454547</v>
      </c>
      <c r="AT74">
        <f t="shared" si="9"/>
        <v>0.79497551238030184</v>
      </c>
      <c r="AU74">
        <f t="shared" si="9"/>
        <v>-0.32696323370333197</v>
      </c>
      <c r="AV74">
        <f t="shared" si="10"/>
        <v>0.7543481568321686</v>
      </c>
      <c r="AZ74">
        <f t="shared" si="11"/>
        <v>1.1567934142363432</v>
      </c>
      <c r="BA74">
        <f t="shared" si="11"/>
        <v>-1.8133120114077361E-2</v>
      </c>
      <c r="BB74">
        <f t="shared" si="12"/>
        <v>0.76403435523662255</v>
      </c>
      <c r="BC74">
        <f t="shared" si="13"/>
        <v>0.2652092165997223</v>
      </c>
      <c r="BD74">
        <f t="shared" si="14"/>
        <v>0.28190127108451146</v>
      </c>
      <c r="BE74">
        <f t="shared" si="15"/>
        <v>0.26914252323942589</v>
      </c>
    </row>
    <row r="75" spans="1:57" x14ac:dyDescent="0.35">
      <c r="A75">
        <v>34</v>
      </c>
      <c r="B75" t="s">
        <v>40</v>
      </c>
      <c r="C75" t="s">
        <v>41</v>
      </c>
      <c r="D75" s="1">
        <v>42551</v>
      </c>
      <c r="E75" t="s">
        <v>42</v>
      </c>
      <c r="F75" t="s">
        <v>43</v>
      </c>
      <c r="G75" t="s">
        <v>44</v>
      </c>
      <c r="H75" t="s">
        <v>176</v>
      </c>
      <c r="I75">
        <v>3</v>
      </c>
      <c r="J75" t="s">
        <v>385</v>
      </c>
      <c r="K75" t="s">
        <v>348</v>
      </c>
      <c r="L75">
        <v>12</v>
      </c>
      <c r="M75">
        <v>82</v>
      </c>
      <c r="N75">
        <v>2780</v>
      </c>
      <c r="O75">
        <v>847</v>
      </c>
      <c r="P75">
        <v>3</v>
      </c>
      <c r="Q75">
        <v>6</v>
      </c>
      <c r="R75">
        <v>6</v>
      </c>
      <c r="S75">
        <v>2</v>
      </c>
      <c r="T75">
        <v>6</v>
      </c>
      <c r="U75">
        <v>1</v>
      </c>
      <c r="V75">
        <v>2</v>
      </c>
      <c r="W75">
        <v>1</v>
      </c>
      <c r="X75" t="s">
        <v>48</v>
      </c>
      <c r="Y75">
        <v>1.3</v>
      </c>
      <c r="Z75">
        <v>3.5</v>
      </c>
      <c r="AA75">
        <v>1.25</v>
      </c>
      <c r="AB75">
        <v>3.3</v>
      </c>
      <c r="AC75">
        <v>1.33</v>
      </c>
      <c r="AD75">
        <v>3.4</v>
      </c>
      <c r="AE75">
        <v>1.35</v>
      </c>
      <c r="AF75">
        <v>3.52</v>
      </c>
      <c r="AK75">
        <v>1.35</v>
      </c>
      <c r="AL75">
        <v>3.6</v>
      </c>
      <c r="AM75">
        <v>1.3</v>
      </c>
      <c r="AN75">
        <v>3.42</v>
      </c>
      <c r="AO75">
        <f t="shared" si="6"/>
        <v>0.76923076923076916</v>
      </c>
      <c r="AP75">
        <f t="shared" si="6"/>
        <v>0.29239766081871343</v>
      </c>
      <c r="AQ75">
        <f t="shared" si="7"/>
        <v>0.72457627118644075</v>
      </c>
      <c r="AR75">
        <f t="shared" si="8"/>
        <v>0.27542372881355937</v>
      </c>
      <c r="AT75">
        <f t="shared" si="9"/>
        <v>0.73150795498925003</v>
      </c>
      <c r="AU75">
        <f t="shared" si="9"/>
        <v>0.27450663948807918</v>
      </c>
      <c r="AV75">
        <f t="shared" si="10"/>
        <v>0.61230256419712858</v>
      </c>
      <c r="AZ75">
        <f t="shared" si="11"/>
        <v>1.5947768144773284</v>
      </c>
      <c r="BA75">
        <f t="shared" si="11"/>
        <v>0.70636848463240498</v>
      </c>
      <c r="BB75">
        <f t="shared" si="12"/>
        <v>0.70856159854409051</v>
      </c>
      <c r="BC75">
        <f t="shared" si="13"/>
        <v>0.32216824852295012</v>
      </c>
      <c r="BD75">
        <f t="shared" si="14"/>
        <v>0.49052873269525682</v>
      </c>
      <c r="BE75">
        <f t="shared" si="15"/>
        <v>0.34451828143716134</v>
      </c>
    </row>
    <row r="76" spans="1:57" x14ac:dyDescent="0.35">
      <c r="A76">
        <v>34</v>
      </c>
      <c r="B76" t="s">
        <v>40</v>
      </c>
      <c r="C76" t="s">
        <v>41</v>
      </c>
      <c r="D76" s="1">
        <v>42551</v>
      </c>
      <c r="E76" t="s">
        <v>42</v>
      </c>
      <c r="F76" t="s">
        <v>43</v>
      </c>
      <c r="G76" t="s">
        <v>44</v>
      </c>
      <c r="H76" t="s">
        <v>176</v>
      </c>
      <c r="I76">
        <v>3</v>
      </c>
      <c r="J76" t="s">
        <v>307</v>
      </c>
      <c r="K76" t="s">
        <v>370</v>
      </c>
      <c r="L76">
        <v>114</v>
      </c>
      <c r="M76">
        <v>32</v>
      </c>
      <c r="N76">
        <v>586</v>
      </c>
      <c r="O76">
        <v>1585</v>
      </c>
      <c r="P76">
        <v>4</v>
      </c>
      <c r="Q76">
        <v>6</v>
      </c>
      <c r="R76">
        <v>6</v>
      </c>
      <c r="S76">
        <v>4</v>
      </c>
      <c r="T76">
        <v>6</v>
      </c>
      <c r="U76">
        <v>1</v>
      </c>
      <c r="V76">
        <v>2</v>
      </c>
      <c r="W76">
        <v>1</v>
      </c>
      <c r="X76" t="s">
        <v>48</v>
      </c>
      <c r="Y76">
        <v>3.5</v>
      </c>
      <c r="Z76">
        <v>1.3</v>
      </c>
      <c r="AA76">
        <v>3.2</v>
      </c>
      <c r="AB76">
        <v>1.3</v>
      </c>
      <c r="AC76">
        <v>3.5</v>
      </c>
      <c r="AD76">
        <v>1.3</v>
      </c>
      <c r="AE76">
        <v>3.33</v>
      </c>
      <c r="AF76">
        <v>1.38</v>
      </c>
      <c r="AK76">
        <v>3.65</v>
      </c>
      <c r="AL76">
        <v>1.38</v>
      </c>
      <c r="AM76">
        <v>3.4</v>
      </c>
      <c r="AN76">
        <v>1.31</v>
      </c>
      <c r="AO76">
        <f t="shared" si="6"/>
        <v>0.29411764705882354</v>
      </c>
      <c r="AP76">
        <f t="shared" si="6"/>
        <v>0.76335877862595414</v>
      </c>
      <c r="AQ76">
        <f t="shared" si="7"/>
        <v>0.2781316348195329</v>
      </c>
      <c r="AR76">
        <f t="shared" si="8"/>
        <v>0.72186836518046704</v>
      </c>
      <c r="AT76">
        <f t="shared" si="9"/>
        <v>0.45814536593707744</v>
      </c>
      <c r="AU76">
        <f t="shared" si="9"/>
        <v>0.78229367313437437</v>
      </c>
      <c r="AV76">
        <f t="shared" si="10"/>
        <v>0.41966510761065795</v>
      </c>
      <c r="AZ76">
        <f t="shared" si="11"/>
        <v>0.76538357172432558</v>
      </c>
      <c r="BA76">
        <f t="shared" si="11"/>
        <v>1.3453742042440904</v>
      </c>
      <c r="BB76">
        <f t="shared" si="12"/>
        <v>0.35893474912511036</v>
      </c>
      <c r="BC76">
        <f t="shared" si="13"/>
        <v>1.2796607708152663</v>
      </c>
      <c r="BD76">
        <f t="shared" si="14"/>
        <v>0.86829824859931815</v>
      </c>
      <c r="BE76">
        <f t="shared" si="15"/>
        <v>1.0246146643253904</v>
      </c>
    </row>
    <row r="77" spans="1:57" x14ac:dyDescent="0.35">
      <c r="A77">
        <v>34</v>
      </c>
      <c r="B77" t="s">
        <v>40</v>
      </c>
      <c r="C77" t="s">
        <v>41</v>
      </c>
      <c r="D77" s="1">
        <v>42551</v>
      </c>
      <c r="E77" t="s">
        <v>42</v>
      </c>
      <c r="F77" t="s">
        <v>43</v>
      </c>
      <c r="G77" t="s">
        <v>44</v>
      </c>
      <c r="H77" t="s">
        <v>176</v>
      </c>
      <c r="I77">
        <v>3</v>
      </c>
      <c r="J77" t="s">
        <v>386</v>
      </c>
      <c r="K77" t="s">
        <v>368</v>
      </c>
      <c r="L77">
        <v>109</v>
      </c>
      <c r="M77">
        <v>93</v>
      </c>
      <c r="N77">
        <v>603</v>
      </c>
      <c r="O77">
        <v>727</v>
      </c>
      <c r="P77">
        <v>6</v>
      </c>
      <c r="Q77">
        <v>3</v>
      </c>
      <c r="R77">
        <v>6</v>
      </c>
      <c r="S77">
        <v>0</v>
      </c>
      <c r="V77">
        <v>2</v>
      </c>
      <c r="W77">
        <v>0</v>
      </c>
      <c r="X77" t="s">
        <v>48</v>
      </c>
      <c r="Y77">
        <v>1.8</v>
      </c>
      <c r="Z77">
        <v>2</v>
      </c>
      <c r="AA77">
        <v>1.82</v>
      </c>
      <c r="AB77">
        <v>1.82</v>
      </c>
      <c r="AC77">
        <v>1.83</v>
      </c>
      <c r="AD77">
        <v>1.83</v>
      </c>
      <c r="AE77">
        <v>1.87</v>
      </c>
      <c r="AF77">
        <v>2</v>
      </c>
      <c r="AK77">
        <v>1.93</v>
      </c>
      <c r="AL77">
        <v>2.02</v>
      </c>
      <c r="AM77">
        <v>1.84</v>
      </c>
      <c r="AN77">
        <v>1.95</v>
      </c>
      <c r="AO77">
        <f t="shared" si="6"/>
        <v>0.54347826086956519</v>
      </c>
      <c r="AP77">
        <f t="shared" si="6"/>
        <v>0.51282051282051289</v>
      </c>
      <c r="AQ77">
        <f t="shared" si="7"/>
        <v>0.51451187335092341</v>
      </c>
      <c r="AR77">
        <f t="shared" si="8"/>
        <v>0.48548812664907653</v>
      </c>
      <c r="AT77">
        <f t="shared" si="9"/>
        <v>-0.34834350363253469</v>
      </c>
      <c r="AU77">
        <f t="shared" si="9"/>
        <v>-0.52393354483143717</v>
      </c>
      <c r="AV77">
        <f t="shared" si="10"/>
        <v>0.54378507012727917</v>
      </c>
      <c r="AZ77">
        <f t="shared" si="11"/>
        <v>0.19017616424622447</v>
      </c>
      <c r="BA77">
        <f t="shared" si="11"/>
        <v>-0.11867930152064793</v>
      </c>
      <c r="BB77">
        <f t="shared" si="12"/>
        <v>0.57660586875320674</v>
      </c>
      <c r="BC77">
        <f t="shared" si="13"/>
        <v>0.66453664651867972</v>
      </c>
      <c r="BD77">
        <f t="shared" si="14"/>
        <v>0.60920120187327065</v>
      </c>
      <c r="BE77">
        <f t="shared" si="15"/>
        <v>0.55059631562427946</v>
      </c>
    </row>
    <row r="78" spans="1:57" x14ac:dyDescent="0.35">
      <c r="A78">
        <v>34</v>
      </c>
      <c r="B78" t="s">
        <v>40</v>
      </c>
      <c r="C78" t="s">
        <v>41</v>
      </c>
      <c r="D78" s="1">
        <v>42551</v>
      </c>
      <c r="E78" t="s">
        <v>42</v>
      </c>
      <c r="F78" t="s">
        <v>43</v>
      </c>
      <c r="G78" t="s">
        <v>44</v>
      </c>
      <c r="H78" t="s">
        <v>176</v>
      </c>
      <c r="I78">
        <v>3</v>
      </c>
      <c r="J78" t="s">
        <v>564</v>
      </c>
      <c r="K78" t="s">
        <v>322</v>
      </c>
      <c r="L78">
        <v>96</v>
      </c>
      <c r="M78">
        <v>20</v>
      </c>
      <c r="N78">
        <v>712</v>
      </c>
      <c r="O78">
        <v>2226</v>
      </c>
      <c r="P78">
        <v>6</v>
      </c>
      <c r="Q78">
        <v>2</v>
      </c>
      <c r="R78">
        <v>3</v>
      </c>
      <c r="S78">
        <v>6</v>
      </c>
      <c r="T78">
        <v>6</v>
      </c>
      <c r="U78">
        <v>4</v>
      </c>
      <c r="V78">
        <v>2</v>
      </c>
      <c r="W78">
        <v>1</v>
      </c>
      <c r="X78" t="s">
        <v>48</v>
      </c>
      <c r="Y78">
        <v>2.62</v>
      </c>
      <c r="Z78">
        <v>1.5</v>
      </c>
      <c r="AA78">
        <v>2.5499999999999998</v>
      </c>
      <c r="AB78">
        <v>1.45</v>
      </c>
      <c r="AC78">
        <v>2.38</v>
      </c>
      <c r="AD78">
        <v>1.53</v>
      </c>
      <c r="AE78">
        <v>2.57</v>
      </c>
      <c r="AF78">
        <v>1.55</v>
      </c>
      <c r="AK78">
        <v>2.7</v>
      </c>
      <c r="AL78">
        <v>1.55</v>
      </c>
      <c r="AM78">
        <v>2.57</v>
      </c>
      <c r="AN78">
        <v>1.49</v>
      </c>
      <c r="AO78">
        <f t="shared" si="6"/>
        <v>0.38910505836575876</v>
      </c>
      <c r="AP78">
        <f t="shared" si="6"/>
        <v>0.67114093959731547</v>
      </c>
      <c r="AQ78">
        <f t="shared" si="7"/>
        <v>0.36699507389162561</v>
      </c>
      <c r="AR78">
        <f t="shared" si="8"/>
        <v>0.63300492610837433</v>
      </c>
      <c r="AT78">
        <f t="shared" si="9"/>
        <v>-0.19106712567273451</v>
      </c>
      <c r="AU78">
        <f t="shared" si="9"/>
        <v>0.43367565141696651</v>
      </c>
      <c r="AV78">
        <f t="shared" si="10"/>
        <v>0.3487035507971008</v>
      </c>
      <c r="AZ78">
        <f t="shared" si="11"/>
        <v>0.1721152685850266</v>
      </c>
      <c r="BA78">
        <f t="shared" si="11"/>
        <v>1.1206975756829003</v>
      </c>
      <c r="BB78">
        <f t="shared" si="12"/>
        <v>0.2791700208264366</v>
      </c>
      <c r="BC78">
        <f t="shared" si="13"/>
        <v>1.0024068536562736</v>
      </c>
      <c r="BD78">
        <f t="shared" si="14"/>
        <v>1.0535331423953922</v>
      </c>
      <c r="BE78">
        <f t="shared" si="15"/>
        <v>1.2759342891225351</v>
      </c>
    </row>
    <row r="79" spans="1:57" x14ac:dyDescent="0.35">
      <c r="A79">
        <v>34</v>
      </c>
      <c r="B79" t="s">
        <v>40</v>
      </c>
      <c r="C79" t="s">
        <v>41</v>
      </c>
      <c r="D79" s="1">
        <v>42551</v>
      </c>
      <c r="E79" t="s">
        <v>42</v>
      </c>
      <c r="F79" t="s">
        <v>43</v>
      </c>
      <c r="G79" t="s">
        <v>44</v>
      </c>
      <c r="H79" t="s">
        <v>176</v>
      </c>
      <c r="I79">
        <v>3</v>
      </c>
      <c r="J79" t="s">
        <v>323</v>
      </c>
      <c r="K79" t="s">
        <v>560</v>
      </c>
      <c r="L79">
        <v>29</v>
      </c>
      <c r="M79">
        <v>106</v>
      </c>
      <c r="N79">
        <v>1673</v>
      </c>
      <c r="O79">
        <v>625</v>
      </c>
      <c r="P79">
        <v>6</v>
      </c>
      <c r="Q79">
        <v>3</v>
      </c>
      <c r="R79">
        <v>6</v>
      </c>
      <c r="S79">
        <v>4</v>
      </c>
      <c r="V79">
        <v>2</v>
      </c>
      <c r="W79">
        <v>0</v>
      </c>
      <c r="X79" t="s">
        <v>48</v>
      </c>
      <c r="Y79">
        <v>1.1599999999999999</v>
      </c>
      <c r="Z79">
        <v>5</v>
      </c>
      <c r="AA79">
        <v>1.18</v>
      </c>
      <c r="AB79">
        <v>4.25</v>
      </c>
      <c r="AC79">
        <v>1.2</v>
      </c>
      <c r="AD79">
        <v>4.5</v>
      </c>
      <c r="AE79">
        <v>1.19</v>
      </c>
      <c r="AF79">
        <v>5.45</v>
      </c>
      <c r="AK79">
        <v>1.22</v>
      </c>
      <c r="AL79">
        <v>5.45</v>
      </c>
      <c r="AM79">
        <v>1.17</v>
      </c>
      <c r="AN79">
        <v>4.9000000000000004</v>
      </c>
      <c r="AO79">
        <f t="shared" si="6"/>
        <v>0.85470085470085477</v>
      </c>
      <c r="AP79">
        <f t="shared" si="6"/>
        <v>0.2040816326530612</v>
      </c>
      <c r="AQ79">
        <f t="shared" si="7"/>
        <v>0.80724876441515647</v>
      </c>
      <c r="AR79">
        <f t="shared" si="8"/>
        <v>0.19275123558484344</v>
      </c>
      <c r="AT79">
        <f t="shared" si="9"/>
        <v>0.4686405038829955</v>
      </c>
      <c r="AU79">
        <f t="shared" si="9"/>
        <v>-0.38826439474949831</v>
      </c>
      <c r="AV79">
        <f t="shared" si="10"/>
        <v>0.70201359361028715</v>
      </c>
      <c r="AZ79">
        <f t="shared" si="11"/>
        <v>1.0280823885881254</v>
      </c>
      <c r="BA79">
        <f t="shared" si="11"/>
        <v>-0.18859367329783003</v>
      </c>
      <c r="BB79">
        <f t="shared" si="12"/>
        <v>0.77147806913673644</v>
      </c>
      <c r="BC79">
        <f t="shared" si="13"/>
        <v>0.21412339995482602</v>
      </c>
      <c r="BD79">
        <f t="shared" si="14"/>
        <v>0.35380251102658988</v>
      </c>
      <c r="BE79">
        <f t="shared" si="15"/>
        <v>0.259447033847717</v>
      </c>
    </row>
    <row r="80" spans="1:57" x14ac:dyDescent="0.35">
      <c r="A80">
        <v>34</v>
      </c>
      <c r="B80" t="s">
        <v>40</v>
      </c>
      <c r="C80" t="s">
        <v>41</v>
      </c>
      <c r="D80" s="1">
        <v>42551</v>
      </c>
      <c r="E80" t="s">
        <v>42</v>
      </c>
      <c r="F80" t="s">
        <v>43</v>
      </c>
      <c r="G80" t="s">
        <v>44</v>
      </c>
      <c r="H80" t="s">
        <v>176</v>
      </c>
      <c r="I80">
        <v>3</v>
      </c>
      <c r="J80" t="s">
        <v>537</v>
      </c>
      <c r="K80" t="s">
        <v>554</v>
      </c>
      <c r="L80">
        <v>153</v>
      </c>
      <c r="M80">
        <v>24</v>
      </c>
      <c r="N80">
        <v>372</v>
      </c>
      <c r="O80">
        <v>1940</v>
      </c>
      <c r="P80">
        <v>4</v>
      </c>
      <c r="Q80">
        <v>6</v>
      </c>
      <c r="R80">
        <v>7</v>
      </c>
      <c r="S80">
        <v>6</v>
      </c>
      <c r="T80">
        <v>8</v>
      </c>
      <c r="U80">
        <v>6</v>
      </c>
      <c r="V80">
        <v>2</v>
      </c>
      <c r="W80">
        <v>1</v>
      </c>
      <c r="X80" t="s">
        <v>48</v>
      </c>
      <c r="Y80">
        <v>3.4</v>
      </c>
      <c r="Z80">
        <v>1.33</v>
      </c>
      <c r="AA80">
        <v>3</v>
      </c>
      <c r="AB80">
        <v>1.3</v>
      </c>
      <c r="AC80">
        <v>3.25</v>
      </c>
      <c r="AD80">
        <v>1.36</v>
      </c>
      <c r="AE80">
        <v>3.26</v>
      </c>
      <c r="AF80">
        <v>1.39</v>
      </c>
      <c r="AK80">
        <v>3.54</v>
      </c>
      <c r="AL80">
        <v>1.39</v>
      </c>
      <c r="AM80">
        <v>3.25</v>
      </c>
      <c r="AN80">
        <v>1.33</v>
      </c>
      <c r="AO80">
        <f t="shared" si="6"/>
        <v>0.30769230769230771</v>
      </c>
      <c r="AP80">
        <f t="shared" si="6"/>
        <v>0.75187969924812026</v>
      </c>
      <c r="AQ80">
        <f t="shared" si="7"/>
        <v>0.29039301310043669</v>
      </c>
      <c r="AR80">
        <f t="shared" si="8"/>
        <v>0.70960698689956325</v>
      </c>
      <c r="AT80">
        <f t="shared" si="9"/>
        <v>0.54665361821920821</v>
      </c>
      <c r="AU80">
        <f t="shared" si="9"/>
        <v>0.57930209964804258</v>
      </c>
      <c r="AV80">
        <f t="shared" si="10"/>
        <v>0.49183860458173434</v>
      </c>
      <c r="AZ80">
        <f t="shared" si="11"/>
        <v>0.8382001613866783</v>
      </c>
      <c r="BA80">
        <f t="shared" si="11"/>
        <v>1.1703547249930151</v>
      </c>
      <c r="BB80">
        <f t="shared" si="12"/>
        <v>0.41771647717730759</v>
      </c>
      <c r="BC80">
        <f t="shared" si="13"/>
        <v>1.2365200558924312</v>
      </c>
      <c r="BD80">
        <f t="shared" si="14"/>
        <v>0.70960465577456455</v>
      </c>
      <c r="BE80">
        <f t="shared" si="15"/>
        <v>0.87295236086103933</v>
      </c>
    </row>
    <row r="81" spans="1:57" x14ac:dyDescent="0.35">
      <c r="A81">
        <v>34</v>
      </c>
      <c r="B81" t="s">
        <v>40</v>
      </c>
      <c r="C81" t="s">
        <v>41</v>
      </c>
      <c r="D81" s="1">
        <v>42551</v>
      </c>
      <c r="E81" t="s">
        <v>42</v>
      </c>
      <c r="F81" t="s">
        <v>43</v>
      </c>
      <c r="G81" t="s">
        <v>44</v>
      </c>
      <c r="H81" t="s">
        <v>176</v>
      </c>
      <c r="I81">
        <v>3</v>
      </c>
      <c r="J81" t="s">
        <v>555</v>
      </c>
      <c r="K81" t="s">
        <v>369</v>
      </c>
      <c r="L81">
        <v>225</v>
      </c>
      <c r="M81">
        <v>13</v>
      </c>
      <c r="N81">
        <v>234</v>
      </c>
      <c r="O81">
        <v>2775</v>
      </c>
      <c r="P81">
        <v>6</v>
      </c>
      <c r="Q81">
        <v>4</v>
      </c>
      <c r="R81">
        <v>1</v>
      </c>
      <c r="S81">
        <v>0</v>
      </c>
      <c r="V81">
        <v>1</v>
      </c>
      <c r="W81">
        <v>0</v>
      </c>
      <c r="X81" t="s">
        <v>159</v>
      </c>
      <c r="Y81">
        <v>7</v>
      </c>
      <c r="Z81">
        <v>1.1000000000000001</v>
      </c>
      <c r="AA81">
        <v>6</v>
      </c>
      <c r="AB81">
        <v>1.1000000000000001</v>
      </c>
      <c r="AC81">
        <v>6.5</v>
      </c>
      <c r="AD81">
        <v>1.1100000000000001</v>
      </c>
      <c r="AE81">
        <v>7.31</v>
      </c>
      <c r="AF81">
        <v>1.1299999999999999</v>
      </c>
      <c r="AK81">
        <v>8</v>
      </c>
      <c r="AL81">
        <v>1.1299999999999999</v>
      </c>
      <c r="AM81">
        <v>6.73</v>
      </c>
      <c r="AN81">
        <v>1.1000000000000001</v>
      </c>
      <c r="AO81">
        <f t="shared" si="6"/>
        <v>0.14858841010401189</v>
      </c>
      <c r="AP81">
        <f t="shared" si="6"/>
        <v>0.90909090909090906</v>
      </c>
      <c r="AQ81">
        <f t="shared" si="7"/>
        <v>0.14048531289910601</v>
      </c>
      <c r="AR81">
        <f t="shared" si="8"/>
        <v>0.85951468710089396</v>
      </c>
      <c r="AT81">
        <f t="shared" si="9"/>
        <v>-0.29840803581075659</v>
      </c>
      <c r="AU81">
        <f t="shared" si="9"/>
        <v>-8.3966409670927458E-2</v>
      </c>
      <c r="AV81">
        <f t="shared" si="10"/>
        <v>0.44659409360640395</v>
      </c>
      <c r="AZ81">
        <f t="shared" si="11"/>
        <v>-9.9192145159661543E-2</v>
      </c>
      <c r="BA81">
        <f t="shared" si="11"/>
        <v>0.76088180239393322</v>
      </c>
      <c r="BB81">
        <f t="shared" si="12"/>
        <v>0.29732389612358401</v>
      </c>
      <c r="BC81">
        <f t="shared" si="13"/>
        <v>1.9626523301983867</v>
      </c>
      <c r="BD81">
        <f t="shared" si="14"/>
        <v>0.80610516490669559</v>
      </c>
      <c r="BE81">
        <f t="shared" si="15"/>
        <v>1.2129331750686183</v>
      </c>
    </row>
    <row r="82" spans="1:57" x14ac:dyDescent="0.35">
      <c r="A82">
        <v>34</v>
      </c>
      <c r="B82" t="s">
        <v>40</v>
      </c>
      <c r="C82" t="s">
        <v>41</v>
      </c>
      <c r="D82" s="1">
        <v>42551</v>
      </c>
      <c r="E82" t="s">
        <v>42</v>
      </c>
      <c r="F82" t="s">
        <v>43</v>
      </c>
      <c r="G82" t="s">
        <v>44</v>
      </c>
      <c r="H82" t="s">
        <v>176</v>
      </c>
      <c r="I82">
        <v>3</v>
      </c>
      <c r="J82" t="s">
        <v>349</v>
      </c>
      <c r="K82" t="s">
        <v>294</v>
      </c>
      <c r="L82">
        <v>4</v>
      </c>
      <c r="M82">
        <v>64</v>
      </c>
      <c r="N82">
        <v>5330</v>
      </c>
      <c r="O82">
        <v>1015</v>
      </c>
      <c r="P82">
        <v>6</v>
      </c>
      <c r="Q82">
        <v>1</v>
      </c>
      <c r="R82">
        <v>6</v>
      </c>
      <c r="S82">
        <v>4</v>
      </c>
      <c r="V82">
        <v>2</v>
      </c>
      <c r="W82">
        <v>0</v>
      </c>
      <c r="X82" t="s">
        <v>48</v>
      </c>
      <c r="Y82">
        <v>1.1100000000000001</v>
      </c>
      <c r="Z82">
        <v>6.5</v>
      </c>
      <c r="AA82">
        <v>1.1100000000000001</v>
      </c>
      <c r="AB82">
        <v>5.0999999999999996</v>
      </c>
      <c r="AC82">
        <v>1.1000000000000001</v>
      </c>
      <c r="AD82">
        <v>7</v>
      </c>
      <c r="AE82">
        <v>1.1399999999999999</v>
      </c>
      <c r="AF82">
        <v>7.29</v>
      </c>
      <c r="AK82">
        <v>1.1399999999999999</v>
      </c>
      <c r="AL82">
        <v>7.29</v>
      </c>
      <c r="AM82">
        <v>1.1100000000000001</v>
      </c>
      <c r="AN82">
        <v>6.5</v>
      </c>
      <c r="AO82">
        <f t="shared" si="6"/>
        <v>0.9009009009009008</v>
      </c>
      <c r="AP82">
        <f t="shared" si="6"/>
        <v>0.15384615384615385</v>
      </c>
      <c r="AQ82">
        <f t="shared" si="7"/>
        <v>0.85413929040735859</v>
      </c>
      <c r="AR82">
        <f t="shared" si="8"/>
        <v>0.14586070959264127</v>
      </c>
      <c r="AT82">
        <f t="shared" si="9"/>
        <v>1.1536678478763218</v>
      </c>
      <c r="AU82">
        <f t="shared" si="9"/>
        <v>0.65865074481646968</v>
      </c>
      <c r="AV82">
        <f t="shared" si="10"/>
        <v>0.62128761936662491</v>
      </c>
      <c r="AZ82">
        <f t="shared" si="11"/>
        <v>2.4008139030482454</v>
      </c>
      <c r="BA82">
        <f t="shared" si="11"/>
        <v>1.0641324035275455</v>
      </c>
      <c r="BB82">
        <f t="shared" si="12"/>
        <v>0.79194368554061989</v>
      </c>
      <c r="BC82">
        <f t="shared" si="13"/>
        <v>0.15766099497200323</v>
      </c>
      <c r="BD82">
        <f t="shared" si="14"/>
        <v>0.47596114909216225</v>
      </c>
      <c r="BE82">
        <f t="shared" si="15"/>
        <v>0.23326499381110757</v>
      </c>
    </row>
    <row r="83" spans="1:57" x14ac:dyDescent="0.35">
      <c r="A83">
        <v>34</v>
      </c>
      <c r="B83" t="s">
        <v>40</v>
      </c>
      <c r="C83" t="s">
        <v>41</v>
      </c>
      <c r="D83" s="1">
        <v>42551</v>
      </c>
      <c r="E83" t="s">
        <v>42</v>
      </c>
      <c r="F83" t="s">
        <v>43</v>
      </c>
      <c r="G83" t="s">
        <v>44</v>
      </c>
      <c r="H83" t="s">
        <v>176</v>
      </c>
      <c r="I83">
        <v>3</v>
      </c>
      <c r="J83" t="s">
        <v>540</v>
      </c>
      <c r="K83" t="s">
        <v>545</v>
      </c>
      <c r="L83">
        <v>7</v>
      </c>
      <c r="M83">
        <v>123</v>
      </c>
      <c r="N83">
        <v>3405</v>
      </c>
      <c r="O83">
        <v>478</v>
      </c>
      <c r="P83">
        <v>6</v>
      </c>
      <c r="Q83">
        <v>3</v>
      </c>
      <c r="R83">
        <v>7</v>
      </c>
      <c r="S83">
        <v>5</v>
      </c>
      <c r="V83">
        <v>2</v>
      </c>
      <c r="W83">
        <v>0</v>
      </c>
      <c r="X83" t="s">
        <v>48</v>
      </c>
      <c r="Y83">
        <v>1.25</v>
      </c>
      <c r="Z83">
        <v>4</v>
      </c>
      <c r="AA83">
        <v>1.25</v>
      </c>
      <c r="AB83">
        <v>3.5</v>
      </c>
      <c r="AC83">
        <v>1.29</v>
      </c>
      <c r="AD83">
        <v>3.75</v>
      </c>
      <c r="AE83">
        <v>1.3</v>
      </c>
      <c r="AF83">
        <v>3.85</v>
      </c>
      <c r="AK83">
        <v>1.3</v>
      </c>
      <c r="AL83">
        <v>4.1500000000000004</v>
      </c>
      <c r="AM83">
        <v>1.26</v>
      </c>
      <c r="AN83">
        <v>3.8</v>
      </c>
      <c r="AO83">
        <f t="shared" si="6"/>
        <v>0.79365079365079361</v>
      </c>
      <c r="AP83">
        <f t="shared" si="6"/>
        <v>0.26315789473684209</v>
      </c>
      <c r="AQ83">
        <f t="shared" si="7"/>
        <v>0.75098814229249011</v>
      </c>
      <c r="AR83">
        <f t="shared" si="8"/>
        <v>0.24901185770750986</v>
      </c>
      <c r="AT83">
        <f t="shared" si="9"/>
        <v>-0.33238824171536496</v>
      </c>
      <c r="AU83">
        <f t="shared" si="9"/>
        <v>-0.40180208806212797</v>
      </c>
      <c r="AV83">
        <f t="shared" si="10"/>
        <v>0.51734649711962133</v>
      </c>
      <c r="AZ83">
        <f t="shared" si="11"/>
        <v>0.63685619430628682</v>
      </c>
      <c r="BA83">
        <f t="shared" si="11"/>
        <v>-0.15164514774682597</v>
      </c>
      <c r="BB83">
        <f t="shared" si="12"/>
        <v>0.68750944911303802</v>
      </c>
      <c r="BC83">
        <f t="shared" si="13"/>
        <v>0.28636541656703413</v>
      </c>
      <c r="BD83">
        <f t="shared" si="14"/>
        <v>0.6590424217676274</v>
      </c>
      <c r="BE83">
        <f t="shared" si="15"/>
        <v>0.37467970537144191</v>
      </c>
    </row>
    <row r="84" spans="1:57" x14ac:dyDescent="0.35">
      <c r="A84">
        <v>34</v>
      </c>
      <c r="B84" t="s">
        <v>40</v>
      </c>
      <c r="C84" t="s">
        <v>41</v>
      </c>
      <c r="D84" s="1">
        <v>42551</v>
      </c>
      <c r="E84" t="s">
        <v>42</v>
      </c>
      <c r="F84" t="s">
        <v>43</v>
      </c>
      <c r="G84" t="s">
        <v>44</v>
      </c>
      <c r="H84" t="s">
        <v>176</v>
      </c>
      <c r="I84">
        <v>3</v>
      </c>
      <c r="J84" t="s">
        <v>544</v>
      </c>
      <c r="K84" t="s">
        <v>343</v>
      </c>
      <c r="L84">
        <v>124</v>
      </c>
      <c r="M84">
        <v>2</v>
      </c>
      <c r="N84">
        <v>477</v>
      </c>
      <c r="O84">
        <v>6712</v>
      </c>
      <c r="P84">
        <v>6</v>
      </c>
      <c r="Q84">
        <v>3</v>
      </c>
      <c r="R84">
        <v>6</v>
      </c>
      <c r="S84">
        <v>2</v>
      </c>
      <c r="V84">
        <v>2</v>
      </c>
      <c r="W84">
        <v>0</v>
      </c>
      <c r="X84" t="s">
        <v>48</v>
      </c>
      <c r="Y84">
        <v>6.5</v>
      </c>
      <c r="Z84">
        <v>1.1100000000000001</v>
      </c>
      <c r="AA84">
        <v>6</v>
      </c>
      <c r="AB84">
        <v>1.1000000000000001</v>
      </c>
      <c r="AC84">
        <v>7</v>
      </c>
      <c r="AD84">
        <v>1.1000000000000001</v>
      </c>
      <c r="AE84">
        <v>9.8699999999999992</v>
      </c>
      <c r="AF84">
        <v>1.08</v>
      </c>
      <c r="AK84">
        <v>9.8699999999999992</v>
      </c>
      <c r="AL84">
        <v>1.1200000000000001</v>
      </c>
      <c r="AM84">
        <v>7.21</v>
      </c>
      <c r="AN84">
        <v>1.1000000000000001</v>
      </c>
      <c r="AO84">
        <f t="shared" si="6"/>
        <v>0.13869625520110956</v>
      </c>
      <c r="AP84">
        <f t="shared" si="6"/>
        <v>0.90909090909090906</v>
      </c>
      <c r="AQ84">
        <f t="shared" si="7"/>
        <v>0.13237063778580024</v>
      </c>
      <c r="AR84">
        <f t="shared" si="8"/>
        <v>0.86762936221419973</v>
      </c>
      <c r="AT84">
        <f t="shared" si="9"/>
        <v>-7.9577276529496713E-3</v>
      </c>
      <c r="AU84">
        <f t="shared" si="9"/>
        <v>0.52256180185856183</v>
      </c>
      <c r="AV84">
        <f t="shared" si="10"/>
        <v>0.3703957241756976</v>
      </c>
      <c r="AZ84">
        <f t="shared" si="11"/>
        <v>0.31042383274834379</v>
      </c>
      <c r="BA84">
        <f t="shared" si="11"/>
        <v>2.2718410608633826</v>
      </c>
      <c r="BB84">
        <f t="shared" si="12"/>
        <v>0.12331375280682756</v>
      </c>
      <c r="BC84">
        <f t="shared" si="13"/>
        <v>2.022149429063032</v>
      </c>
      <c r="BD84">
        <f t="shared" si="14"/>
        <v>0.99318332007885524</v>
      </c>
      <c r="BE84">
        <f t="shared" si="15"/>
        <v>2.0930233356415648</v>
      </c>
    </row>
    <row r="85" spans="1:57" x14ac:dyDescent="0.35">
      <c r="A85">
        <v>34</v>
      </c>
      <c r="B85" t="s">
        <v>40</v>
      </c>
      <c r="C85" t="s">
        <v>41</v>
      </c>
      <c r="D85" s="1">
        <v>42551</v>
      </c>
      <c r="E85" t="s">
        <v>42</v>
      </c>
      <c r="F85" t="s">
        <v>43</v>
      </c>
      <c r="G85" t="s">
        <v>44</v>
      </c>
      <c r="H85" t="s">
        <v>176</v>
      </c>
      <c r="I85">
        <v>3</v>
      </c>
      <c r="J85" t="s">
        <v>331</v>
      </c>
      <c r="K85" t="s">
        <v>333</v>
      </c>
      <c r="L85">
        <v>18</v>
      </c>
      <c r="M85">
        <v>56</v>
      </c>
      <c r="N85">
        <v>2451</v>
      </c>
      <c r="O85">
        <v>1075</v>
      </c>
      <c r="P85">
        <v>6</v>
      </c>
      <c r="Q85">
        <v>3</v>
      </c>
      <c r="R85">
        <v>6</v>
      </c>
      <c r="S85">
        <v>2</v>
      </c>
      <c r="V85">
        <v>2</v>
      </c>
      <c r="W85">
        <v>0</v>
      </c>
      <c r="X85" t="s">
        <v>48</v>
      </c>
      <c r="Y85">
        <v>1.28</v>
      </c>
      <c r="Z85">
        <v>3.75</v>
      </c>
      <c r="AA85">
        <v>1.28</v>
      </c>
      <c r="AB85">
        <v>3.3</v>
      </c>
      <c r="AC85">
        <v>1.3</v>
      </c>
      <c r="AD85">
        <v>3.4</v>
      </c>
      <c r="AE85">
        <v>1.3</v>
      </c>
      <c r="AF85">
        <v>3.93</v>
      </c>
      <c r="AK85">
        <v>1.33</v>
      </c>
      <c r="AL85">
        <v>4</v>
      </c>
      <c r="AM85">
        <v>1.27</v>
      </c>
      <c r="AN85">
        <v>3.69</v>
      </c>
      <c r="AO85">
        <f t="shared" si="6"/>
        <v>0.78740157480314954</v>
      </c>
      <c r="AP85">
        <f t="shared" si="6"/>
        <v>0.2710027100271003</v>
      </c>
      <c r="AQ85">
        <f t="shared" si="7"/>
        <v>0.74395161290322565</v>
      </c>
      <c r="AR85">
        <f t="shared" si="8"/>
        <v>0.25604838709677419</v>
      </c>
      <c r="AT85">
        <f t="shared" si="9"/>
        <v>0.44980552133774981</v>
      </c>
      <c r="AU85">
        <f t="shared" si="9"/>
        <v>0.53735338390727772</v>
      </c>
      <c r="AV85">
        <f t="shared" si="10"/>
        <v>0.47812700327230867</v>
      </c>
      <c r="AZ85">
        <f t="shared" si="11"/>
        <v>1.2534915459507292</v>
      </c>
      <c r="BA85">
        <f t="shared" si="11"/>
        <v>0.99536800008456694</v>
      </c>
      <c r="BB85">
        <f t="shared" si="12"/>
        <v>0.56417496199592143</v>
      </c>
      <c r="BC85">
        <f t="shared" si="13"/>
        <v>0.29577928268440051</v>
      </c>
      <c r="BD85">
        <f t="shared" si="14"/>
        <v>0.73787888455953399</v>
      </c>
      <c r="BE85">
        <f t="shared" si="15"/>
        <v>0.572390859286382</v>
      </c>
    </row>
    <row r="86" spans="1:57" x14ac:dyDescent="0.35">
      <c r="A86">
        <v>34</v>
      </c>
      <c r="B86" t="s">
        <v>40</v>
      </c>
      <c r="C86" t="s">
        <v>41</v>
      </c>
      <c r="D86" s="1">
        <v>42551</v>
      </c>
      <c r="E86" t="s">
        <v>42</v>
      </c>
      <c r="F86" t="s">
        <v>43</v>
      </c>
      <c r="G86" t="s">
        <v>44</v>
      </c>
      <c r="H86" t="s">
        <v>176</v>
      </c>
      <c r="I86">
        <v>3</v>
      </c>
      <c r="J86" t="s">
        <v>448</v>
      </c>
      <c r="K86" t="s">
        <v>267</v>
      </c>
      <c r="L86">
        <v>50</v>
      </c>
      <c r="M86">
        <v>38</v>
      </c>
      <c r="N86">
        <v>1197</v>
      </c>
      <c r="O86">
        <v>1440</v>
      </c>
      <c r="P86">
        <v>7</v>
      </c>
      <c r="Q86">
        <v>5</v>
      </c>
      <c r="R86">
        <v>6</v>
      </c>
      <c r="S86">
        <v>3</v>
      </c>
      <c r="V86">
        <v>2</v>
      </c>
      <c r="W86">
        <v>0</v>
      </c>
      <c r="X86" t="s">
        <v>48</v>
      </c>
      <c r="Y86">
        <v>1.66</v>
      </c>
      <c r="Z86">
        <v>2.2000000000000002</v>
      </c>
      <c r="AA86">
        <v>1.65</v>
      </c>
      <c r="AB86">
        <v>2.1</v>
      </c>
      <c r="AC86">
        <v>1.73</v>
      </c>
      <c r="AD86">
        <v>2.1</v>
      </c>
      <c r="AE86">
        <v>1.8</v>
      </c>
      <c r="AF86">
        <v>2.0699999999999998</v>
      </c>
      <c r="AK86">
        <v>1.82</v>
      </c>
      <c r="AL86">
        <v>2.2000000000000002</v>
      </c>
      <c r="AM86">
        <v>1.71</v>
      </c>
      <c r="AN86">
        <v>2.11</v>
      </c>
      <c r="AO86">
        <f t="shared" si="6"/>
        <v>0.58479532163742687</v>
      </c>
      <c r="AP86">
        <f t="shared" si="6"/>
        <v>0.47393364928909953</v>
      </c>
      <c r="AQ86">
        <f t="shared" si="7"/>
        <v>0.55235602094240832</v>
      </c>
      <c r="AR86">
        <f t="shared" si="8"/>
        <v>0.44764397905759162</v>
      </c>
      <c r="AT86">
        <f t="shared" si="9"/>
        <v>0.39356466946037538</v>
      </c>
      <c r="AU86">
        <f t="shared" si="9"/>
        <v>0.55062714906547416</v>
      </c>
      <c r="AV86">
        <f t="shared" si="10"/>
        <v>0.46081490053461349</v>
      </c>
      <c r="AZ86">
        <f t="shared" si="11"/>
        <v>0.80109306677403103</v>
      </c>
      <c r="BA86">
        <f t="shared" si="11"/>
        <v>1.0939225403502526</v>
      </c>
      <c r="BB86">
        <f t="shared" si="12"/>
        <v>0.42731130663420791</v>
      </c>
      <c r="BC86">
        <f t="shared" si="13"/>
        <v>0.59356247513050875</v>
      </c>
      <c r="BD86">
        <f t="shared" si="14"/>
        <v>0.77475883389363021</v>
      </c>
      <c r="BE86">
        <f t="shared" si="15"/>
        <v>0.8502424760358317</v>
      </c>
    </row>
    <row r="87" spans="1:57" x14ac:dyDescent="0.35">
      <c r="A87">
        <v>34</v>
      </c>
      <c r="B87" t="s">
        <v>40</v>
      </c>
      <c r="C87" t="s">
        <v>41</v>
      </c>
      <c r="D87" s="1">
        <v>42551</v>
      </c>
      <c r="E87" t="s">
        <v>42</v>
      </c>
      <c r="F87" t="s">
        <v>43</v>
      </c>
      <c r="G87" t="s">
        <v>44</v>
      </c>
      <c r="H87" t="s">
        <v>176</v>
      </c>
      <c r="I87">
        <v>3</v>
      </c>
      <c r="J87" t="s">
        <v>311</v>
      </c>
      <c r="K87" t="s">
        <v>338</v>
      </c>
      <c r="L87">
        <v>3</v>
      </c>
      <c r="M87">
        <v>103</v>
      </c>
      <c r="N87">
        <v>5875</v>
      </c>
      <c r="O87">
        <v>644</v>
      </c>
      <c r="P87">
        <v>6</v>
      </c>
      <c r="Q87">
        <v>2</v>
      </c>
      <c r="R87">
        <v>4</v>
      </c>
      <c r="S87">
        <v>6</v>
      </c>
      <c r="T87">
        <v>9</v>
      </c>
      <c r="U87">
        <v>7</v>
      </c>
      <c r="V87">
        <v>2</v>
      </c>
      <c r="W87">
        <v>1</v>
      </c>
      <c r="X87" t="s">
        <v>48</v>
      </c>
      <c r="Y87">
        <v>1.1200000000000001</v>
      </c>
      <c r="Z87">
        <v>6</v>
      </c>
      <c r="AA87">
        <v>1.1399999999999999</v>
      </c>
      <c r="AB87">
        <v>4.8</v>
      </c>
      <c r="AC87">
        <v>1.1100000000000001</v>
      </c>
      <c r="AD87">
        <v>6.5</v>
      </c>
      <c r="AE87">
        <v>1.1399999999999999</v>
      </c>
      <c r="AF87">
        <v>6.92</v>
      </c>
      <c r="AK87">
        <v>1.17</v>
      </c>
      <c r="AL87">
        <v>7</v>
      </c>
      <c r="AM87">
        <v>1.1299999999999999</v>
      </c>
      <c r="AN87">
        <v>6</v>
      </c>
      <c r="AO87">
        <f t="shared" si="6"/>
        <v>0.88495575221238942</v>
      </c>
      <c r="AP87">
        <f t="shared" si="6"/>
        <v>0.16666666666666666</v>
      </c>
      <c r="AQ87">
        <f t="shared" si="7"/>
        <v>0.84151472650771386</v>
      </c>
      <c r="AR87">
        <f t="shared" si="8"/>
        <v>0.15848527349228608</v>
      </c>
      <c r="AT87">
        <f t="shared" si="9"/>
        <v>1.1669114217446628</v>
      </c>
      <c r="AU87">
        <f t="shared" si="9"/>
        <v>0.25607462534824954</v>
      </c>
      <c r="AV87">
        <f t="shared" si="10"/>
        <v>0.71317136665266756</v>
      </c>
      <c r="AZ87">
        <f t="shared" si="11"/>
        <v>2.6587564476250094</v>
      </c>
      <c r="BA87">
        <f t="shared" si="11"/>
        <v>0.5762755089518361</v>
      </c>
      <c r="BB87">
        <f t="shared" si="12"/>
        <v>0.88918872161683371</v>
      </c>
      <c r="BC87">
        <f t="shared" si="13"/>
        <v>0.1725517651981496</v>
      </c>
      <c r="BD87">
        <f t="shared" si="14"/>
        <v>0.33803354150987841</v>
      </c>
      <c r="BE87">
        <f t="shared" si="15"/>
        <v>0.11744578071428734</v>
      </c>
    </row>
    <row r="88" spans="1:57" x14ac:dyDescent="0.35">
      <c r="A88">
        <v>34</v>
      </c>
      <c r="B88" t="s">
        <v>40</v>
      </c>
      <c r="C88" t="s">
        <v>41</v>
      </c>
      <c r="D88" s="1">
        <v>42551</v>
      </c>
      <c r="E88" t="s">
        <v>42</v>
      </c>
      <c r="F88" t="s">
        <v>43</v>
      </c>
      <c r="G88" t="s">
        <v>44</v>
      </c>
      <c r="H88" t="s">
        <v>176</v>
      </c>
      <c r="I88">
        <v>3</v>
      </c>
      <c r="J88" t="s">
        <v>355</v>
      </c>
      <c r="K88" t="s">
        <v>339</v>
      </c>
      <c r="L88">
        <v>48</v>
      </c>
      <c r="M88">
        <v>19</v>
      </c>
      <c r="N88">
        <v>1230</v>
      </c>
      <c r="O88">
        <v>2330</v>
      </c>
      <c r="P88">
        <v>6</v>
      </c>
      <c r="Q88">
        <v>3</v>
      </c>
      <c r="R88">
        <v>1</v>
      </c>
      <c r="S88">
        <v>6</v>
      </c>
      <c r="T88">
        <v>6</v>
      </c>
      <c r="U88">
        <v>1</v>
      </c>
      <c r="V88">
        <v>2</v>
      </c>
      <c r="W88">
        <v>1</v>
      </c>
      <c r="X88" t="s">
        <v>48</v>
      </c>
      <c r="Y88">
        <v>2.62</v>
      </c>
      <c r="Z88">
        <v>1.5</v>
      </c>
      <c r="AA88">
        <v>2.2999999999999998</v>
      </c>
      <c r="AB88">
        <v>1.55</v>
      </c>
      <c r="AC88">
        <v>2.38</v>
      </c>
      <c r="AD88">
        <v>1.57</v>
      </c>
      <c r="AE88">
        <v>2.58</v>
      </c>
      <c r="AF88">
        <v>1.57</v>
      </c>
      <c r="AK88">
        <v>2.68</v>
      </c>
      <c r="AL88">
        <v>1.57</v>
      </c>
      <c r="AM88">
        <v>2.48</v>
      </c>
      <c r="AN88">
        <v>1.53</v>
      </c>
      <c r="AO88">
        <f t="shared" si="6"/>
        <v>0.40322580645161293</v>
      </c>
      <c r="AP88">
        <f t="shared" si="6"/>
        <v>0.65359477124183007</v>
      </c>
      <c r="AQ88">
        <f t="shared" si="7"/>
        <v>0.3815461346633417</v>
      </c>
      <c r="AR88">
        <f t="shared" si="8"/>
        <v>0.61845386533665836</v>
      </c>
      <c r="AT88">
        <f t="shared" si="9"/>
        <v>0.53465795958983942</v>
      </c>
      <c r="AU88">
        <f t="shared" si="9"/>
        <v>0.16425203348601802</v>
      </c>
      <c r="AV88">
        <f t="shared" si="10"/>
        <v>0.59155706084778126</v>
      </c>
      <c r="AZ88">
        <f t="shared" si="11"/>
        <v>0.97880023634964375</v>
      </c>
      <c r="BA88">
        <f t="shared" si="11"/>
        <v>1.0307047085781094</v>
      </c>
      <c r="BB88">
        <f t="shared" si="12"/>
        <v>0.48702679437703461</v>
      </c>
      <c r="BC88">
        <f t="shared" si="13"/>
        <v>0.9635235059141336</v>
      </c>
      <c r="BD88">
        <f t="shared" si="14"/>
        <v>0.52499713217285182</v>
      </c>
      <c r="BE88">
        <f t="shared" si="15"/>
        <v>0.71943613815835972</v>
      </c>
    </row>
    <row r="89" spans="1:57" x14ac:dyDescent="0.35">
      <c r="A89">
        <v>34</v>
      </c>
      <c r="B89" t="s">
        <v>40</v>
      </c>
      <c r="C89" t="s">
        <v>41</v>
      </c>
      <c r="D89" s="1">
        <v>42551</v>
      </c>
      <c r="E89" t="s">
        <v>42</v>
      </c>
      <c r="F89" t="s">
        <v>43</v>
      </c>
      <c r="G89" t="s">
        <v>44</v>
      </c>
      <c r="H89" t="s">
        <v>176</v>
      </c>
      <c r="I89">
        <v>3</v>
      </c>
      <c r="J89" t="s">
        <v>308</v>
      </c>
      <c r="K89" t="s">
        <v>310</v>
      </c>
      <c r="L89">
        <v>30</v>
      </c>
      <c r="M89">
        <v>44</v>
      </c>
      <c r="N89">
        <v>1652</v>
      </c>
      <c r="O89">
        <v>1260</v>
      </c>
      <c r="P89">
        <v>6</v>
      </c>
      <c r="Q89">
        <v>2</v>
      </c>
      <c r="R89">
        <v>6</v>
      </c>
      <c r="S89">
        <v>3</v>
      </c>
      <c r="V89">
        <v>2</v>
      </c>
      <c r="W89">
        <v>0</v>
      </c>
      <c r="X89" t="s">
        <v>48</v>
      </c>
      <c r="Y89">
        <v>1.28</v>
      </c>
      <c r="Z89">
        <v>3.75</v>
      </c>
      <c r="AA89">
        <v>1.28</v>
      </c>
      <c r="AB89">
        <v>3.2</v>
      </c>
      <c r="AC89">
        <v>1.33</v>
      </c>
      <c r="AD89">
        <v>3.4</v>
      </c>
      <c r="AE89">
        <v>1.18</v>
      </c>
      <c r="AF89">
        <v>3.88</v>
      </c>
      <c r="AK89">
        <v>1.35</v>
      </c>
      <c r="AL89">
        <v>3.88</v>
      </c>
      <c r="AM89">
        <v>1.28</v>
      </c>
      <c r="AN89">
        <v>3.58</v>
      </c>
      <c r="AO89">
        <f t="shared" si="6"/>
        <v>0.78125</v>
      </c>
      <c r="AP89">
        <f t="shared" si="6"/>
        <v>0.27932960893854747</v>
      </c>
      <c r="AQ89">
        <f t="shared" si="7"/>
        <v>0.73662551440329216</v>
      </c>
      <c r="AR89">
        <f t="shared" si="8"/>
        <v>0.26337448559670779</v>
      </c>
      <c r="AT89">
        <f t="shared" si="9"/>
        <v>0.51175499206330333</v>
      </c>
      <c r="AU89">
        <f t="shared" si="9"/>
        <v>0.9892219613577331</v>
      </c>
      <c r="AV89">
        <f t="shared" si="10"/>
        <v>0.38285044167918914</v>
      </c>
      <c r="AZ89">
        <f t="shared" si="11"/>
        <v>1.1257765728372262</v>
      </c>
      <c r="BA89">
        <f t="shared" si="11"/>
        <v>1.292139274539535</v>
      </c>
      <c r="BB89">
        <f t="shared" si="12"/>
        <v>0.45850498369390869</v>
      </c>
      <c r="BC89">
        <f t="shared" si="13"/>
        <v>0.30567563749979348</v>
      </c>
      <c r="BD89">
        <f t="shared" si="14"/>
        <v>0.9601108577624734</v>
      </c>
      <c r="BE89">
        <f t="shared" si="15"/>
        <v>0.77978411778327594</v>
      </c>
    </row>
    <row r="90" spans="1:57" x14ac:dyDescent="0.35">
      <c r="A90">
        <v>34</v>
      </c>
      <c r="B90" t="s">
        <v>40</v>
      </c>
      <c r="C90" t="s">
        <v>41</v>
      </c>
      <c r="D90" s="1">
        <v>42552</v>
      </c>
      <c r="E90" t="s">
        <v>42</v>
      </c>
      <c r="F90" t="s">
        <v>43</v>
      </c>
      <c r="G90" t="s">
        <v>44</v>
      </c>
      <c r="H90" t="s">
        <v>176</v>
      </c>
      <c r="I90">
        <v>3</v>
      </c>
      <c r="J90" t="s">
        <v>553</v>
      </c>
      <c r="K90" t="s">
        <v>357</v>
      </c>
      <c r="L90">
        <v>43</v>
      </c>
      <c r="M90">
        <v>98</v>
      </c>
      <c r="N90">
        <v>1293</v>
      </c>
      <c r="O90">
        <v>673</v>
      </c>
      <c r="P90">
        <v>6</v>
      </c>
      <c r="Q90">
        <v>2</v>
      </c>
      <c r="R90">
        <v>6</v>
      </c>
      <c r="S90">
        <v>1</v>
      </c>
      <c r="V90">
        <v>2</v>
      </c>
      <c r="W90">
        <v>0</v>
      </c>
      <c r="X90" t="s">
        <v>48</v>
      </c>
      <c r="Y90">
        <v>1.53</v>
      </c>
      <c r="Z90">
        <v>2.5</v>
      </c>
      <c r="AA90">
        <v>1.55</v>
      </c>
      <c r="AB90">
        <v>2.25</v>
      </c>
      <c r="AC90">
        <v>1.57</v>
      </c>
      <c r="AD90">
        <v>2.38</v>
      </c>
      <c r="AE90">
        <v>1.6</v>
      </c>
      <c r="AF90">
        <v>2.52</v>
      </c>
      <c r="AK90">
        <v>1.61</v>
      </c>
      <c r="AL90">
        <v>2.6</v>
      </c>
      <c r="AM90">
        <v>1.55</v>
      </c>
      <c r="AN90">
        <v>2.42</v>
      </c>
      <c r="AO90">
        <f t="shared" si="6"/>
        <v>0.64516129032258063</v>
      </c>
      <c r="AP90">
        <f t="shared" si="6"/>
        <v>0.41322314049586778</v>
      </c>
      <c r="AQ90">
        <f t="shared" si="7"/>
        <v>0.60957178841309823</v>
      </c>
      <c r="AR90">
        <f t="shared" si="8"/>
        <v>0.39042821158690177</v>
      </c>
      <c r="AT90">
        <f t="shared" si="9"/>
        <v>-0.38491990067409987</v>
      </c>
      <c r="AU90">
        <f t="shared" si="9"/>
        <v>-0.83058679341664465</v>
      </c>
      <c r="AV90">
        <f t="shared" si="10"/>
        <v>0.60960850634439534</v>
      </c>
      <c r="AZ90">
        <f t="shared" si="11"/>
        <v>0.15496425960637905</v>
      </c>
      <c r="BA90">
        <f t="shared" si="11"/>
        <v>-0.31708281956941575</v>
      </c>
      <c r="BB90">
        <f t="shared" si="12"/>
        <v>0.61586815799356054</v>
      </c>
      <c r="BC90">
        <f t="shared" si="13"/>
        <v>0.49499855453050401</v>
      </c>
      <c r="BD90">
        <f t="shared" si="14"/>
        <v>0.49493832073002991</v>
      </c>
      <c r="BE90">
        <f t="shared" si="15"/>
        <v>0.48472236758737475</v>
      </c>
    </row>
    <row r="91" spans="1:57" x14ac:dyDescent="0.35">
      <c r="A91">
        <v>34</v>
      </c>
      <c r="B91" t="s">
        <v>40</v>
      </c>
      <c r="C91" t="s">
        <v>41</v>
      </c>
      <c r="D91" s="1">
        <v>42552</v>
      </c>
      <c r="E91" t="s">
        <v>42</v>
      </c>
      <c r="F91" t="s">
        <v>43</v>
      </c>
      <c r="G91" t="s">
        <v>44</v>
      </c>
      <c r="H91" t="s">
        <v>176</v>
      </c>
      <c r="I91">
        <v>3</v>
      </c>
      <c r="J91" t="s">
        <v>336</v>
      </c>
      <c r="K91" t="s">
        <v>381</v>
      </c>
      <c r="L91">
        <v>23</v>
      </c>
      <c r="M91">
        <v>39</v>
      </c>
      <c r="N91">
        <v>1960</v>
      </c>
      <c r="O91">
        <v>1385</v>
      </c>
      <c r="P91">
        <v>7</v>
      </c>
      <c r="Q91">
        <v>5</v>
      </c>
      <c r="R91">
        <v>6</v>
      </c>
      <c r="S91">
        <v>1</v>
      </c>
      <c r="V91">
        <v>2</v>
      </c>
      <c r="W91">
        <v>0</v>
      </c>
      <c r="X91" t="s">
        <v>48</v>
      </c>
      <c r="Y91">
        <v>1.8</v>
      </c>
      <c r="Z91">
        <v>2</v>
      </c>
      <c r="AA91">
        <v>1.82</v>
      </c>
      <c r="AB91">
        <v>1.85</v>
      </c>
      <c r="AC91">
        <v>1.8</v>
      </c>
      <c r="AD91">
        <v>2</v>
      </c>
      <c r="AE91">
        <v>1.83</v>
      </c>
      <c r="AF91">
        <v>2.1</v>
      </c>
      <c r="AK91">
        <v>1.85</v>
      </c>
      <c r="AL91">
        <v>2.1</v>
      </c>
      <c r="AM91">
        <v>1.79</v>
      </c>
      <c r="AN91">
        <v>1.99</v>
      </c>
      <c r="AO91">
        <f t="shared" si="6"/>
        <v>0.55865921787709494</v>
      </c>
      <c r="AP91">
        <f t="shared" si="6"/>
        <v>0.50251256281407031</v>
      </c>
      <c r="AQ91">
        <f t="shared" si="7"/>
        <v>0.5264550264550264</v>
      </c>
      <c r="AR91">
        <f t="shared" si="8"/>
        <v>0.47354497354497349</v>
      </c>
      <c r="AT91">
        <f t="shared" si="9"/>
        <v>0.11274686432958167</v>
      </c>
      <c r="AU91">
        <f t="shared" si="9"/>
        <v>0.74236721696657171</v>
      </c>
      <c r="AV91">
        <f t="shared" si="10"/>
        <v>0.34759662667702029</v>
      </c>
      <c r="AZ91">
        <f t="shared" si="11"/>
        <v>0.77543534076484522</v>
      </c>
      <c r="BA91">
        <f t="shared" si="11"/>
        <v>1.1203316122429643</v>
      </c>
      <c r="BB91">
        <f t="shared" si="12"/>
        <v>0.41462060663435257</v>
      </c>
      <c r="BC91">
        <f t="shared" si="13"/>
        <v>0.64158937089509538</v>
      </c>
      <c r="BD91">
        <f t="shared" si="14"/>
        <v>1.0567125902495542</v>
      </c>
      <c r="BE91">
        <f t="shared" si="15"/>
        <v>0.88039137776900234</v>
      </c>
    </row>
    <row r="92" spans="1:57" x14ac:dyDescent="0.35">
      <c r="A92">
        <v>34</v>
      </c>
      <c r="B92" t="s">
        <v>40</v>
      </c>
      <c r="C92" t="s">
        <v>41</v>
      </c>
      <c r="D92" s="1">
        <v>42552</v>
      </c>
      <c r="E92" t="s">
        <v>42</v>
      </c>
      <c r="F92" t="s">
        <v>43</v>
      </c>
      <c r="G92" t="s">
        <v>44</v>
      </c>
      <c r="H92" t="s">
        <v>176</v>
      </c>
      <c r="I92">
        <v>3</v>
      </c>
      <c r="J92" t="s">
        <v>315</v>
      </c>
      <c r="K92" t="s">
        <v>265</v>
      </c>
      <c r="L92">
        <v>26</v>
      </c>
      <c r="M92">
        <v>102</v>
      </c>
      <c r="N92">
        <v>1885</v>
      </c>
      <c r="O92">
        <v>650</v>
      </c>
      <c r="P92">
        <v>6</v>
      </c>
      <c r="Q92">
        <v>4</v>
      </c>
      <c r="R92">
        <v>6</v>
      </c>
      <c r="S92">
        <v>0</v>
      </c>
      <c r="V92">
        <v>2</v>
      </c>
      <c r="W92">
        <v>0</v>
      </c>
      <c r="X92" t="s">
        <v>48</v>
      </c>
      <c r="Y92">
        <v>1.2</v>
      </c>
      <c r="Z92">
        <v>4.5</v>
      </c>
      <c r="AA92">
        <v>1.18</v>
      </c>
      <c r="AB92">
        <v>4</v>
      </c>
      <c r="AC92">
        <v>1.22</v>
      </c>
      <c r="AD92">
        <v>4.33</v>
      </c>
      <c r="AE92">
        <v>1.22</v>
      </c>
      <c r="AF92">
        <v>4.95</v>
      </c>
      <c r="AK92">
        <v>1.25</v>
      </c>
      <c r="AL92">
        <v>4.95</v>
      </c>
      <c r="AM92">
        <v>1.2</v>
      </c>
      <c r="AN92">
        <v>4.4800000000000004</v>
      </c>
      <c r="AO92">
        <f t="shared" si="6"/>
        <v>0.83333333333333337</v>
      </c>
      <c r="AP92">
        <f t="shared" si="6"/>
        <v>0.2232142857142857</v>
      </c>
      <c r="AQ92">
        <f t="shared" si="7"/>
        <v>0.78873239436619724</v>
      </c>
      <c r="AR92">
        <f t="shared" si="8"/>
        <v>0.21126760563380279</v>
      </c>
      <c r="AT92">
        <f t="shared" si="9"/>
        <v>0.39356466946037538</v>
      </c>
      <c r="AU92">
        <f t="shared" si="9"/>
        <v>-0.1611751006988289</v>
      </c>
      <c r="AV92">
        <f t="shared" si="10"/>
        <v>0.63523455316824784</v>
      </c>
      <c r="AZ92">
        <f t="shared" si="11"/>
        <v>0.98620920260735434</v>
      </c>
      <c r="BA92">
        <f t="shared" si="11"/>
        <v>0.28910739186871465</v>
      </c>
      <c r="BB92">
        <f t="shared" si="12"/>
        <v>0.66754489338484002</v>
      </c>
      <c r="BC92">
        <f t="shared" si="13"/>
        <v>0.23732818630616612</v>
      </c>
      <c r="BD92">
        <f t="shared" si="14"/>
        <v>0.45376097322351477</v>
      </c>
      <c r="BE92">
        <f t="shared" si="15"/>
        <v>0.40414863496206532</v>
      </c>
    </row>
    <row r="93" spans="1:57" x14ac:dyDescent="0.35">
      <c r="A93">
        <v>34</v>
      </c>
      <c r="B93" t="s">
        <v>40</v>
      </c>
      <c r="C93" t="s">
        <v>41</v>
      </c>
      <c r="D93" s="1">
        <v>42552</v>
      </c>
      <c r="E93" t="s">
        <v>42</v>
      </c>
      <c r="F93" t="s">
        <v>43</v>
      </c>
      <c r="G93" t="s">
        <v>44</v>
      </c>
      <c r="H93" t="s">
        <v>176</v>
      </c>
      <c r="I93">
        <v>3</v>
      </c>
      <c r="J93" t="s">
        <v>301</v>
      </c>
      <c r="K93" t="s">
        <v>346</v>
      </c>
      <c r="L93">
        <v>1</v>
      </c>
      <c r="M93">
        <v>65</v>
      </c>
      <c r="N93">
        <v>8330</v>
      </c>
      <c r="O93">
        <v>985</v>
      </c>
      <c r="P93">
        <v>6</v>
      </c>
      <c r="Q93">
        <v>7</v>
      </c>
      <c r="R93">
        <v>6</v>
      </c>
      <c r="S93">
        <v>2</v>
      </c>
      <c r="T93">
        <v>6</v>
      </c>
      <c r="U93">
        <v>4</v>
      </c>
      <c r="V93">
        <v>2</v>
      </c>
      <c r="W93">
        <v>1</v>
      </c>
      <c r="X93" t="s">
        <v>48</v>
      </c>
      <c r="Y93">
        <v>1.05</v>
      </c>
      <c r="Z93">
        <v>11</v>
      </c>
      <c r="AA93">
        <v>1.04</v>
      </c>
      <c r="AB93">
        <v>8</v>
      </c>
      <c r="AC93">
        <v>1.05</v>
      </c>
      <c r="AD93">
        <v>10</v>
      </c>
      <c r="AE93">
        <v>1.07</v>
      </c>
      <c r="AF93">
        <v>11.25</v>
      </c>
      <c r="AK93">
        <v>1.07</v>
      </c>
      <c r="AL93">
        <v>13.5</v>
      </c>
      <c r="AM93">
        <v>1.05</v>
      </c>
      <c r="AN93">
        <v>10.25</v>
      </c>
      <c r="AO93">
        <f t="shared" si="6"/>
        <v>0.95238095238095233</v>
      </c>
      <c r="AP93">
        <f t="shared" si="6"/>
        <v>9.7560975609756101E-2</v>
      </c>
      <c r="AQ93">
        <f t="shared" si="7"/>
        <v>0.90707964601769908</v>
      </c>
      <c r="AR93">
        <f t="shared" si="8"/>
        <v>9.2920353982300891E-2</v>
      </c>
      <c r="AT93">
        <f t="shared" si="9"/>
        <v>1.4544504491824326</v>
      </c>
      <c r="AU93">
        <f t="shared" si="9"/>
        <v>0.36755568982948877</v>
      </c>
      <c r="AV93">
        <f t="shared" si="10"/>
        <v>0.74779653366943577</v>
      </c>
      <c r="AZ93">
        <f t="shared" si="11"/>
        <v>3.4388772320836369</v>
      </c>
      <c r="BA93">
        <f t="shared" si="11"/>
        <v>0.6550087557917994</v>
      </c>
      <c r="BB93">
        <f t="shared" si="12"/>
        <v>0.94179785641240599</v>
      </c>
      <c r="BC93">
        <f t="shared" si="13"/>
        <v>9.7525020133877732E-2</v>
      </c>
      <c r="BD93">
        <f t="shared" si="14"/>
        <v>0.29062435182104152</v>
      </c>
      <c r="BE93">
        <f t="shared" si="15"/>
        <v>5.9964617229205971E-2</v>
      </c>
    </row>
    <row r="94" spans="1:57" x14ac:dyDescent="0.35">
      <c r="A94">
        <v>34</v>
      </c>
      <c r="B94" t="s">
        <v>40</v>
      </c>
      <c r="C94" t="s">
        <v>41</v>
      </c>
      <c r="D94" s="1">
        <v>42552</v>
      </c>
      <c r="E94" t="s">
        <v>42</v>
      </c>
      <c r="F94" t="s">
        <v>43</v>
      </c>
      <c r="G94" t="s">
        <v>44</v>
      </c>
      <c r="H94" t="s">
        <v>176</v>
      </c>
      <c r="I94">
        <v>3</v>
      </c>
      <c r="J94" t="s">
        <v>316</v>
      </c>
      <c r="K94" t="s">
        <v>572</v>
      </c>
      <c r="L94">
        <v>14</v>
      </c>
      <c r="M94">
        <v>227</v>
      </c>
      <c r="N94">
        <v>2730</v>
      </c>
      <c r="O94">
        <v>227</v>
      </c>
      <c r="P94">
        <v>6</v>
      </c>
      <c r="Q94">
        <v>1</v>
      </c>
      <c r="R94">
        <v>2</v>
      </c>
      <c r="S94">
        <v>6</v>
      </c>
      <c r="T94">
        <v>6</v>
      </c>
      <c r="U94">
        <v>3</v>
      </c>
      <c r="V94">
        <v>2</v>
      </c>
      <c r="W94">
        <v>1</v>
      </c>
      <c r="X94" t="s">
        <v>48</v>
      </c>
      <c r="Y94">
        <v>1.22</v>
      </c>
      <c r="Z94">
        <v>4.33</v>
      </c>
      <c r="AA94">
        <v>1.18</v>
      </c>
      <c r="AB94">
        <v>4.25</v>
      </c>
      <c r="AC94">
        <v>1.2</v>
      </c>
      <c r="AD94">
        <v>4.33</v>
      </c>
      <c r="AE94">
        <v>1.25</v>
      </c>
      <c r="AF94">
        <v>4.42</v>
      </c>
      <c r="AK94">
        <v>1.25</v>
      </c>
      <c r="AL94">
        <v>4.5</v>
      </c>
      <c r="AM94">
        <v>1.22</v>
      </c>
      <c r="AN94">
        <v>4.2300000000000004</v>
      </c>
      <c r="AO94">
        <f t="shared" si="6"/>
        <v>0.81967213114754101</v>
      </c>
      <c r="AP94">
        <f t="shared" si="6"/>
        <v>0.23640661938534277</v>
      </c>
      <c r="AQ94">
        <f t="shared" si="7"/>
        <v>0.77614678899082579</v>
      </c>
      <c r="AR94">
        <f t="shared" si="8"/>
        <v>0.22385321100917432</v>
      </c>
      <c r="AT94">
        <f t="shared" si="9"/>
        <v>-0.14610861380858609</v>
      </c>
      <c r="AU94">
        <f t="shared" si="9"/>
        <v>-0.15140547702404059</v>
      </c>
      <c r="AV94">
        <f t="shared" si="10"/>
        <v>0.50132421270777194</v>
      </c>
      <c r="AZ94">
        <f t="shared" si="11"/>
        <v>0.76036917173395357</v>
      </c>
      <c r="BA94">
        <f t="shared" si="11"/>
        <v>3.2369951708733635E-3</v>
      </c>
      <c r="BB94">
        <f t="shared" si="12"/>
        <v>0.680730774713593</v>
      </c>
      <c r="BC94">
        <f t="shared" si="13"/>
        <v>0.25341361561696596</v>
      </c>
      <c r="BD94">
        <f t="shared" si="14"/>
        <v>0.69050225604310844</v>
      </c>
      <c r="BE94">
        <f t="shared" si="15"/>
        <v>0.38458838915854493</v>
      </c>
    </row>
    <row r="95" spans="1:57" x14ac:dyDescent="0.35">
      <c r="A95">
        <v>34</v>
      </c>
      <c r="B95" t="s">
        <v>40</v>
      </c>
      <c r="C95" t="s">
        <v>41</v>
      </c>
      <c r="D95" s="1">
        <v>42553</v>
      </c>
      <c r="E95" t="s">
        <v>42</v>
      </c>
      <c r="F95" t="s">
        <v>43</v>
      </c>
      <c r="G95" t="s">
        <v>44</v>
      </c>
      <c r="H95" t="s">
        <v>176</v>
      </c>
      <c r="I95">
        <v>3</v>
      </c>
      <c r="J95" t="s">
        <v>278</v>
      </c>
      <c r="K95" t="s">
        <v>429</v>
      </c>
      <c r="L95">
        <v>22</v>
      </c>
      <c r="M95">
        <v>126</v>
      </c>
      <c r="N95">
        <v>1995</v>
      </c>
      <c r="O95">
        <v>467</v>
      </c>
      <c r="P95">
        <v>3</v>
      </c>
      <c r="Q95">
        <v>6</v>
      </c>
      <c r="R95">
        <v>7</v>
      </c>
      <c r="S95">
        <v>6</v>
      </c>
      <c r="T95">
        <v>8</v>
      </c>
      <c r="U95">
        <v>6</v>
      </c>
      <c r="V95">
        <v>2</v>
      </c>
      <c r="W95">
        <v>1</v>
      </c>
      <c r="X95" t="s">
        <v>48</v>
      </c>
      <c r="Y95">
        <v>1.1599999999999999</v>
      </c>
      <c r="Z95">
        <v>5</v>
      </c>
      <c r="AA95">
        <v>1.1599999999999999</v>
      </c>
      <c r="AB95">
        <v>4.5</v>
      </c>
      <c r="AC95">
        <v>1.17</v>
      </c>
      <c r="AD95">
        <v>5</v>
      </c>
      <c r="AE95">
        <v>1.21</v>
      </c>
      <c r="AF95">
        <v>5</v>
      </c>
      <c r="AK95">
        <v>1.21</v>
      </c>
      <c r="AL95">
        <v>5.6</v>
      </c>
      <c r="AM95">
        <v>1.17</v>
      </c>
      <c r="AN95">
        <v>4.95</v>
      </c>
      <c r="AO95">
        <f t="shared" si="6"/>
        <v>0.85470085470085477</v>
      </c>
      <c r="AP95">
        <f t="shared" si="6"/>
        <v>0.20202020202020202</v>
      </c>
      <c r="AQ95">
        <f t="shared" si="7"/>
        <v>0.80882352941176472</v>
      </c>
      <c r="AR95">
        <f t="shared" si="8"/>
        <v>0.19117647058823528</v>
      </c>
      <c r="AT95">
        <f t="shared" si="9"/>
        <v>0.59585135586706084</v>
      </c>
      <c r="AU95">
        <f t="shared" si="9"/>
        <v>-5.5465780353640769E-2</v>
      </c>
      <c r="AV95">
        <f t="shared" si="10"/>
        <v>0.6573072148981669</v>
      </c>
      <c r="AZ95">
        <f t="shared" si="11"/>
        <v>1.088433112887919</v>
      </c>
      <c r="BA95">
        <f t="shared" si="11"/>
        <v>0.19309925215965471</v>
      </c>
      <c r="BB95">
        <f t="shared" si="12"/>
        <v>0.70998966652645412</v>
      </c>
      <c r="BC95">
        <f t="shared" si="13"/>
        <v>0.21217451994363576</v>
      </c>
      <c r="BD95">
        <f t="shared" si="14"/>
        <v>0.4196037672048174</v>
      </c>
      <c r="BE95">
        <f t="shared" si="15"/>
        <v>0.34250486324078194</v>
      </c>
    </row>
    <row r="96" spans="1:57" x14ac:dyDescent="0.35">
      <c r="A96">
        <v>34</v>
      </c>
      <c r="B96" t="s">
        <v>40</v>
      </c>
      <c r="C96" t="s">
        <v>41</v>
      </c>
      <c r="D96" s="1">
        <v>42553</v>
      </c>
      <c r="E96" t="s">
        <v>42</v>
      </c>
      <c r="F96" t="s">
        <v>43</v>
      </c>
      <c r="G96" t="s">
        <v>44</v>
      </c>
      <c r="H96" t="s">
        <v>176</v>
      </c>
      <c r="I96">
        <v>3</v>
      </c>
      <c r="J96" t="s">
        <v>414</v>
      </c>
      <c r="K96" t="s">
        <v>374</v>
      </c>
      <c r="L96">
        <v>11</v>
      </c>
      <c r="M96">
        <v>47</v>
      </c>
      <c r="N96">
        <v>2800</v>
      </c>
      <c r="O96">
        <v>1240</v>
      </c>
      <c r="P96">
        <v>4</v>
      </c>
      <c r="Q96">
        <v>6</v>
      </c>
      <c r="R96">
        <v>6</v>
      </c>
      <c r="S96">
        <v>2</v>
      </c>
      <c r="T96">
        <v>6</v>
      </c>
      <c r="U96">
        <v>1</v>
      </c>
      <c r="V96">
        <v>2</v>
      </c>
      <c r="W96">
        <v>1</v>
      </c>
      <c r="X96" t="s">
        <v>48</v>
      </c>
      <c r="Y96">
        <v>1.28</v>
      </c>
      <c r="Z96">
        <v>3.75</v>
      </c>
      <c r="AA96">
        <v>1.25</v>
      </c>
      <c r="AB96">
        <v>3.5</v>
      </c>
      <c r="AC96">
        <v>1.29</v>
      </c>
      <c r="AD96">
        <v>3.75</v>
      </c>
      <c r="AE96">
        <v>1.34</v>
      </c>
      <c r="AF96">
        <v>3.56</v>
      </c>
      <c r="AK96">
        <v>1.34</v>
      </c>
      <c r="AL96">
        <v>3.85</v>
      </c>
      <c r="AM96">
        <v>1.29</v>
      </c>
      <c r="AN96">
        <v>3.53</v>
      </c>
      <c r="AO96">
        <f t="shared" si="6"/>
        <v>0.77519379844961234</v>
      </c>
      <c r="AP96">
        <f t="shared" si="6"/>
        <v>0.28328611898016998</v>
      </c>
      <c r="AQ96">
        <f t="shared" si="7"/>
        <v>0.73236514522821572</v>
      </c>
      <c r="AR96">
        <f t="shared" si="8"/>
        <v>0.26763485477178423</v>
      </c>
      <c r="AT96">
        <f t="shared" si="9"/>
        <v>0.77516693653819813</v>
      </c>
      <c r="AU96">
        <f t="shared" si="9"/>
        <v>-0.15588981201542068</v>
      </c>
      <c r="AV96">
        <f t="shared" si="10"/>
        <v>0.71728962767588955</v>
      </c>
      <c r="AZ96">
        <f t="shared" si="11"/>
        <v>1.4858400624339425</v>
      </c>
      <c r="BA96">
        <f t="shared" si="11"/>
        <v>0.24140489228533618</v>
      </c>
      <c r="BB96">
        <f t="shared" si="12"/>
        <v>0.77633507619303388</v>
      </c>
      <c r="BC96">
        <f t="shared" si="13"/>
        <v>0.31147605711730358</v>
      </c>
      <c r="BD96">
        <f t="shared" si="14"/>
        <v>0.33227557618587583</v>
      </c>
      <c r="BE96">
        <f t="shared" si="15"/>
        <v>0.25317105277954566</v>
      </c>
    </row>
    <row r="97" spans="1:57" x14ac:dyDescent="0.35">
      <c r="A97">
        <v>34</v>
      </c>
      <c r="B97" t="s">
        <v>40</v>
      </c>
      <c r="C97" t="s">
        <v>41</v>
      </c>
      <c r="D97" s="1">
        <v>42553</v>
      </c>
      <c r="E97" t="s">
        <v>42</v>
      </c>
      <c r="F97" t="s">
        <v>43</v>
      </c>
      <c r="G97" t="s">
        <v>44</v>
      </c>
      <c r="H97" t="s">
        <v>176</v>
      </c>
      <c r="I97">
        <v>3</v>
      </c>
      <c r="J97" t="s">
        <v>283</v>
      </c>
      <c r="K97" t="s">
        <v>358</v>
      </c>
      <c r="L97">
        <v>35</v>
      </c>
      <c r="M97">
        <v>10</v>
      </c>
      <c r="N97">
        <v>1481</v>
      </c>
      <c r="O97">
        <v>2876</v>
      </c>
      <c r="P97">
        <v>7</v>
      </c>
      <c r="Q97">
        <v>5</v>
      </c>
      <c r="R97">
        <v>7</v>
      </c>
      <c r="S97">
        <v>6</v>
      </c>
      <c r="V97">
        <v>2</v>
      </c>
      <c r="W97">
        <v>0</v>
      </c>
      <c r="X97" t="s">
        <v>48</v>
      </c>
      <c r="Y97">
        <v>2.75</v>
      </c>
      <c r="Z97">
        <v>1.44</v>
      </c>
      <c r="AA97">
        <v>2.75</v>
      </c>
      <c r="AB97">
        <v>1.4</v>
      </c>
      <c r="AC97">
        <v>3</v>
      </c>
      <c r="AD97">
        <v>1.4</v>
      </c>
      <c r="AE97">
        <v>1.6</v>
      </c>
      <c r="AF97">
        <v>2.42</v>
      </c>
      <c r="AK97">
        <v>3.13</v>
      </c>
      <c r="AL97">
        <v>1.46</v>
      </c>
      <c r="AM97">
        <v>2.88</v>
      </c>
      <c r="AN97">
        <v>1.4</v>
      </c>
      <c r="AO97">
        <f t="shared" si="6"/>
        <v>0.34722222222222221</v>
      </c>
      <c r="AP97">
        <f t="shared" si="6"/>
        <v>0.7142857142857143</v>
      </c>
      <c r="AQ97">
        <f t="shared" si="7"/>
        <v>0.32710280373831774</v>
      </c>
      <c r="AR97">
        <f t="shared" si="8"/>
        <v>0.67289719626168221</v>
      </c>
      <c r="AT97">
        <f t="shared" si="9"/>
        <v>0.78957977656391964</v>
      </c>
      <c r="AU97">
        <f t="shared" si="9"/>
        <v>0.53465795958983942</v>
      </c>
      <c r="AV97">
        <f t="shared" si="10"/>
        <v>0.56338755473903002</v>
      </c>
      <c r="AZ97">
        <f t="shared" si="11"/>
        <v>1.3726728628988598</v>
      </c>
      <c r="BA97">
        <f t="shared" si="11"/>
        <v>1.3640419244352087</v>
      </c>
      <c r="BB97">
        <f t="shared" si="12"/>
        <v>0.50215772122131774</v>
      </c>
      <c r="BC97">
        <f t="shared" si="13"/>
        <v>1.1174807729724925</v>
      </c>
      <c r="BD97">
        <f t="shared" si="14"/>
        <v>0.57378751334892986</v>
      </c>
      <c r="BE97">
        <f t="shared" si="15"/>
        <v>0.68884102293656313</v>
      </c>
    </row>
    <row r="98" spans="1:57" x14ac:dyDescent="0.35">
      <c r="A98">
        <v>34</v>
      </c>
      <c r="B98" t="s">
        <v>40</v>
      </c>
      <c r="C98" t="s">
        <v>41</v>
      </c>
      <c r="D98" s="1">
        <v>42552</v>
      </c>
      <c r="E98" t="s">
        <v>42</v>
      </c>
      <c r="F98" t="s">
        <v>43</v>
      </c>
      <c r="G98" t="s">
        <v>44</v>
      </c>
      <c r="H98" t="s">
        <v>177</v>
      </c>
      <c r="I98">
        <v>3</v>
      </c>
      <c r="J98" t="s">
        <v>287</v>
      </c>
      <c r="K98" t="s">
        <v>387</v>
      </c>
      <c r="L98">
        <v>8</v>
      </c>
      <c r="M98">
        <v>33</v>
      </c>
      <c r="N98">
        <v>3116</v>
      </c>
      <c r="O98">
        <v>1549</v>
      </c>
      <c r="P98">
        <v>7</v>
      </c>
      <c r="Q98">
        <v>5</v>
      </c>
      <c r="R98">
        <v>4</v>
      </c>
      <c r="S98">
        <v>6</v>
      </c>
      <c r="T98">
        <v>10</v>
      </c>
      <c r="U98">
        <v>8</v>
      </c>
      <c r="V98">
        <v>2</v>
      </c>
      <c r="W98">
        <v>1</v>
      </c>
      <c r="X98" t="s">
        <v>48</v>
      </c>
      <c r="Y98">
        <v>1.57</v>
      </c>
      <c r="Z98">
        <v>2.37</v>
      </c>
      <c r="AA98">
        <v>1.58</v>
      </c>
      <c r="AB98">
        <v>2.25</v>
      </c>
      <c r="AC98">
        <v>1.57</v>
      </c>
      <c r="AD98">
        <v>2.38</v>
      </c>
      <c r="AE98">
        <v>1.63</v>
      </c>
      <c r="AF98">
        <v>2.46</v>
      </c>
      <c r="AK98">
        <v>1.63</v>
      </c>
      <c r="AL98">
        <v>2.5</v>
      </c>
      <c r="AM98">
        <v>1.57</v>
      </c>
      <c r="AN98">
        <v>2.38</v>
      </c>
      <c r="AO98">
        <f t="shared" si="6"/>
        <v>0.63694267515923564</v>
      </c>
      <c r="AP98">
        <f t="shared" si="6"/>
        <v>0.42016806722689076</v>
      </c>
      <c r="AQ98">
        <f t="shared" si="7"/>
        <v>0.60253164556962024</v>
      </c>
      <c r="AR98">
        <f t="shared" si="8"/>
        <v>0.39746835443037976</v>
      </c>
      <c r="AT98">
        <f t="shared" si="9"/>
        <v>0.91519863096673459</v>
      </c>
      <c r="AU98">
        <f t="shared" si="9"/>
        <v>0.79497551238030184</v>
      </c>
      <c r="AV98">
        <f t="shared" si="10"/>
        <v>0.53001963071360125</v>
      </c>
      <c r="AZ98">
        <f t="shared" si="11"/>
        <v>1.758227519829302</v>
      </c>
      <c r="BA98">
        <f t="shared" si="11"/>
        <v>1.1567934142363432</v>
      </c>
      <c r="BB98">
        <f t="shared" si="12"/>
        <v>0.6459843384068924</v>
      </c>
      <c r="BC98">
        <f t="shared" si="13"/>
        <v>0.50661509122964721</v>
      </c>
      <c r="BD98">
        <f t="shared" si="14"/>
        <v>0.63484123403963288</v>
      </c>
      <c r="BE98">
        <f t="shared" si="15"/>
        <v>0.4369800194456035</v>
      </c>
    </row>
    <row r="99" spans="1:57" x14ac:dyDescent="0.35">
      <c r="A99">
        <v>34</v>
      </c>
      <c r="B99" t="s">
        <v>40</v>
      </c>
      <c r="C99" t="s">
        <v>41</v>
      </c>
      <c r="D99" s="1">
        <v>42552</v>
      </c>
      <c r="E99" t="s">
        <v>42</v>
      </c>
      <c r="F99" t="s">
        <v>43</v>
      </c>
      <c r="G99" t="s">
        <v>44</v>
      </c>
      <c r="H99" t="s">
        <v>177</v>
      </c>
      <c r="I99">
        <v>3</v>
      </c>
      <c r="J99" t="s">
        <v>385</v>
      </c>
      <c r="K99" t="s">
        <v>537</v>
      </c>
      <c r="L99">
        <v>12</v>
      </c>
      <c r="M99">
        <v>153</v>
      </c>
      <c r="N99">
        <v>2780</v>
      </c>
      <c r="O99">
        <v>372</v>
      </c>
      <c r="P99">
        <v>6</v>
      </c>
      <c r="Q99">
        <v>2</v>
      </c>
      <c r="R99">
        <v>6</v>
      </c>
      <c r="S99">
        <v>2</v>
      </c>
      <c r="V99">
        <v>2</v>
      </c>
      <c r="W99">
        <v>0</v>
      </c>
      <c r="X99" t="s">
        <v>48</v>
      </c>
      <c r="Y99">
        <v>1.4</v>
      </c>
      <c r="Z99">
        <v>3</v>
      </c>
      <c r="AA99">
        <v>1.33</v>
      </c>
      <c r="AB99">
        <v>2.9</v>
      </c>
      <c r="AC99">
        <v>1.4</v>
      </c>
      <c r="AD99">
        <v>3</v>
      </c>
      <c r="AE99">
        <v>1.45</v>
      </c>
      <c r="AF99">
        <v>3.01</v>
      </c>
      <c r="AK99">
        <v>1.47</v>
      </c>
      <c r="AL99">
        <v>3</v>
      </c>
      <c r="AM99">
        <v>1.41</v>
      </c>
      <c r="AN99">
        <v>2.87</v>
      </c>
      <c r="AO99">
        <f t="shared" si="6"/>
        <v>0.70921985815602839</v>
      </c>
      <c r="AP99">
        <f t="shared" si="6"/>
        <v>0.34843205574912889</v>
      </c>
      <c r="AQ99">
        <f t="shared" si="7"/>
        <v>0.67056074766355145</v>
      </c>
      <c r="AR99">
        <f t="shared" si="8"/>
        <v>0.32943925233644861</v>
      </c>
      <c r="AT99">
        <f t="shared" si="9"/>
        <v>0.73150795498925003</v>
      </c>
      <c r="AU99">
        <f t="shared" si="9"/>
        <v>0.54665361821920821</v>
      </c>
      <c r="AV99">
        <f t="shared" si="10"/>
        <v>0.54608243480981233</v>
      </c>
      <c r="AZ99">
        <f t="shared" si="11"/>
        <v>1.5947768144773284</v>
      </c>
      <c r="BA99">
        <f t="shared" si="11"/>
        <v>0.8382001613866783</v>
      </c>
      <c r="BB99">
        <f t="shared" si="12"/>
        <v>0.68061002712918683</v>
      </c>
      <c r="BC99">
        <f t="shared" si="13"/>
        <v>0.39964097982217561</v>
      </c>
      <c r="BD99">
        <f t="shared" si="14"/>
        <v>0.60498533512833963</v>
      </c>
      <c r="BE99">
        <f t="shared" si="15"/>
        <v>0.38476578424515273</v>
      </c>
    </row>
    <row r="100" spans="1:57" x14ac:dyDescent="0.35">
      <c r="A100">
        <v>34</v>
      </c>
      <c r="B100" t="s">
        <v>40</v>
      </c>
      <c r="C100" t="s">
        <v>41</v>
      </c>
      <c r="D100" s="1">
        <v>42553</v>
      </c>
      <c r="E100" t="s">
        <v>42</v>
      </c>
      <c r="F100" t="s">
        <v>43</v>
      </c>
      <c r="G100" t="s">
        <v>44</v>
      </c>
      <c r="H100" t="s">
        <v>177</v>
      </c>
      <c r="I100">
        <v>3</v>
      </c>
      <c r="J100" t="s">
        <v>439</v>
      </c>
      <c r="K100" t="s">
        <v>395</v>
      </c>
      <c r="L100">
        <v>49</v>
      </c>
      <c r="M100">
        <v>57</v>
      </c>
      <c r="N100">
        <v>1230</v>
      </c>
      <c r="O100">
        <v>1075</v>
      </c>
      <c r="P100">
        <v>7</v>
      </c>
      <c r="Q100">
        <v>6</v>
      </c>
      <c r="R100">
        <v>6</v>
      </c>
      <c r="S100">
        <v>3</v>
      </c>
      <c r="V100">
        <v>2</v>
      </c>
      <c r="W100">
        <v>0</v>
      </c>
      <c r="X100" t="s">
        <v>48</v>
      </c>
      <c r="Y100">
        <v>1.61</v>
      </c>
      <c r="Z100">
        <v>2.2999999999999998</v>
      </c>
      <c r="AA100">
        <v>1.58</v>
      </c>
      <c r="AB100">
        <v>2.2000000000000002</v>
      </c>
      <c r="AC100">
        <v>1.57</v>
      </c>
      <c r="AD100">
        <v>2.25</v>
      </c>
      <c r="AE100">
        <v>1.69</v>
      </c>
      <c r="AF100">
        <v>2.34</v>
      </c>
      <c r="AK100">
        <v>1.71</v>
      </c>
      <c r="AL100">
        <v>2.4</v>
      </c>
      <c r="AM100">
        <v>1.64</v>
      </c>
      <c r="AN100">
        <v>2.2400000000000002</v>
      </c>
      <c r="AO100">
        <f t="shared" si="6"/>
        <v>0.6097560975609756</v>
      </c>
      <c r="AP100">
        <f t="shared" si="6"/>
        <v>0.4464285714285714</v>
      </c>
      <c r="AQ100">
        <f t="shared" si="7"/>
        <v>0.57731958762886604</v>
      </c>
      <c r="AR100">
        <f t="shared" si="8"/>
        <v>0.42268041237113407</v>
      </c>
      <c r="AT100">
        <f t="shared" si="9"/>
        <v>0.43524059792143038</v>
      </c>
      <c r="AU100">
        <f t="shared" si="9"/>
        <v>0.17087464686102827</v>
      </c>
      <c r="AV100">
        <f t="shared" si="10"/>
        <v>0.56570923479089608</v>
      </c>
      <c r="AZ100">
        <f t="shared" si="11"/>
        <v>0.92645786254056883</v>
      </c>
      <c r="BA100">
        <f t="shared" si="11"/>
        <v>0.56703227416035196</v>
      </c>
      <c r="BB100">
        <f t="shared" si="12"/>
        <v>0.58890137809497645</v>
      </c>
      <c r="BC100">
        <f t="shared" si="13"/>
        <v>0.54935928776823351</v>
      </c>
      <c r="BD100">
        <f t="shared" si="14"/>
        <v>0.56967505222871373</v>
      </c>
      <c r="BE100">
        <f t="shared" si="15"/>
        <v>0.52949654891722242</v>
      </c>
    </row>
    <row r="101" spans="1:57" x14ac:dyDescent="0.35">
      <c r="A101">
        <v>34</v>
      </c>
      <c r="B101" t="s">
        <v>40</v>
      </c>
      <c r="C101" t="s">
        <v>41</v>
      </c>
      <c r="D101" s="1">
        <v>42553</v>
      </c>
      <c r="E101" t="s">
        <v>42</v>
      </c>
      <c r="F101" t="s">
        <v>43</v>
      </c>
      <c r="G101" t="s">
        <v>44</v>
      </c>
      <c r="H101" t="s">
        <v>177</v>
      </c>
      <c r="I101">
        <v>3</v>
      </c>
      <c r="J101" t="s">
        <v>349</v>
      </c>
      <c r="K101" t="s">
        <v>386</v>
      </c>
      <c r="L101">
        <v>4</v>
      </c>
      <c r="M101">
        <v>109</v>
      </c>
      <c r="N101">
        <v>5330</v>
      </c>
      <c r="O101">
        <v>603</v>
      </c>
      <c r="P101">
        <v>7</v>
      </c>
      <c r="Q101">
        <v>6</v>
      </c>
      <c r="R101">
        <v>6</v>
      </c>
      <c r="S101">
        <v>1</v>
      </c>
      <c r="V101">
        <v>2</v>
      </c>
      <c r="W101">
        <v>0</v>
      </c>
      <c r="X101" t="s">
        <v>48</v>
      </c>
      <c r="Y101">
        <v>1.1000000000000001</v>
      </c>
      <c r="Z101">
        <v>7</v>
      </c>
      <c r="AA101">
        <v>1.0900000000000001</v>
      </c>
      <c r="AB101">
        <v>6</v>
      </c>
      <c r="AC101">
        <v>1.1399999999999999</v>
      </c>
      <c r="AD101">
        <v>5</v>
      </c>
      <c r="AE101">
        <v>1.1200000000000001</v>
      </c>
      <c r="AF101">
        <v>7.72</v>
      </c>
      <c r="AK101">
        <v>1.1399999999999999</v>
      </c>
      <c r="AL101">
        <v>7.72</v>
      </c>
      <c r="AM101">
        <v>1.1000000000000001</v>
      </c>
      <c r="AN101">
        <v>6.77</v>
      </c>
      <c r="AO101">
        <f t="shared" si="6"/>
        <v>0.90909090909090906</v>
      </c>
      <c r="AP101">
        <f t="shared" si="6"/>
        <v>0.14771048744460857</v>
      </c>
      <c r="AQ101">
        <f t="shared" si="7"/>
        <v>0.86022871664548917</v>
      </c>
      <c r="AR101">
        <f t="shared" si="8"/>
        <v>0.13977128335451081</v>
      </c>
      <c r="AT101">
        <f t="shared" si="9"/>
        <v>1.1536678478763218</v>
      </c>
      <c r="AU101">
        <f t="shared" si="9"/>
        <v>-0.34834350363253469</v>
      </c>
      <c r="AV101">
        <f t="shared" si="10"/>
        <v>0.81787427053917894</v>
      </c>
      <c r="AZ101">
        <f t="shared" si="11"/>
        <v>2.4008139030482454</v>
      </c>
      <c r="BA101">
        <f t="shared" si="11"/>
        <v>0.19017616424622447</v>
      </c>
      <c r="BB101">
        <f t="shared" si="12"/>
        <v>0.90120072432612153</v>
      </c>
      <c r="BC101">
        <f t="shared" si="13"/>
        <v>0.15055697550512828</v>
      </c>
      <c r="BD101">
        <f t="shared" si="14"/>
        <v>0.20104665769031935</v>
      </c>
      <c r="BE101">
        <f t="shared" si="15"/>
        <v>0.10402726668921586</v>
      </c>
    </row>
    <row r="102" spans="1:57" x14ac:dyDescent="0.35">
      <c r="A102">
        <v>34</v>
      </c>
      <c r="B102" t="s">
        <v>40</v>
      </c>
      <c r="C102" t="s">
        <v>41</v>
      </c>
      <c r="D102" s="1">
        <v>42553</v>
      </c>
      <c r="E102" t="s">
        <v>42</v>
      </c>
      <c r="F102" t="s">
        <v>43</v>
      </c>
      <c r="G102" t="s">
        <v>44</v>
      </c>
      <c r="H102" t="s">
        <v>177</v>
      </c>
      <c r="I102">
        <v>3</v>
      </c>
      <c r="J102" t="s">
        <v>323</v>
      </c>
      <c r="K102" t="s">
        <v>544</v>
      </c>
      <c r="L102">
        <v>29</v>
      </c>
      <c r="M102">
        <v>124</v>
      </c>
      <c r="N102">
        <v>1673</v>
      </c>
      <c r="O102">
        <v>477</v>
      </c>
      <c r="P102">
        <v>4</v>
      </c>
      <c r="Q102">
        <v>6</v>
      </c>
      <c r="R102">
        <v>6</v>
      </c>
      <c r="S102">
        <v>1</v>
      </c>
      <c r="T102">
        <v>12</v>
      </c>
      <c r="U102">
        <v>10</v>
      </c>
      <c r="V102">
        <v>2</v>
      </c>
      <c r="W102">
        <v>1</v>
      </c>
      <c r="X102" t="s">
        <v>48</v>
      </c>
      <c r="Y102">
        <v>1.4</v>
      </c>
      <c r="Z102">
        <v>3</v>
      </c>
      <c r="AA102">
        <v>1.33</v>
      </c>
      <c r="AB102">
        <v>3</v>
      </c>
      <c r="AC102">
        <v>1.4</v>
      </c>
      <c r="AD102">
        <v>3</v>
      </c>
      <c r="AE102">
        <v>1.56</v>
      </c>
      <c r="AF102">
        <v>2.54</v>
      </c>
      <c r="AK102">
        <v>1.56</v>
      </c>
      <c r="AL102">
        <v>3.3</v>
      </c>
      <c r="AM102">
        <v>1.37</v>
      </c>
      <c r="AN102">
        <v>3.03</v>
      </c>
      <c r="AO102">
        <f t="shared" si="6"/>
        <v>0.72992700729927007</v>
      </c>
      <c r="AP102">
        <f t="shared" si="6"/>
        <v>0.33003300330033003</v>
      </c>
      <c r="AQ102">
        <f t="shared" si="7"/>
        <v>0.6886363636363636</v>
      </c>
      <c r="AR102">
        <f t="shared" si="8"/>
        <v>0.31136363636363634</v>
      </c>
      <c r="AT102">
        <f t="shared" si="9"/>
        <v>0.4686405038829955</v>
      </c>
      <c r="AU102">
        <f t="shared" si="9"/>
        <v>-7.9577276529496713E-3</v>
      </c>
      <c r="AV102">
        <f t="shared" si="10"/>
        <v>0.61694427557553089</v>
      </c>
      <c r="AZ102">
        <f t="shared" si="11"/>
        <v>1.0280823885881254</v>
      </c>
      <c r="BA102">
        <f t="shared" si="11"/>
        <v>0.31042383274834379</v>
      </c>
      <c r="BB102">
        <f t="shared" si="12"/>
        <v>0.67209120687163537</v>
      </c>
      <c r="BC102">
        <f t="shared" si="13"/>
        <v>0.37304192140293774</v>
      </c>
      <c r="BD102">
        <f t="shared" si="14"/>
        <v>0.48297657426799634</v>
      </c>
      <c r="BE102">
        <f t="shared" si="15"/>
        <v>0.39736122315736355</v>
      </c>
    </row>
    <row r="103" spans="1:57" x14ac:dyDescent="0.35">
      <c r="A103">
        <v>34</v>
      </c>
      <c r="B103" t="s">
        <v>40</v>
      </c>
      <c r="C103" t="s">
        <v>41</v>
      </c>
      <c r="D103" s="1">
        <v>42553</v>
      </c>
      <c r="E103" t="s">
        <v>42</v>
      </c>
      <c r="F103" t="s">
        <v>43</v>
      </c>
      <c r="G103" t="s">
        <v>44</v>
      </c>
      <c r="H103" t="s">
        <v>177</v>
      </c>
      <c r="I103">
        <v>3</v>
      </c>
      <c r="J103" t="s">
        <v>367</v>
      </c>
      <c r="K103" t="s">
        <v>295</v>
      </c>
      <c r="L103">
        <v>5</v>
      </c>
      <c r="M103">
        <v>28</v>
      </c>
      <c r="N103">
        <v>4372</v>
      </c>
      <c r="O103">
        <v>1729</v>
      </c>
      <c r="P103">
        <v>6</v>
      </c>
      <c r="Q103">
        <v>4</v>
      </c>
      <c r="R103">
        <v>6</v>
      </c>
      <c r="S103">
        <v>3</v>
      </c>
      <c r="V103">
        <v>2</v>
      </c>
      <c r="W103">
        <v>0</v>
      </c>
      <c r="X103" t="s">
        <v>48</v>
      </c>
      <c r="Y103">
        <v>1.44</v>
      </c>
      <c r="Z103">
        <v>2.75</v>
      </c>
      <c r="AA103">
        <v>1.4</v>
      </c>
      <c r="AB103">
        <v>2.75</v>
      </c>
      <c r="AC103">
        <v>1.44</v>
      </c>
      <c r="AD103">
        <v>2.75</v>
      </c>
      <c r="AE103">
        <v>1.5</v>
      </c>
      <c r="AF103">
        <v>2.83</v>
      </c>
      <c r="AK103">
        <v>1.51</v>
      </c>
      <c r="AL103">
        <v>2.9</v>
      </c>
      <c r="AM103">
        <v>1.44</v>
      </c>
      <c r="AN103">
        <v>2.75</v>
      </c>
      <c r="AO103">
        <f t="shared" si="6"/>
        <v>0.69444444444444442</v>
      </c>
      <c r="AP103">
        <f t="shared" si="6"/>
        <v>0.36363636363636365</v>
      </c>
      <c r="AQ103">
        <f t="shared" si="7"/>
        <v>0.65632458233890223</v>
      </c>
      <c r="AR103">
        <f t="shared" si="8"/>
        <v>0.34367541766109788</v>
      </c>
      <c r="AT103">
        <f t="shared" si="9"/>
        <v>0.96101816807520779</v>
      </c>
      <c r="AU103">
        <f t="shared" si="9"/>
        <v>-0.1984952405585961</v>
      </c>
      <c r="AV103">
        <f t="shared" si="10"/>
        <v>0.76124428741259842</v>
      </c>
      <c r="AZ103">
        <f t="shared" si="11"/>
        <v>2.2600149345124847</v>
      </c>
      <c r="BA103">
        <f t="shared" si="11"/>
        <v>0.53173560976179901</v>
      </c>
      <c r="BB103">
        <f t="shared" si="12"/>
        <v>0.84919219467933116</v>
      </c>
      <c r="BC103">
        <f t="shared" si="13"/>
        <v>0.4210998222555663</v>
      </c>
      <c r="BD103">
        <f t="shared" si="14"/>
        <v>0.27280096420609062</v>
      </c>
      <c r="BE103">
        <f t="shared" si="15"/>
        <v>0.1634697405761871</v>
      </c>
    </row>
    <row r="104" spans="1:57" x14ac:dyDescent="0.35">
      <c r="A104">
        <v>34</v>
      </c>
      <c r="B104" t="s">
        <v>40</v>
      </c>
      <c r="C104" t="s">
        <v>41</v>
      </c>
      <c r="D104" s="1">
        <v>42553</v>
      </c>
      <c r="E104" t="s">
        <v>42</v>
      </c>
      <c r="F104" t="s">
        <v>43</v>
      </c>
      <c r="G104" t="s">
        <v>44</v>
      </c>
      <c r="H104" t="s">
        <v>177</v>
      </c>
      <c r="I104">
        <v>3</v>
      </c>
      <c r="J104" t="s">
        <v>564</v>
      </c>
      <c r="K104" t="s">
        <v>548</v>
      </c>
      <c r="L104">
        <v>96</v>
      </c>
      <c r="M104">
        <v>81</v>
      </c>
      <c r="N104">
        <v>712</v>
      </c>
      <c r="O104">
        <v>847</v>
      </c>
      <c r="P104">
        <v>7</v>
      </c>
      <c r="Q104">
        <v>6</v>
      </c>
      <c r="R104">
        <v>6</v>
      </c>
      <c r="S104">
        <v>1</v>
      </c>
      <c r="V104">
        <v>2</v>
      </c>
      <c r="W104">
        <v>0</v>
      </c>
      <c r="X104" t="s">
        <v>48</v>
      </c>
      <c r="Y104">
        <v>3.25</v>
      </c>
      <c r="Z104">
        <v>1.36</v>
      </c>
      <c r="AA104">
        <v>2.8</v>
      </c>
      <c r="AB104">
        <v>1.35</v>
      </c>
      <c r="AC104">
        <v>3.25</v>
      </c>
      <c r="AD104">
        <v>1.36</v>
      </c>
      <c r="AE104">
        <v>3.34</v>
      </c>
      <c r="AF104">
        <v>1.39</v>
      </c>
      <c r="AK104">
        <v>3.34</v>
      </c>
      <c r="AL104">
        <v>1.4</v>
      </c>
      <c r="AM104">
        <v>3.11</v>
      </c>
      <c r="AN104">
        <v>1.36</v>
      </c>
      <c r="AO104">
        <f t="shared" si="6"/>
        <v>0.32154340836012862</v>
      </c>
      <c r="AP104">
        <f t="shared" si="6"/>
        <v>0.73529411764705876</v>
      </c>
      <c r="AQ104">
        <f t="shared" si="7"/>
        <v>0.30425055928411637</v>
      </c>
      <c r="AR104">
        <f t="shared" si="8"/>
        <v>0.69574944071588363</v>
      </c>
      <c r="AT104">
        <f t="shared" si="9"/>
        <v>-0.19106712567273451</v>
      </c>
      <c r="AU104">
        <f t="shared" si="9"/>
        <v>0.43680066158955222</v>
      </c>
      <c r="AV104">
        <f t="shared" si="10"/>
        <v>0.34799416763612528</v>
      </c>
      <c r="AZ104">
        <f t="shared" si="11"/>
        <v>0.1721152685850266</v>
      </c>
      <c r="BA104">
        <f t="shared" si="11"/>
        <v>0.86388678332785873</v>
      </c>
      <c r="BB104">
        <f t="shared" si="12"/>
        <v>0.33363910690706766</v>
      </c>
      <c r="BC104">
        <f t="shared" si="13"/>
        <v>1.1899037088775166</v>
      </c>
      <c r="BD104">
        <f t="shared" si="14"/>
        <v>1.0555695590144141</v>
      </c>
      <c r="BE104">
        <f t="shared" si="15"/>
        <v>1.0976953884284348</v>
      </c>
    </row>
    <row r="105" spans="1:57" x14ac:dyDescent="0.35">
      <c r="A105">
        <v>34</v>
      </c>
      <c r="B105" t="s">
        <v>40</v>
      </c>
      <c r="C105" t="s">
        <v>41</v>
      </c>
      <c r="D105" s="1">
        <v>42553</v>
      </c>
      <c r="E105" t="s">
        <v>42</v>
      </c>
      <c r="F105" t="s">
        <v>43</v>
      </c>
      <c r="G105" t="s">
        <v>44</v>
      </c>
      <c r="H105" t="s">
        <v>177</v>
      </c>
      <c r="I105">
        <v>3</v>
      </c>
      <c r="J105" t="s">
        <v>281</v>
      </c>
      <c r="K105" t="s">
        <v>332</v>
      </c>
      <c r="L105">
        <v>9</v>
      </c>
      <c r="M105">
        <v>61</v>
      </c>
      <c r="N105">
        <v>3061</v>
      </c>
      <c r="O105">
        <v>1035</v>
      </c>
      <c r="P105">
        <v>6</v>
      </c>
      <c r="Q105">
        <v>4</v>
      </c>
      <c r="R105">
        <v>5</v>
      </c>
      <c r="S105">
        <v>7</v>
      </c>
      <c r="T105">
        <v>6</v>
      </c>
      <c r="U105">
        <v>2</v>
      </c>
      <c r="V105">
        <v>2</v>
      </c>
      <c r="W105">
        <v>1</v>
      </c>
      <c r="X105" t="s">
        <v>48</v>
      </c>
      <c r="Y105">
        <v>1.1399999999999999</v>
      </c>
      <c r="Z105">
        <v>5.5</v>
      </c>
      <c r="AA105">
        <v>1.1299999999999999</v>
      </c>
      <c r="AB105">
        <v>5</v>
      </c>
      <c r="AC105">
        <v>1.1399999999999999</v>
      </c>
      <c r="AD105">
        <v>5</v>
      </c>
      <c r="AE105">
        <v>1.29</v>
      </c>
      <c r="AF105">
        <v>4</v>
      </c>
      <c r="AK105">
        <v>1.29</v>
      </c>
      <c r="AL105">
        <v>5.75</v>
      </c>
      <c r="AM105">
        <v>1.1499999999999999</v>
      </c>
      <c r="AN105">
        <v>5.25</v>
      </c>
      <c r="AO105">
        <f t="shared" si="6"/>
        <v>0.86956521739130443</v>
      </c>
      <c r="AP105">
        <f t="shared" si="6"/>
        <v>0.19047619047619047</v>
      </c>
      <c r="AQ105">
        <f t="shared" si="7"/>
        <v>0.8203125</v>
      </c>
      <c r="AR105">
        <f t="shared" si="8"/>
        <v>0.17968749999999997</v>
      </c>
      <c r="AT105">
        <f t="shared" si="9"/>
        <v>0.81522722389787949</v>
      </c>
      <c r="AU105">
        <f t="shared" si="9"/>
        <v>0.11039391881087544</v>
      </c>
      <c r="AV105">
        <f t="shared" si="10"/>
        <v>0.66925850563981981</v>
      </c>
      <c r="AZ105">
        <f t="shared" si="11"/>
        <v>1.8135808311562212</v>
      </c>
      <c r="BA105">
        <f t="shared" si="11"/>
        <v>0.52087871632825733</v>
      </c>
      <c r="BB105">
        <f t="shared" si="12"/>
        <v>0.78460419897681155</v>
      </c>
      <c r="BC105">
        <f t="shared" si="13"/>
        <v>0.19806991376209379</v>
      </c>
      <c r="BD105">
        <f t="shared" si="14"/>
        <v>0.40158488745090148</v>
      </c>
      <c r="BE105">
        <f t="shared" si="15"/>
        <v>0.2425758934789565</v>
      </c>
    </row>
    <row r="106" spans="1:57" x14ac:dyDescent="0.35">
      <c r="A106">
        <v>34</v>
      </c>
      <c r="B106" t="s">
        <v>40</v>
      </c>
      <c r="C106" t="s">
        <v>41</v>
      </c>
      <c r="D106" s="1">
        <v>42553</v>
      </c>
      <c r="E106" t="s">
        <v>42</v>
      </c>
      <c r="F106" t="s">
        <v>43</v>
      </c>
      <c r="G106" t="s">
        <v>44</v>
      </c>
      <c r="H106" t="s">
        <v>177</v>
      </c>
      <c r="I106">
        <v>3</v>
      </c>
      <c r="J106" t="s">
        <v>331</v>
      </c>
      <c r="K106" t="s">
        <v>355</v>
      </c>
      <c r="L106">
        <v>18</v>
      </c>
      <c r="M106">
        <v>48</v>
      </c>
      <c r="N106">
        <v>2451</v>
      </c>
      <c r="O106">
        <v>1230</v>
      </c>
      <c r="P106">
        <v>6</v>
      </c>
      <c r="Q106">
        <v>4</v>
      </c>
      <c r="R106">
        <v>6</v>
      </c>
      <c r="S106">
        <v>3</v>
      </c>
      <c r="V106">
        <v>2</v>
      </c>
      <c r="W106">
        <v>0</v>
      </c>
      <c r="X106" t="s">
        <v>48</v>
      </c>
      <c r="Y106">
        <v>1.57</v>
      </c>
      <c r="Z106">
        <v>2.37</v>
      </c>
      <c r="AA106">
        <v>1.6</v>
      </c>
      <c r="AB106">
        <v>2.2000000000000002</v>
      </c>
      <c r="AC106">
        <v>1.57</v>
      </c>
      <c r="AD106">
        <v>2.25</v>
      </c>
      <c r="AE106">
        <v>1.63</v>
      </c>
      <c r="AF106">
        <v>2.4700000000000002</v>
      </c>
      <c r="AK106">
        <v>1.65</v>
      </c>
      <c r="AL106">
        <v>2.4700000000000002</v>
      </c>
      <c r="AM106">
        <v>1.59</v>
      </c>
      <c r="AN106">
        <v>2.34</v>
      </c>
      <c r="AO106">
        <f t="shared" si="6"/>
        <v>0.62893081761006286</v>
      </c>
      <c r="AP106">
        <f t="shared" si="6"/>
        <v>0.42735042735042739</v>
      </c>
      <c r="AQ106">
        <f t="shared" si="7"/>
        <v>0.59541984732824416</v>
      </c>
      <c r="AR106">
        <f t="shared" si="8"/>
        <v>0.40458015267175573</v>
      </c>
      <c r="AT106">
        <f t="shared" si="9"/>
        <v>0.44980552133774981</v>
      </c>
      <c r="AU106">
        <f t="shared" si="9"/>
        <v>0.53465795958983942</v>
      </c>
      <c r="AV106">
        <f t="shared" si="10"/>
        <v>0.47879960903283963</v>
      </c>
      <c r="AZ106">
        <f t="shared" si="11"/>
        <v>1.2534915459507292</v>
      </c>
      <c r="BA106">
        <f t="shared" si="11"/>
        <v>0.97880023634964375</v>
      </c>
      <c r="BB106">
        <f t="shared" si="12"/>
        <v>0.5682442501314493</v>
      </c>
      <c r="BC106">
        <f t="shared" si="13"/>
        <v>0.51848849651156004</v>
      </c>
      <c r="BD106">
        <f t="shared" si="14"/>
        <v>0.7364731218549605</v>
      </c>
      <c r="BE106">
        <f t="shared" si="15"/>
        <v>0.56520393485510012</v>
      </c>
    </row>
    <row r="107" spans="1:57" x14ac:dyDescent="0.35">
      <c r="A107">
        <v>34</v>
      </c>
      <c r="B107" t="s">
        <v>40</v>
      </c>
      <c r="C107" t="s">
        <v>41</v>
      </c>
      <c r="D107" s="1">
        <v>42553</v>
      </c>
      <c r="E107" t="s">
        <v>42</v>
      </c>
      <c r="F107" t="s">
        <v>43</v>
      </c>
      <c r="G107" t="s">
        <v>44</v>
      </c>
      <c r="H107" t="s">
        <v>177</v>
      </c>
      <c r="I107">
        <v>3</v>
      </c>
      <c r="J107" t="s">
        <v>311</v>
      </c>
      <c r="K107" t="s">
        <v>307</v>
      </c>
      <c r="L107">
        <v>3</v>
      </c>
      <c r="M107">
        <v>114</v>
      </c>
      <c r="N107">
        <v>5875</v>
      </c>
      <c r="O107">
        <v>586</v>
      </c>
      <c r="P107">
        <v>6</v>
      </c>
      <c r="Q107">
        <v>3</v>
      </c>
      <c r="R107">
        <v>6</v>
      </c>
      <c r="S107">
        <v>1</v>
      </c>
      <c r="V107">
        <v>2</v>
      </c>
      <c r="W107">
        <v>0</v>
      </c>
      <c r="X107" t="s">
        <v>48</v>
      </c>
      <c r="Y107">
        <v>1.1599999999999999</v>
      </c>
      <c r="Z107">
        <v>5</v>
      </c>
      <c r="AA107">
        <v>1.1499999999999999</v>
      </c>
      <c r="AB107">
        <v>4.75</v>
      </c>
      <c r="AC107">
        <v>1.17</v>
      </c>
      <c r="AD107">
        <v>4.5</v>
      </c>
      <c r="AE107">
        <v>1.19</v>
      </c>
      <c r="AF107">
        <v>5.61</v>
      </c>
      <c r="AK107">
        <v>1.2</v>
      </c>
      <c r="AL107">
        <v>5.75</v>
      </c>
      <c r="AM107">
        <v>1.1599999999999999</v>
      </c>
      <c r="AN107">
        <v>5.12</v>
      </c>
      <c r="AO107">
        <f t="shared" si="6"/>
        <v>0.86206896551724144</v>
      </c>
      <c r="AP107">
        <f t="shared" si="6"/>
        <v>0.1953125</v>
      </c>
      <c r="AQ107">
        <f t="shared" si="7"/>
        <v>0.81528662420382159</v>
      </c>
      <c r="AR107">
        <f t="shared" si="8"/>
        <v>0.1847133757961783</v>
      </c>
      <c r="AT107">
        <f t="shared" si="9"/>
        <v>1.1669114217446628</v>
      </c>
      <c r="AU107">
        <f t="shared" si="9"/>
        <v>0.45814536593707744</v>
      </c>
      <c r="AV107">
        <f t="shared" si="10"/>
        <v>0.67012844594178078</v>
      </c>
      <c r="AZ107">
        <f t="shared" si="11"/>
        <v>2.6587564476250094</v>
      </c>
      <c r="BA107">
        <f t="shared" si="11"/>
        <v>0.76538357172432558</v>
      </c>
      <c r="BB107">
        <f t="shared" si="12"/>
        <v>0.8691396256198286</v>
      </c>
      <c r="BC107">
        <f t="shared" si="13"/>
        <v>0.20421554142869097</v>
      </c>
      <c r="BD107">
        <f t="shared" si="14"/>
        <v>0.40028587461034143</v>
      </c>
      <c r="BE107">
        <f t="shared" si="15"/>
        <v>0.14025149272257528</v>
      </c>
    </row>
    <row r="108" spans="1:57" x14ac:dyDescent="0.35">
      <c r="A108">
        <v>34</v>
      </c>
      <c r="B108" t="s">
        <v>40</v>
      </c>
      <c r="C108" t="s">
        <v>41</v>
      </c>
      <c r="D108" s="1">
        <v>42554</v>
      </c>
      <c r="E108" t="s">
        <v>42</v>
      </c>
      <c r="F108" t="s">
        <v>43</v>
      </c>
      <c r="G108" t="s">
        <v>44</v>
      </c>
      <c r="H108" t="s">
        <v>177</v>
      </c>
      <c r="I108">
        <v>3</v>
      </c>
      <c r="J108" t="s">
        <v>336</v>
      </c>
      <c r="K108" t="s">
        <v>414</v>
      </c>
      <c r="L108">
        <v>23</v>
      </c>
      <c r="M108">
        <v>11</v>
      </c>
      <c r="N108">
        <v>1960</v>
      </c>
      <c r="O108">
        <v>2800</v>
      </c>
      <c r="P108">
        <v>6</v>
      </c>
      <c r="Q108">
        <v>3</v>
      </c>
      <c r="R108">
        <v>6</v>
      </c>
      <c r="S108">
        <v>2</v>
      </c>
      <c r="V108">
        <v>2</v>
      </c>
      <c r="W108">
        <v>0</v>
      </c>
      <c r="X108" t="s">
        <v>48</v>
      </c>
      <c r="Y108">
        <v>3</v>
      </c>
      <c r="Z108">
        <v>1.4</v>
      </c>
      <c r="AA108">
        <v>2.8</v>
      </c>
      <c r="AB108">
        <v>1.38</v>
      </c>
      <c r="AC108">
        <v>3</v>
      </c>
      <c r="AD108">
        <v>1.4</v>
      </c>
      <c r="AE108">
        <v>3.1</v>
      </c>
      <c r="AF108">
        <v>1.43</v>
      </c>
      <c r="AK108">
        <v>3.1</v>
      </c>
      <c r="AL108">
        <v>1.45</v>
      </c>
      <c r="AM108">
        <v>2.9</v>
      </c>
      <c r="AN108">
        <v>1.4</v>
      </c>
      <c r="AO108">
        <f t="shared" si="6"/>
        <v>0.34482758620689657</v>
      </c>
      <c r="AP108">
        <f t="shared" si="6"/>
        <v>0.7142857142857143</v>
      </c>
      <c r="AQ108">
        <f t="shared" si="7"/>
        <v>0.32558139534883723</v>
      </c>
      <c r="AR108">
        <f t="shared" si="8"/>
        <v>0.67441860465116288</v>
      </c>
      <c r="AT108">
        <f t="shared" si="9"/>
        <v>0.11274686432958167</v>
      </c>
      <c r="AU108">
        <f t="shared" si="9"/>
        <v>0.77516693653819813</v>
      </c>
      <c r="AV108">
        <f t="shared" si="10"/>
        <v>0.34019618560991066</v>
      </c>
      <c r="AZ108">
        <f t="shared" si="11"/>
        <v>0.77543534076484522</v>
      </c>
      <c r="BA108">
        <f t="shared" si="11"/>
        <v>1.4858400624339425</v>
      </c>
      <c r="BB108">
        <f t="shared" si="12"/>
        <v>0.3295094176652173</v>
      </c>
      <c r="BC108">
        <f t="shared" si="13"/>
        <v>1.1221427860783038</v>
      </c>
      <c r="BD108">
        <f t="shared" si="14"/>
        <v>1.0782328112822022</v>
      </c>
      <c r="BE108">
        <f t="shared" si="15"/>
        <v>1.110150343762994</v>
      </c>
    </row>
    <row r="109" spans="1:57" x14ac:dyDescent="0.35">
      <c r="A109">
        <v>34</v>
      </c>
      <c r="B109" t="s">
        <v>40</v>
      </c>
      <c r="C109" t="s">
        <v>41</v>
      </c>
      <c r="D109" s="1">
        <v>42554</v>
      </c>
      <c r="E109" t="s">
        <v>42</v>
      </c>
      <c r="F109" t="s">
        <v>43</v>
      </c>
      <c r="G109" t="s">
        <v>44</v>
      </c>
      <c r="H109" t="s">
        <v>177</v>
      </c>
      <c r="I109">
        <v>3</v>
      </c>
      <c r="J109" t="s">
        <v>316</v>
      </c>
      <c r="K109" t="s">
        <v>278</v>
      </c>
      <c r="L109">
        <v>14</v>
      </c>
      <c r="M109">
        <v>22</v>
      </c>
      <c r="N109">
        <v>2730</v>
      </c>
      <c r="O109">
        <v>1995</v>
      </c>
      <c r="P109">
        <v>6</v>
      </c>
      <c r="Q109">
        <v>7</v>
      </c>
      <c r="R109">
        <v>6</v>
      </c>
      <c r="S109">
        <v>2</v>
      </c>
      <c r="T109">
        <v>8</v>
      </c>
      <c r="U109">
        <v>6</v>
      </c>
      <c r="V109">
        <v>2</v>
      </c>
      <c r="W109">
        <v>1</v>
      </c>
      <c r="X109" t="s">
        <v>48</v>
      </c>
      <c r="Y109">
        <v>1.57</v>
      </c>
      <c r="Z109">
        <v>2.25</v>
      </c>
      <c r="AA109">
        <v>1.65</v>
      </c>
      <c r="AB109">
        <v>2.1</v>
      </c>
      <c r="AC109">
        <v>1.62</v>
      </c>
      <c r="AD109">
        <v>2.2000000000000002</v>
      </c>
      <c r="AE109">
        <v>1.7</v>
      </c>
      <c r="AF109">
        <v>2.3199999999999998</v>
      </c>
      <c r="AK109">
        <v>1.74</v>
      </c>
      <c r="AL109">
        <v>2.3199999999999998</v>
      </c>
      <c r="AM109">
        <v>1.66</v>
      </c>
      <c r="AN109">
        <v>2.21</v>
      </c>
      <c r="AO109">
        <f t="shared" si="6"/>
        <v>0.60240963855421692</v>
      </c>
      <c r="AP109">
        <f t="shared" si="6"/>
        <v>0.45248868778280543</v>
      </c>
      <c r="AQ109">
        <f t="shared" si="7"/>
        <v>0.57105943152454774</v>
      </c>
      <c r="AR109">
        <f t="shared" si="8"/>
        <v>0.42894056847545214</v>
      </c>
      <c r="AT109">
        <f t="shared" si="9"/>
        <v>-0.14610861380858609</v>
      </c>
      <c r="AU109">
        <f t="shared" si="9"/>
        <v>0.59585135586706084</v>
      </c>
      <c r="AV109">
        <f t="shared" si="10"/>
        <v>0.32257570112419925</v>
      </c>
      <c r="AZ109">
        <f t="shared" si="11"/>
        <v>0.76036917173395357</v>
      </c>
      <c r="BA109">
        <f t="shared" si="11"/>
        <v>1.088433112887919</v>
      </c>
      <c r="BB109">
        <f t="shared" si="12"/>
        <v>0.41871177053023656</v>
      </c>
      <c r="BC109">
        <f t="shared" si="13"/>
        <v>0.56026199151202905</v>
      </c>
      <c r="BD109">
        <f t="shared" si="14"/>
        <v>1.1314174381235351</v>
      </c>
      <c r="BE109">
        <f t="shared" si="15"/>
        <v>0.87057249426658656</v>
      </c>
    </row>
    <row r="110" spans="1:57" x14ac:dyDescent="0.35">
      <c r="A110">
        <v>34</v>
      </c>
      <c r="B110" t="s">
        <v>40</v>
      </c>
      <c r="C110" t="s">
        <v>41</v>
      </c>
      <c r="D110" s="1">
        <v>42554</v>
      </c>
      <c r="E110" t="s">
        <v>42</v>
      </c>
      <c r="F110" t="s">
        <v>43</v>
      </c>
      <c r="G110" t="s">
        <v>44</v>
      </c>
      <c r="H110" t="s">
        <v>177</v>
      </c>
      <c r="I110">
        <v>3</v>
      </c>
      <c r="J110" t="s">
        <v>448</v>
      </c>
      <c r="K110" t="s">
        <v>555</v>
      </c>
      <c r="L110">
        <v>50</v>
      </c>
      <c r="M110">
        <v>225</v>
      </c>
      <c r="N110">
        <v>1197</v>
      </c>
      <c r="O110">
        <v>234</v>
      </c>
      <c r="P110">
        <v>7</v>
      </c>
      <c r="Q110">
        <v>5</v>
      </c>
      <c r="R110">
        <v>7</v>
      </c>
      <c r="S110">
        <v>5</v>
      </c>
      <c r="V110">
        <v>2</v>
      </c>
      <c r="W110">
        <v>0</v>
      </c>
      <c r="X110" t="s">
        <v>48</v>
      </c>
      <c r="Y110">
        <v>1.2</v>
      </c>
      <c r="Z110">
        <v>4.5</v>
      </c>
      <c r="AA110">
        <v>1.18</v>
      </c>
      <c r="AB110">
        <v>4</v>
      </c>
      <c r="AC110">
        <v>1.2</v>
      </c>
      <c r="AD110">
        <v>4.5</v>
      </c>
      <c r="AE110">
        <v>1.24</v>
      </c>
      <c r="AF110">
        <v>4.76</v>
      </c>
      <c r="AK110">
        <v>1.24</v>
      </c>
      <c r="AL110">
        <v>4.8499999999999996</v>
      </c>
      <c r="AM110">
        <v>1.2</v>
      </c>
      <c r="AN110">
        <v>4.45</v>
      </c>
      <c r="AO110">
        <f t="shared" si="6"/>
        <v>0.83333333333333337</v>
      </c>
      <c r="AP110">
        <f t="shared" si="6"/>
        <v>0.2247191011235955</v>
      </c>
      <c r="AQ110">
        <f t="shared" si="7"/>
        <v>0.78761061946902655</v>
      </c>
      <c r="AR110">
        <f t="shared" si="8"/>
        <v>0.21238938053097345</v>
      </c>
      <c r="AT110">
        <f t="shared" si="9"/>
        <v>0.39356466946037538</v>
      </c>
      <c r="AU110">
        <f t="shared" si="9"/>
        <v>-0.29840803581075659</v>
      </c>
      <c r="AV110">
        <f t="shared" si="10"/>
        <v>0.66640562108945178</v>
      </c>
      <c r="AZ110">
        <f t="shared" si="11"/>
        <v>0.80109306677403103</v>
      </c>
      <c r="BA110">
        <f t="shared" si="11"/>
        <v>-9.9192145159661543E-2</v>
      </c>
      <c r="BB110">
        <f t="shared" si="12"/>
        <v>0.71100811023849264</v>
      </c>
      <c r="BC110">
        <f t="shared" si="13"/>
        <v>0.23875144898020073</v>
      </c>
      <c r="BD110">
        <f t="shared" si="14"/>
        <v>0.40585675315689768</v>
      </c>
      <c r="BE110">
        <f t="shared" si="15"/>
        <v>0.3410714424387597</v>
      </c>
    </row>
    <row r="111" spans="1:57" x14ac:dyDescent="0.35">
      <c r="A111">
        <v>34</v>
      </c>
      <c r="B111" t="s">
        <v>40</v>
      </c>
      <c r="C111" t="s">
        <v>41</v>
      </c>
      <c r="D111" s="1">
        <v>42554</v>
      </c>
      <c r="E111" t="s">
        <v>42</v>
      </c>
      <c r="F111" t="s">
        <v>43</v>
      </c>
      <c r="G111" t="s">
        <v>44</v>
      </c>
      <c r="H111" t="s">
        <v>177</v>
      </c>
      <c r="I111">
        <v>3</v>
      </c>
      <c r="J111" t="s">
        <v>308</v>
      </c>
      <c r="K111" t="s">
        <v>540</v>
      </c>
      <c r="L111">
        <v>30</v>
      </c>
      <c r="M111">
        <v>7</v>
      </c>
      <c r="N111">
        <v>1652</v>
      </c>
      <c r="O111">
        <v>3405</v>
      </c>
      <c r="P111">
        <v>6</v>
      </c>
      <c r="Q111">
        <v>3</v>
      </c>
      <c r="R111">
        <v>6</v>
      </c>
      <c r="S111">
        <v>4</v>
      </c>
      <c r="V111">
        <v>2</v>
      </c>
      <c r="W111">
        <v>0</v>
      </c>
      <c r="X111" t="s">
        <v>48</v>
      </c>
      <c r="Y111">
        <v>1.28</v>
      </c>
      <c r="Z111">
        <v>3.75</v>
      </c>
      <c r="AA111">
        <v>1.28</v>
      </c>
      <c r="AB111">
        <v>3.3</v>
      </c>
      <c r="AC111">
        <v>1.29</v>
      </c>
      <c r="AD111">
        <v>3.5</v>
      </c>
      <c r="AE111">
        <v>1.3</v>
      </c>
      <c r="AF111">
        <v>3.97</v>
      </c>
      <c r="AK111">
        <v>1.33</v>
      </c>
      <c r="AL111">
        <v>3.97</v>
      </c>
      <c r="AM111">
        <v>1.27</v>
      </c>
      <c r="AN111">
        <v>3.68</v>
      </c>
      <c r="AO111">
        <f t="shared" si="6"/>
        <v>0.78740157480314954</v>
      </c>
      <c r="AP111">
        <f t="shared" si="6"/>
        <v>0.27173913043478259</v>
      </c>
      <c r="AQ111">
        <f t="shared" si="7"/>
        <v>0.74343434343434334</v>
      </c>
      <c r="AR111">
        <f t="shared" si="8"/>
        <v>0.25656565656565655</v>
      </c>
      <c r="AT111">
        <f t="shared" si="9"/>
        <v>0.51175499206330333</v>
      </c>
      <c r="AU111">
        <f t="shared" si="9"/>
        <v>-0.33238824171536496</v>
      </c>
      <c r="AV111">
        <f t="shared" si="10"/>
        <v>0.69933711072831839</v>
      </c>
      <c r="AZ111">
        <f t="shared" si="11"/>
        <v>1.1257765728372262</v>
      </c>
      <c r="BA111">
        <f t="shared" si="11"/>
        <v>0.63685619430628682</v>
      </c>
      <c r="BB111">
        <f t="shared" si="12"/>
        <v>0.61985206815623772</v>
      </c>
      <c r="BC111">
        <f t="shared" si="13"/>
        <v>0.29647482439975953</v>
      </c>
      <c r="BD111">
        <f t="shared" si="14"/>
        <v>0.35762237728582963</v>
      </c>
      <c r="BE111">
        <f t="shared" si="15"/>
        <v>0.47827442916045199</v>
      </c>
    </row>
    <row r="112" spans="1:57" x14ac:dyDescent="0.35">
      <c r="A112">
        <v>34</v>
      </c>
      <c r="B112" t="s">
        <v>40</v>
      </c>
      <c r="C112" t="s">
        <v>41</v>
      </c>
      <c r="D112" s="1">
        <v>42554</v>
      </c>
      <c r="E112" t="s">
        <v>42</v>
      </c>
      <c r="F112" t="s">
        <v>43</v>
      </c>
      <c r="G112" t="s">
        <v>44</v>
      </c>
      <c r="H112" t="s">
        <v>177</v>
      </c>
      <c r="I112">
        <v>3</v>
      </c>
      <c r="J112" t="s">
        <v>301</v>
      </c>
      <c r="K112" t="s">
        <v>553</v>
      </c>
      <c r="L112">
        <v>1</v>
      </c>
      <c r="M112">
        <v>43</v>
      </c>
      <c r="N112">
        <v>8330</v>
      </c>
      <c r="O112">
        <v>1293</v>
      </c>
      <c r="P112">
        <v>6</v>
      </c>
      <c r="Q112">
        <v>3</v>
      </c>
      <c r="R112">
        <v>6</v>
      </c>
      <c r="S112">
        <v>0</v>
      </c>
      <c r="V112">
        <v>2</v>
      </c>
      <c r="W112">
        <v>0</v>
      </c>
      <c r="X112" t="s">
        <v>48</v>
      </c>
      <c r="Y112">
        <v>1.06</v>
      </c>
      <c r="Z112">
        <v>10</v>
      </c>
      <c r="AA112">
        <v>1.05</v>
      </c>
      <c r="AB112">
        <v>8</v>
      </c>
      <c r="AC112">
        <v>1.06</v>
      </c>
      <c r="AD112">
        <v>9</v>
      </c>
      <c r="AE112">
        <v>1.08</v>
      </c>
      <c r="AF112">
        <v>10.8</v>
      </c>
      <c r="AK112">
        <v>1.08</v>
      </c>
      <c r="AL112">
        <v>12</v>
      </c>
      <c r="AM112">
        <v>1.06</v>
      </c>
      <c r="AN112">
        <v>9.52</v>
      </c>
      <c r="AO112">
        <f t="shared" si="6"/>
        <v>0.94339622641509424</v>
      </c>
      <c r="AP112">
        <f t="shared" si="6"/>
        <v>0.10504201680672269</v>
      </c>
      <c r="AQ112">
        <f t="shared" si="7"/>
        <v>0.89981096408317585</v>
      </c>
      <c r="AR112">
        <f t="shared" si="8"/>
        <v>0.10018903591682421</v>
      </c>
      <c r="AT112">
        <f t="shared" si="9"/>
        <v>1.4544504491824326</v>
      </c>
      <c r="AU112">
        <f t="shared" si="9"/>
        <v>-0.38491990067409987</v>
      </c>
      <c r="AV112">
        <f t="shared" si="10"/>
        <v>0.86287422279335013</v>
      </c>
      <c r="AZ112">
        <f t="shared" si="11"/>
        <v>3.4388772320836369</v>
      </c>
      <c r="BA112">
        <f t="shared" si="11"/>
        <v>0.15496425960637905</v>
      </c>
      <c r="BB112">
        <f t="shared" si="12"/>
        <v>0.9638727888922124</v>
      </c>
      <c r="BC112">
        <f t="shared" si="13"/>
        <v>0.10557057762687933</v>
      </c>
      <c r="BD112">
        <f t="shared" si="14"/>
        <v>0.147486342676446</v>
      </c>
      <c r="BE112">
        <f t="shared" si="15"/>
        <v>3.6795954809376731E-2</v>
      </c>
    </row>
    <row r="113" spans="1:57" x14ac:dyDescent="0.35">
      <c r="A113">
        <v>34</v>
      </c>
      <c r="B113" t="s">
        <v>40</v>
      </c>
      <c r="C113" t="s">
        <v>41</v>
      </c>
      <c r="D113" s="1">
        <v>42554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283</v>
      </c>
      <c r="K113" t="s">
        <v>315</v>
      </c>
      <c r="L113">
        <v>35</v>
      </c>
      <c r="M113">
        <v>26</v>
      </c>
      <c r="N113">
        <v>1481</v>
      </c>
      <c r="O113">
        <v>1885</v>
      </c>
      <c r="P113">
        <v>6</v>
      </c>
      <c r="Q113">
        <v>4</v>
      </c>
      <c r="R113">
        <v>6</v>
      </c>
      <c r="S113">
        <v>2</v>
      </c>
      <c r="V113">
        <v>2</v>
      </c>
      <c r="W113">
        <v>0</v>
      </c>
      <c r="X113" t="s">
        <v>48</v>
      </c>
      <c r="Y113">
        <v>2</v>
      </c>
      <c r="Z113">
        <v>1.8</v>
      </c>
      <c r="AA113">
        <v>1.82</v>
      </c>
      <c r="AB113">
        <v>1.82</v>
      </c>
      <c r="AC113">
        <v>1.8</v>
      </c>
      <c r="AD113">
        <v>2</v>
      </c>
      <c r="AE113">
        <v>2.0499999999999998</v>
      </c>
      <c r="AF113">
        <v>1.88</v>
      </c>
      <c r="AK113">
        <v>2.0499999999999998</v>
      </c>
      <c r="AL113">
        <v>2</v>
      </c>
      <c r="AM113">
        <v>1.92</v>
      </c>
      <c r="AN113">
        <v>1.86</v>
      </c>
      <c r="AO113">
        <f t="shared" si="6"/>
        <v>0.52083333333333337</v>
      </c>
      <c r="AP113">
        <f t="shared" si="6"/>
        <v>0.5376344086021505</v>
      </c>
      <c r="AQ113">
        <f t="shared" si="7"/>
        <v>0.49206349206349204</v>
      </c>
      <c r="AR113">
        <f t="shared" si="8"/>
        <v>0.5079365079365078</v>
      </c>
      <c r="AT113">
        <f t="shared" si="9"/>
        <v>0.78957977656391964</v>
      </c>
      <c r="AU113">
        <f t="shared" si="9"/>
        <v>0.39356466946037538</v>
      </c>
      <c r="AV113">
        <f t="shared" si="10"/>
        <v>0.59772987138111011</v>
      </c>
      <c r="AZ113">
        <f t="shared" si="11"/>
        <v>1.3726728628988598</v>
      </c>
      <c r="BA113">
        <f t="shared" si="11"/>
        <v>0.98620920260735434</v>
      </c>
      <c r="BB113">
        <f t="shared" si="12"/>
        <v>0.59543110843614744</v>
      </c>
      <c r="BC113">
        <f t="shared" si="13"/>
        <v>0.70914752190638652</v>
      </c>
      <c r="BD113">
        <f t="shared" si="14"/>
        <v>0.51461634718624216</v>
      </c>
      <c r="BE113">
        <f t="shared" si="15"/>
        <v>0.51846958380405606</v>
      </c>
    </row>
    <row r="114" spans="1:57" x14ac:dyDescent="0.35">
      <c r="A114">
        <v>34</v>
      </c>
      <c r="B114" t="s">
        <v>40</v>
      </c>
      <c r="C114" t="s">
        <v>41</v>
      </c>
      <c r="D114" s="1">
        <v>42555</v>
      </c>
      <c r="E114" t="s">
        <v>42</v>
      </c>
      <c r="F114" t="s">
        <v>43</v>
      </c>
      <c r="G114" t="s">
        <v>44</v>
      </c>
      <c r="H114" t="s">
        <v>178</v>
      </c>
      <c r="I114">
        <v>3</v>
      </c>
      <c r="J114" t="s">
        <v>349</v>
      </c>
      <c r="K114" t="s">
        <v>439</v>
      </c>
      <c r="L114">
        <v>4</v>
      </c>
      <c r="M114">
        <v>49</v>
      </c>
      <c r="N114">
        <v>5330</v>
      </c>
      <c r="O114">
        <v>1230</v>
      </c>
      <c r="P114">
        <v>6</v>
      </c>
      <c r="Q114">
        <v>3</v>
      </c>
      <c r="R114">
        <v>6</v>
      </c>
      <c r="S114">
        <v>1</v>
      </c>
      <c r="V114">
        <v>2</v>
      </c>
      <c r="W114">
        <v>0</v>
      </c>
      <c r="X114" t="s">
        <v>48</v>
      </c>
      <c r="Y114">
        <v>1.2</v>
      </c>
      <c r="Z114">
        <v>4.5</v>
      </c>
      <c r="AA114">
        <v>1.18</v>
      </c>
      <c r="AB114">
        <v>4</v>
      </c>
      <c r="AC114">
        <v>1.2</v>
      </c>
      <c r="AD114">
        <v>4.5</v>
      </c>
      <c r="AE114">
        <v>1.22</v>
      </c>
      <c r="AF114">
        <v>4.96</v>
      </c>
      <c r="AK114">
        <v>1.22</v>
      </c>
      <c r="AL114">
        <v>4.96</v>
      </c>
      <c r="AM114">
        <v>1.2</v>
      </c>
      <c r="AN114">
        <v>4.4800000000000004</v>
      </c>
      <c r="AO114">
        <f t="shared" si="6"/>
        <v>0.83333333333333337</v>
      </c>
      <c r="AP114">
        <f t="shared" si="6"/>
        <v>0.2232142857142857</v>
      </c>
      <c r="AQ114">
        <f t="shared" si="7"/>
        <v>0.78873239436619724</v>
      </c>
      <c r="AR114">
        <f t="shared" si="8"/>
        <v>0.21126760563380279</v>
      </c>
      <c r="AT114">
        <f t="shared" si="9"/>
        <v>1.1536678478763218</v>
      </c>
      <c r="AU114">
        <f t="shared" si="9"/>
        <v>0.43524059792143038</v>
      </c>
      <c r="AV114">
        <f t="shared" si="10"/>
        <v>0.67226059281376871</v>
      </c>
      <c r="AZ114">
        <f t="shared" si="11"/>
        <v>2.4008139030482454</v>
      </c>
      <c r="BA114">
        <f t="shared" si="11"/>
        <v>0.92645786254056883</v>
      </c>
      <c r="BB114">
        <f t="shared" si="12"/>
        <v>0.81371858001755371</v>
      </c>
      <c r="BC114">
        <f t="shared" si="13"/>
        <v>0.23732818630616612</v>
      </c>
      <c r="BD114">
        <f t="shared" si="14"/>
        <v>0.39710922670365351</v>
      </c>
      <c r="BE114">
        <f t="shared" si="15"/>
        <v>0.20614069755035136</v>
      </c>
    </row>
    <row r="115" spans="1:57" x14ac:dyDescent="0.35">
      <c r="A115">
        <v>34</v>
      </c>
      <c r="B115" t="s">
        <v>40</v>
      </c>
      <c r="C115" t="s">
        <v>41</v>
      </c>
      <c r="D115" s="1">
        <v>42555</v>
      </c>
      <c r="E115" t="s">
        <v>42</v>
      </c>
      <c r="F115" t="s">
        <v>43</v>
      </c>
      <c r="G115" t="s">
        <v>44</v>
      </c>
      <c r="H115" t="s">
        <v>178</v>
      </c>
      <c r="I115">
        <v>3</v>
      </c>
      <c r="J115" t="s">
        <v>336</v>
      </c>
      <c r="K115" t="s">
        <v>308</v>
      </c>
      <c r="L115">
        <v>23</v>
      </c>
      <c r="M115">
        <v>30</v>
      </c>
      <c r="N115">
        <v>1960</v>
      </c>
      <c r="O115">
        <v>1652</v>
      </c>
      <c r="P115">
        <v>6</v>
      </c>
      <c r="Q115">
        <v>3</v>
      </c>
      <c r="R115">
        <v>6</v>
      </c>
      <c r="S115">
        <v>3</v>
      </c>
      <c r="V115">
        <v>2</v>
      </c>
      <c r="W115">
        <v>0</v>
      </c>
      <c r="X115" t="s">
        <v>48</v>
      </c>
      <c r="Y115">
        <v>4</v>
      </c>
      <c r="Z115">
        <v>1.25</v>
      </c>
      <c r="AA115">
        <v>3.2</v>
      </c>
      <c r="AB115">
        <v>1.3</v>
      </c>
      <c r="AC115">
        <v>3.75</v>
      </c>
      <c r="AD115">
        <v>1.29</v>
      </c>
      <c r="AE115">
        <v>4.1900000000000004</v>
      </c>
      <c r="AF115">
        <v>1.28</v>
      </c>
      <c r="AK115">
        <v>4.1900000000000004</v>
      </c>
      <c r="AL115">
        <v>1.31</v>
      </c>
      <c r="AM115">
        <v>3.8</v>
      </c>
      <c r="AN115">
        <v>1.26</v>
      </c>
      <c r="AO115">
        <f t="shared" si="6"/>
        <v>0.26315789473684209</v>
      </c>
      <c r="AP115">
        <f t="shared" si="6"/>
        <v>0.79365079365079361</v>
      </c>
      <c r="AQ115">
        <f t="shared" si="7"/>
        <v>0.24901185770750986</v>
      </c>
      <c r="AR115">
        <f t="shared" si="8"/>
        <v>0.75098814229249011</v>
      </c>
      <c r="AT115">
        <f t="shared" si="9"/>
        <v>0.11274686432958167</v>
      </c>
      <c r="AU115">
        <f t="shared" si="9"/>
        <v>0.51175499206330333</v>
      </c>
      <c r="AV115">
        <f t="shared" si="10"/>
        <v>0.40155067116757409</v>
      </c>
      <c r="AZ115">
        <f t="shared" si="11"/>
        <v>0.77543534076484522</v>
      </c>
      <c r="BA115">
        <f t="shared" si="11"/>
        <v>1.1257765728372262</v>
      </c>
      <c r="BB115">
        <f t="shared" si="12"/>
        <v>0.41329967564050418</v>
      </c>
      <c r="BC115">
        <f t="shared" si="13"/>
        <v>1.3902547623359875</v>
      </c>
      <c r="BD115">
        <f t="shared" si="14"/>
        <v>0.91242154890696558</v>
      </c>
      <c r="BE115">
        <f t="shared" si="15"/>
        <v>0.88358234226876464</v>
      </c>
    </row>
    <row r="116" spans="1:57" x14ac:dyDescent="0.35">
      <c r="A116">
        <v>34</v>
      </c>
      <c r="B116" t="s">
        <v>40</v>
      </c>
      <c r="C116" t="s">
        <v>41</v>
      </c>
      <c r="D116" s="1">
        <v>42555</v>
      </c>
      <c r="E116" t="s">
        <v>42</v>
      </c>
      <c r="F116" t="s">
        <v>43</v>
      </c>
      <c r="G116" t="s">
        <v>44</v>
      </c>
      <c r="H116" t="s">
        <v>178</v>
      </c>
      <c r="I116">
        <v>3</v>
      </c>
      <c r="J116" t="s">
        <v>331</v>
      </c>
      <c r="K116" t="s">
        <v>311</v>
      </c>
      <c r="L116">
        <v>18</v>
      </c>
      <c r="M116">
        <v>3</v>
      </c>
      <c r="N116">
        <v>2451</v>
      </c>
      <c r="O116">
        <v>5875</v>
      </c>
      <c r="P116">
        <v>6</v>
      </c>
      <c r="Q116">
        <v>3</v>
      </c>
      <c r="R116">
        <v>5</v>
      </c>
      <c r="S116">
        <v>7</v>
      </c>
      <c r="T116">
        <v>9</v>
      </c>
      <c r="U116">
        <v>7</v>
      </c>
      <c r="V116">
        <v>2</v>
      </c>
      <c r="W116">
        <v>1</v>
      </c>
      <c r="X116" t="s">
        <v>48</v>
      </c>
      <c r="Y116">
        <v>2.2000000000000002</v>
      </c>
      <c r="Z116">
        <v>1.66</v>
      </c>
      <c r="AA116">
        <v>2.2000000000000002</v>
      </c>
      <c r="AB116">
        <v>1.58</v>
      </c>
      <c r="AC116">
        <v>2.1</v>
      </c>
      <c r="AD116">
        <v>1.73</v>
      </c>
      <c r="AE116">
        <v>2.2599999999999998</v>
      </c>
      <c r="AF116">
        <v>1.73</v>
      </c>
      <c r="AK116">
        <v>2.2599999999999998</v>
      </c>
      <c r="AL116">
        <v>1.77</v>
      </c>
      <c r="AM116">
        <v>2.19</v>
      </c>
      <c r="AN116">
        <v>1.67</v>
      </c>
      <c r="AO116">
        <f t="shared" si="6"/>
        <v>0.45662100456621008</v>
      </c>
      <c r="AP116">
        <f t="shared" si="6"/>
        <v>0.5988023952095809</v>
      </c>
      <c r="AQ116">
        <f t="shared" si="7"/>
        <v>0.43264248704663216</v>
      </c>
      <c r="AR116">
        <f t="shared" si="8"/>
        <v>0.56735751295336789</v>
      </c>
      <c r="AT116">
        <f t="shared" si="9"/>
        <v>0.44980552133774981</v>
      </c>
      <c r="AU116">
        <f t="shared" si="9"/>
        <v>1.1669114217446628</v>
      </c>
      <c r="AV116">
        <f t="shared" si="10"/>
        <v>0.32803060146574597</v>
      </c>
      <c r="AZ116">
        <f t="shared" si="11"/>
        <v>1.2534915459507292</v>
      </c>
      <c r="BA116">
        <f t="shared" si="11"/>
        <v>2.6587564476250094</v>
      </c>
      <c r="BB116">
        <f t="shared" si="12"/>
        <v>0.19698198006241308</v>
      </c>
      <c r="BC116">
        <f t="shared" si="13"/>
        <v>0.83784355704807567</v>
      </c>
      <c r="BD116">
        <f t="shared" si="14"/>
        <v>1.1146483777982374</v>
      </c>
      <c r="BE116">
        <f t="shared" si="15"/>
        <v>1.6246430261923461</v>
      </c>
    </row>
    <row r="117" spans="1:57" x14ac:dyDescent="0.35">
      <c r="A117">
        <v>34</v>
      </c>
      <c r="B117" t="s">
        <v>40</v>
      </c>
      <c r="C117" t="s">
        <v>41</v>
      </c>
      <c r="D117" s="1">
        <v>42555</v>
      </c>
      <c r="E117" t="s">
        <v>42</v>
      </c>
      <c r="F117" t="s">
        <v>43</v>
      </c>
      <c r="G117" t="s">
        <v>44</v>
      </c>
      <c r="H117" t="s">
        <v>178</v>
      </c>
      <c r="I117">
        <v>3</v>
      </c>
      <c r="J117" t="s">
        <v>367</v>
      </c>
      <c r="K117" t="s">
        <v>281</v>
      </c>
      <c r="L117">
        <v>5</v>
      </c>
      <c r="M117">
        <v>9</v>
      </c>
      <c r="N117">
        <v>4372</v>
      </c>
      <c r="O117">
        <v>3061</v>
      </c>
      <c r="P117">
        <v>6</v>
      </c>
      <c r="Q117">
        <v>7</v>
      </c>
      <c r="R117">
        <v>6</v>
      </c>
      <c r="S117">
        <v>4</v>
      </c>
      <c r="T117">
        <v>6</v>
      </c>
      <c r="U117">
        <v>3</v>
      </c>
      <c r="V117">
        <v>2</v>
      </c>
      <c r="W117">
        <v>1</v>
      </c>
      <c r="X117" t="s">
        <v>48</v>
      </c>
      <c r="Y117">
        <v>2.1</v>
      </c>
      <c r="Z117">
        <v>1.72</v>
      </c>
      <c r="AA117">
        <v>2</v>
      </c>
      <c r="AB117">
        <v>1.7</v>
      </c>
      <c r="AC117">
        <v>2</v>
      </c>
      <c r="AD117">
        <v>1.8</v>
      </c>
      <c r="AE117">
        <v>2.2000000000000002</v>
      </c>
      <c r="AF117">
        <v>1.71</v>
      </c>
      <c r="AK117">
        <v>2.2000000000000002</v>
      </c>
      <c r="AL117">
        <v>1.85</v>
      </c>
      <c r="AM117">
        <v>2.06</v>
      </c>
      <c r="AN117">
        <v>1.76</v>
      </c>
      <c r="AO117">
        <f t="shared" si="6"/>
        <v>0.4854368932038835</v>
      </c>
      <c r="AP117">
        <f t="shared" si="6"/>
        <v>0.56818181818181823</v>
      </c>
      <c r="AQ117">
        <f t="shared" si="7"/>
        <v>0.46073298429319376</v>
      </c>
      <c r="AR117">
        <f t="shared" si="8"/>
        <v>0.53926701570680635</v>
      </c>
      <c r="AT117">
        <f t="shared" si="9"/>
        <v>0.96101816807520779</v>
      </c>
      <c r="AU117">
        <f t="shared" si="9"/>
        <v>0.81522722389787949</v>
      </c>
      <c r="AV117">
        <f t="shared" si="10"/>
        <v>0.53638331491731117</v>
      </c>
      <c r="AZ117">
        <f t="shared" si="11"/>
        <v>2.2600149345124847</v>
      </c>
      <c r="BA117">
        <f t="shared" si="11"/>
        <v>1.8135808311562212</v>
      </c>
      <c r="BB117">
        <f t="shared" si="12"/>
        <v>0.60979107634881013</v>
      </c>
      <c r="BC117">
        <f t="shared" si="13"/>
        <v>0.77493661356842336</v>
      </c>
      <c r="BD117">
        <f t="shared" si="14"/>
        <v>0.62290623373083021</v>
      </c>
      <c r="BE117">
        <f t="shared" si="15"/>
        <v>0.4946388782693793</v>
      </c>
    </row>
    <row r="118" spans="1:57" x14ac:dyDescent="0.35">
      <c r="A118">
        <v>34</v>
      </c>
      <c r="B118" t="s">
        <v>40</v>
      </c>
      <c r="C118" t="s">
        <v>41</v>
      </c>
      <c r="D118" s="1">
        <v>42555</v>
      </c>
      <c r="E118" t="s">
        <v>42</v>
      </c>
      <c r="F118" t="s">
        <v>43</v>
      </c>
      <c r="G118" t="s">
        <v>44</v>
      </c>
      <c r="H118" t="s">
        <v>178</v>
      </c>
      <c r="I118">
        <v>3</v>
      </c>
      <c r="J118" t="s">
        <v>564</v>
      </c>
      <c r="K118" t="s">
        <v>323</v>
      </c>
      <c r="L118">
        <v>96</v>
      </c>
      <c r="M118">
        <v>29</v>
      </c>
      <c r="N118">
        <v>712</v>
      </c>
      <c r="O118">
        <v>1673</v>
      </c>
      <c r="P118">
        <v>6</v>
      </c>
      <c r="Q118">
        <v>2</v>
      </c>
      <c r="R118">
        <v>6</v>
      </c>
      <c r="S118">
        <v>4</v>
      </c>
      <c r="V118">
        <v>2</v>
      </c>
      <c r="W118">
        <v>0</v>
      </c>
      <c r="X118" t="s">
        <v>48</v>
      </c>
      <c r="Y118">
        <v>2.1</v>
      </c>
      <c r="Z118">
        <v>1.72</v>
      </c>
      <c r="AA118">
        <v>1.95</v>
      </c>
      <c r="AB118">
        <v>1.72</v>
      </c>
      <c r="AC118">
        <v>2.1</v>
      </c>
      <c r="AD118">
        <v>1.73</v>
      </c>
      <c r="AE118">
        <v>2.2999999999999998</v>
      </c>
      <c r="AF118">
        <v>1.71</v>
      </c>
      <c r="AK118">
        <v>2.2999999999999998</v>
      </c>
      <c r="AL118">
        <v>1.8</v>
      </c>
      <c r="AM118">
        <v>2.1</v>
      </c>
      <c r="AN118">
        <v>1.72</v>
      </c>
      <c r="AO118">
        <f t="shared" si="6"/>
        <v>0.47619047619047616</v>
      </c>
      <c r="AP118">
        <f t="shared" si="6"/>
        <v>0.58139534883720934</v>
      </c>
      <c r="AQ118">
        <f t="shared" si="7"/>
        <v>0.45026178010471202</v>
      </c>
      <c r="AR118">
        <f t="shared" si="8"/>
        <v>0.54973821989528804</v>
      </c>
      <c r="AT118">
        <f t="shared" si="9"/>
        <v>-0.19106712567273451</v>
      </c>
      <c r="AU118">
        <f t="shared" si="9"/>
        <v>0.4686405038829955</v>
      </c>
      <c r="AV118">
        <f t="shared" si="10"/>
        <v>0.34080529157114603</v>
      </c>
      <c r="AZ118">
        <f t="shared" si="11"/>
        <v>0.1721152685850266</v>
      </c>
      <c r="BA118">
        <f t="shared" si="11"/>
        <v>1.0280823885881254</v>
      </c>
      <c r="BB118">
        <f t="shared" si="12"/>
        <v>0.29818261793431083</v>
      </c>
      <c r="BC118">
        <f t="shared" si="13"/>
        <v>0.79792613179312222</v>
      </c>
      <c r="BD118">
        <f t="shared" si="14"/>
        <v>1.0764439572368778</v>
      </c>
      <c r="BE118">
        <f t="shared" si="15"/>
        <v>1.2100491683091408</v>
      </c>
    </row>
    <row r="119" spans="1:57" x14ac:dyDescent="0.35">
      <c r="A119">
        <v>34</v>
      </c>
      <c r="B119" t="s">
        <v>40</v>
      </c>
      <c r="C119" t="s">
        <v>41</v>
      </c>
      <c r="D119" s="1">
        <v>42555</v>
      </c>
      <c r="E119" t="s">
        <v>42</v>
      </c>
      <c r="F119" t="s">
        <v>43</v>
      </c>
      <c r="G119" t="s">
        <v>44</v>
      </c>
      <c r="H119" t="s">
        <v>178</v>
      </c>
      <c r="I119">
        <v>3</v>
      </c>
      <c r="J119" t="s">
        <v>448</v>
      </c>
      <c r="K119" t="s">
        <v>283</v>
      </c>
      <c r="L119">
        <v>50</v>
      </c>
      <c r="M119">
        <v>35</v>
      </c>
      <c r="N119">
        <v>1197</v>
      </c>
      <c r="O119">
        <v>1481</v>
      </c>
      <c r="P119">
        <v>5</v>
      </c>
      <c r="Q119">
        <v>7</v>
      </c>
      <c r="R119">
        <v>6</v>
      </c>
      <c r="S119">
        <v>1</v>
      </c>
      <c r="T119">
        <v>9</v>
      </c>
      <c r="U119">
        <v>7</v>
      </c>
      <c r="V119">
        <v>2</v>
      </c>
      <c r="W119">
        <v>1</v>
      </c>
      <c r="X119" t="s">
        <v>48</v>
      </c>
      <c r="Y119">
        <v>2.75</v>
      </c>
      <c r="Z119">
        <v>1.44</v>
      </c>
      <c r="AA119">
        <v>2.65</v>
      </c>
      <c r="AB119">
        <v>1.42</v>
      </c>
      <c r="AC119">
        <v>2.62</v>
      </c>
      <c r="AD119">
        <v>1.5</v>
      </c>
      <c r="AE119">
        <v>2.74</v>
      </c>
      <c r="AF119">
        <v>1.53</v>
      </c>
      <c r="AK119">
        <v>2.89</v>
      </c>
      <c r="AL119">
        <v>1.53</v>
      </c>
      <c r="AM119">
        <v>2.7</v>
      </c>
      <c r="AN119">
        <v>1.45</v>
      </c>
      <c r="AO119">
        <f t="shared" si="6"/>
        <v>0.37037037037037035</v>
      </c>
      <c r="AP119">
        <f t="shared" si="6"/>
        <v>0.68965517241379315</v>
      </c>
      <c r="AQ119">
        <f t="shared" si="7"/>
        <v>0.3493975903614458</v>
      </c>
      <c r="AR119">
        <f t="shared" si="8"/>
        <v>0.65060240963855431</v>
      </c>
      <c r="AT119">
        <f t="shared" si="9"/>
        <v>0.39356466946037538</v>
      </c>
      <c r="AU119">
        <f t="shared" si="9"/>
        <v>0.78957977656391964</v>
      </c>
      <c r="AV119">
        <f t="shared" si="10"/>
        <v>0.40227012861888989</v>
      </c>
      <c r="AZ119">
        <f t="shared" si="11"/>
        <v>0.80109306677403103</v>
      </c>
      <c r="BA119">
        <f t="shared" si="11"/>
        <v>1.3726728628988598</v>
      </c>
      <c r="BB119">
        <f t="shared" si="12"/>
        <v>0.36087237510952708</v>
      </c>
      <c r="BC119">
        <f t="shared" si="13"/>
        <v>1.0515447778101239</v>
      </c>
      <c r="BD119">
        <f t="shared" si="14"/>
        <v>0.91063145428978631</v>
      </c>
      <c r="BE119">
        <f t="shared" si="15"/>
        <v>1.0192309147088245</v>
      </c>
    </row>
    <row r="120" spans="1:57" x14ac:dyDescent="0.35">
      <c r="A120">
        <v>34</v>
      </c>
      <c r="B120" t="s">
        <v>40</v>
      </c>
      <c r="C120" t="s">
        <v>41</v>
      </c>
      <c r="D120" s="1">
        <v>42555</v>
      </c>
      <c r="E120" t="s">
        <v>42</v>
      </c>
      <c r="F120" t="s">
        <v>43</v>
      </c>
      <c r="G120" t="s">
        <v>44</v>
      </c>
      <c r="H120" t="s">
        <v>178</v>
      </c>
      <c r="I120">
        <v>3</v>
      </c>
      <c r="J120" t="s">
        <v>301</v>
      </c>
      <c r="K120" t="s">
        <v>316</v>
      </c>
      <c r="L120">
        <v>1</v>
      </c>
      <c r="M120">
        <v>14</v>
      </c>
      <c r="N120">
        <v>8330</v>
      </c>
      <c r="O120">
        <v>2730</v>
      </c>
      <c r="P120">
        <v>7</v>
      </c>
      <c r="Q120">
        <v>5</v>
      </c>
      <c r="R120">
        <v>6</v>
      </c>
      <c r="S120">
        <v>0</v>
      </c>
      <c r="V120">
        <v>2</v>
      </c>
      <c r="W120">
        <v>0</v>
      </c>
      <c r="X120" t="s">
        <v>48</v>
      </c>
      <c r="Y120">
        <v>1.1200000000000001</v>
      </c>
      <c r="Z120">
        <v>6</v>
      </c>
      <c r="AA120">
        <v>1.1100000000000001</v>
      </c>
      <c r="AB120">
        <v>5</v>
      </c>
      <c r="AC120">
        <v>1.1399999999999999</v>
      </c>
      <c r="AD120">
        <v>5.5</v>
      </c>
      <c r="AE120">
        <v>1.17</v>
      </c>
      <c r="AF120">
        <v>6.16</v>
      </c>
      <c r="AK120">
        <v>1.17</v>
      </c>
      <c r="AL120">
        <v>6.75</v>
      </c>
      <c r="AM120">
        <v>1.1299999999999999</v>
      </c>
      <c r="AN120">
        <v>5.86</v>
      </c>
      <c r="AO120">
        <f t="shared" si="6"/>
        <v>0.88495575221238942</v>
      </c>
      <c r="AP120">
        <f t="shared" si="6"/>
        <v>0.17064846416382251</v>
      </c>
      <c r="AQ120">
        <f t="shared" si="7"/>
        <v>0.83834048640915604</v>
      </c>
      <c r="AR120">
        <f t="shared" si="8"/>
        <v>0.16165951359084407</v>
      </c>
      <c r="AT120">
        <f t="shared" si="9"/>
        <v>1.4544504491824326</v>
      </c>
      <c r="AU120">
        <f t="shared" si="9"/>
        <v>-0.14610861380858609</v>
      </c>
      <c r="AV120">
        <f t="shared" si="10"/>
        <v>0.83209650739445318</v>
      </c>
      <c r="AZ120">
        <f t="shared" si="11"/>
        <v>3.4388772320836369</v>
      </c>
      <c r="BA120">
        <f t="shared" si="11"/>
        <v>0.76036917173395357</v>
      </c>
      <c r="BB120">
        <f t="shared" si="12"/>
        <v>0.93574647900959418</v>
      </c>
      <c r="BC120">
        <f t="shared" si="13"/>
        <v>0.17633095265679752</v>
      </c>
      <c r="BD120">
        <f t="shared" si="14"/>
        <v>0.18380685042327918</v>
      </c>
      <c r="BE120">
        <f t="shared" si="15"/>
        <v>6.6410694951571592E-2</v>
      </c>
    </row>
    <row r="121" spans="1:57" x14ac:dyDescent="0.35">
      <c r="A121">
        <v>34</v>
      </c>
      <c r="B121" t="s">
        <v>40</v>
      </c>
      <c r="C121" t="s">
        <v>41</v>
      </c>
      <c r="D121" s="1">
        <v>42555</v>
      </c>
      <c r="E121" t="s">
        <v>42</v>
      </c>
      <c r="F121" t="s">
        <v>43</v>
      </c>
      <c r="G121" t="s">
        <v>44</v>
      </c>
      <c r="H121" t="s">
        <v>178</v>
      </c>
      <c r="I121">
        <v>3</v>
      </c>
      <c r="J121" t="s">
        <v>287</v>
      </c>
      <c r="K121" t="s">
        <v>385</v>
      </c>
      <c r="L121">
        <v>8</v>
      </c>
      <c r="M121">
        <v>12</v>
      </c>
      <c r="N121">
        <v>3116</v>
      </c>
      <c r="O121">
        <v>2780</v>
      </c>
      <c r="P121">
        <v>7</v>
      </c>
      <c r="Q121">
        <v>6</v>
      </c>
      <c r="R121">
        <v>6</v>
      </c>
      <c r="S121">
        <v>4</v>
      </c>
      <c r="V121">
        <v>2</v>
      </c>
      <c r="W121">
        <v>0</v>
      </c>
      <c r="X121" t="s">
        <v>48</v>
      </c>
      <c r="Y121">
        <v>1.66</v>
      </c>
      <c r="Z121">
        <v>2.2000000000000002</v>
      </c>
      <c r="AA121">
        <v>1.7</v>
      </c>
      <c r="AB121">
        <v>2</v>
      </c>
      <c r="AC121">
        <v>1.73</v>
      </c>
      <c r="AD121">
        <v>2.1</v>
      </c>
      <c r="AE121">
        <v>1.78</v>
      </c>
      <c r="AF121">
        <v>2.19</v>
      </c>
      <c r="AK121">
        <v>1.8</v>
      </c>
      <c r="AL121">
        <v>2.25</v>
      </c>
      <c r="AM121">
        <v>1.72</v>
      </c>
      <c r="AN121">
        <v>2.11</v>
      </c>
      <c r="AO121">
        <f t="shared" si="6"/>
        <v>0.58139534883720934</v>
      </c>
      <c r="AP121">
        <f t="shared" si="6"/>
        <v>0.47393364928909953</v>
      </c>
      <c r="AQ121">
        <f t="shared" si="7"/>
        <v>0.55091383812010442</v>
      </c>
      <c r="AR121">
        <f t="shared" si="8"/>
        <v>0.44908616187989553</v>
      </c>
      <c r="AT121">
        <f t="shared" si="9"/>
        <v>0.91519863096673459</v>
      </c>
      <c r="AU121">
        <f t="shared" si="9"/>
        <v>0.73150795498925003</v>
      </c>
      <c r="AV121">
        <f t="shared" si="10"/>
        <v>0.54579397531512952</v>
      </c>
      <c r="AZ121">
        <f t="shared" si="11"/>
        <v>1.758227519829302</v>
      </c>
      <c r="BA121">
        <f t="shared" si="11"/>
        <v>1.5947768144773284</v>
      </c>
      <c r="BB121">
        <f t="shared" si="12"/>
        <v>0.54077194433951303</v>
      </c>
      <c r="BC121">
        <f t="shared" si="13"/>
        <v>0.59617685570457957</v>
      </c>
      <c r="BD121">
        <f t="shared" si="14"/>
        <v>0.60551370903351598</v>
      </c>
      <c r="BE121">
        <f t="shared" si="15"/>
        <v>0.61475763366952341</v>
      </c>
    </row>
    <row r="122" spans="1:57" x14ac:dyDescent="0.35">
      <c r="A122">
        <v>34</v>
      </c>
      <c r="B122" t="s">
        <v>40</v>
      </c>
      <c r="C122" t="s">
        <v>41</v>
      </c>
      <c r="D122" s="1">
        <v>42556</v>
      </c>
      <c r="E122" t="s">
        <v>42</v>
      </c>
      <c r="F122" t="s">
        <v>43</v>
      </c>
      <c r="G122" t="s">
        <v>44</v>
      </c>
      <c r="H122" t="s">
        <v>179</v>
      </c>
      <c r="I122">
        <v>3</v>
      </c>
      <c r="J122" t="s">
        <v>349</v>
      </c>
      <c r="K122" t="s">
        <v>367</v>
      </c>
      <c r="L122">
        <v>4</v>
      </c>
      <c r="M122">
        <v>5</v>
      </c>
      <c r="N122">
        <v>5330</v>
      </c>
      <c r="O122">
        <v>4372</v>
      </c>
      <c r="P122">
        <v>7</v>
      </c>
      <c r="Q122">
        <v>5</v>
      </c>
      <c r="R122">
        <v>7</v>
      </c>
      <c r="S122">
        <v>6</v>
      </c>
      <c r="V122">
        <v>2</v>
      </c>
      <c r="W122">
        <v>0</v>
      </c>
      <c r="X122" t="s">
        <v>48</v>
      </c>
      <c r="Y122">
        <v>1.72</v>
      </c>
      <c r="Z122">
        <v>2.1</v>
      </c>
      <c r="AA122">
        <v>1.7</v>
      </c>
      <c r="AB122">
        <v>2</v>
      </c>
      <c r="AC122">
        <v>1.73</v>
      </c>
      <c r="AD122">
        <v>2.1</v>
      </c>
      <c r="AE122">
        <v>1.8</v>
      </c>
      <c r="AF122">
        <v>2.15</v>
      </c>
      <c r="AK122">
        <v>1.8</v>
      </c>
      <c r="AL122">
        <v>2.2000000000000002</v>
      </c>
      <c r="AM122">
        <v>1.74</v>
      </c>
      <c r="AN122">
        <v>2.1</v>
      </c>
      <c r="AO122">
        <f t="shared" si="6"/>
        <v>0.57471264367816088</v>
      </c>
      <c r="AP122">
        <f t="shared" si="6"/>
        <v>0.47619047619047616</v>
      </c>
      <c r="AQ122">
        <f t="shared" si="7"/>
        <v>0.54687499999999989</v>
      </c>
      <c r="AR122">
        <f t="shared" si="8"/>
        <v>0.45312499999999994</v>
      </c>
      <c r="AT122">
        <f t="shared" si="9"/>
        <v>1.1536678478763218</v>
      </c>
      <c r="AU122">
        <f t="shared" si="9"/>
        <v>0.96101816807520779</v>
      </c>
      <c r="AV122">
        <f t="shared" si="10"/>
        <v>0.54801401278981021</v>
      </c>
      <c r="AZ122">
        <f t="shared" si="11"/>
        <v>2.4008139030482454</v>
      </c>
      <c r="BA122">
        <f t="shared" si="11"/>
        <v>2.2600149345124847</v>
      </c>
      <c r="BB122">
        <f t="shared" si="12"/>
        <v>0.53514170618440315</v>
      </c>
      <c r="BC122">
        <f t="shared" si="13"/>
        <v>0.60353502187025843</v>
      </c>
      <c r="BD122">
        <f t="shared" si="14"/>
        <v>0.60145442157672324</v>
      </c>
      <c r="BE122">
        <f t="shared" si="15"/>
        <v>0.62522369578564341</v>
      </c>
    </row>
    <row r="123" spans="1:57" x14ac:dyDescent="0.35">
      <c r="A123">
        <v>34</v>
      </c>
      <c r="B123" t="s">
        <v>40</v>
      </c>
      <c r="C123" t="s">
        <v>41</v>
      </c>
      <c r="D123" s="1">
        <v>42556</v>
      </c>
      <c r="E123" t="s">
        <v>42</v>
      </c>
      <c r="F123" t="s">
        <v>43</v>
      </c>
      <c r="G123" t="s">
        <v>44</v>
      </c>
      <c r="H123" t="s">
        <v>179</v>
      </c>
      <c r="I123">
        <v>3</v>
      </c>
      <c r="J123" t="s">
        <v>287</v>
      </c>
      <c r="K123" t="s">
        <v>564</v>
      </c>
      <c r="L123">
        <v>8</v>
      </c>
      <c r="M123">
        <v>96</v>
      </c>
      <c r="N123">
        <v>3116</v>
      </c>
      <c r="O123">
        <v>712</v>
      </c>
      <c r="P123">
        <v>7</v>
      </c>
      <c r="Q123">
        <v>6</v>
      </c>
      <c r="R123">
        <v>6</v>
      </c>
      <c r="S123">
        <v>2</v>
      </c>
      <c r="V123">
        <v>2</v>
      </c>
      <c r="W123">
        <v>0</v>
      </c>
      <c r="X123" t="s">
        <v>48</v>
      </c>
      <c r="Y123">
        <v>1.57</v>
      </c>
      <c r="Z123">
        <v>2.37</v>
      </c>
      <c r="AA123">
        <v>1.55</v>
      </c>
      <c r="AB123">
        <v>2.25</v>
      </c>
      <c r="AC123">
        <v>1.62</v>
      </c>
      <c r="AD123">
        <v>2.25</v>
      </c>
      <c r="AE123">
        <v>1.63</v>
      </c>
      <c r="AF123">
        <v>2.4700000000000002</v>
      </c>
      <c r="AK123">
        <v>1.66</v>
      </c>
      <c r="AL123">
        <v>2.5</v>
      </c>
      <c r="AM123">
        <v>1.6</v>
      </c>
      <c r="AN123">
        <v>2.34</v>
      </c>
      <c r="AO123">
        <f t="shared" si="6"/>
        <v>0.625</v>
      </c>
      <c r="AP123">
        <f t="shared" si="6"/>
        <v>0.42735042735042739</v>
      </c>
      <c r="AQ123">
        <f t="shared" si="7"/>
        <v>0.59390862944162437</v>
      </c>
      <c r="AR123">
        <f t="shared" si="8"/>
        <v>0.40609137055837563</v>
      </c>
      <c r="AT123">
        <f t="shared" si="9"/>
        <v>0.91519863096673459</v>
      </c>
      <c r="AU123">
        <f t="shared" si="9"/>
        <v>-0.19106712567273451</v>
      </c>
      <c r="AV123">
        <f t="shared" si="10"/>
        <v>0.75143227778023325</v>
      </c>
      <c r="AZ123">
        <f t="shared" si="11"/>
        <v>1.758227519829302</v>
      </c>
      <c r="BA123">
        <f t="shared" si="11"/>
        <v>0.1721152685850266</v>
      </c>
      <c r="BB123">
        <f t="shared" si="12"/>
        <v>0.83006842078499377</v>
      </c>
      <c r="BC123">
        <f t="shared" si="13"/>
        <v>0.52102979394023241</v>
      </c>
      <c r="BD123">
        <f t="shared" si="14"/>
        <v>0.28577418991070458</v>
      </c>
      <c r="BE123">
        <f t="shared" si="15"/>
        <v>0.18624714690832964</v>
      </c>
    </row>
    <row r="124" spans="1:57" x14ac:dyDescent="0.35">
      <c r="A124">
        <v>34</v>
      </c>
      <c r="B124" t="s">
        <v>40</v>
      </c>
      <c r="C124" t="s">
        <v>41</v>
      </c>
      <c r="D124" s="1">
        <v>42556</v>
      </c>
      <c r="E124" t="s">
        <v>42</v>
      </c>
      <c r="F124" t="s">
        <v>43</v>
      </c>
      <c r="G124" t="s">
        <v>44</v>
      </c>
      <c r="H124" t="s">
        <v>179</v>
      </c>
      <c r="I124">
        <v>3</v>
      </c>
      <c r="J124" t="s">
        <v>301</v>
      </c>
      <c r="K124" t="s">
        <v>336</v>
      </c>
      <c r="L124">
        <v>1</v>
      </c>
      <c r="M124">
        <v>23</v>
      </c>
      <c r="N124">
        <v>8330</v>
      </c>
      <c r="O124">
        <v>1960</v>
      </c>
      <c r="P124">
        <v>6</v>
      </c>
      <c r="Q124">
        <v>4</v>
      </c>
      <c r="R124">
        <v>6</v>
      </c>
      <c r="S124">
        <v>4</v>
      </c>
      <c r="V124">
        <v>2</v>
      </c>
      <c r="W124">
        <v>0</v>
      </c>
      <c r="X124" t="s">
        <v>48</v>
      </c>
      <c r="Y124">
        <v>1.08</v>
      </c>
      <c r="Z124">
        <v>8</v>
      </c>
      <c r="AA124">
        <v>1.07</v>
      </c>
      <c r="AB124">
        <v>7</v>
      </c>
      <c r="AC124">
        <v>1.1000000000000001</v>
      </c>
      <c r="AD124">
        <v>6.5</v>
      </c>
      <c r="AE124">
        <v>1.0900000000000001</v>
      </c>
      <c r="AF124">
        <v>9.7100000000000009</v>
      </c>
      <c r="AK124">
        <v>1.1000000000000001</v>
      </c>
      <c r="AL124">
        <v>9.7100000000000009</v>
      </c>
      <c r="AM124">
        <v>1.08</v>
      </c>
      <c r="AN124">
        <v>7.99</v>
      </c>
      <c r="AO124">
        <f t="shared" si="6"/>
        <v>0.92592592592592582</v>
      </c>
      <c r="AP124">
        <f t="shared" si="6"/>
        <v>0.12515644555694619</v>
      </c>
      <c r="AQ124">
        <f t="shared" si="7"/>
        <v>0.88092613009922816</v>
      </c>
      <c r="AR124">
        <f t="shared" si="8"/>
        <v>0.11907386990077179</v>
      </c>
      <c r="AT124">
        <f t="shared" si="9"/>
        <v>1.4544504491824326</v>
      </c>
      <c r="AU124">
        <f t="shared" si="9"/>
        <v>0.11274686432958167</v>
      </c>
      <c r="AV124">
        <f t="shared" si="10"/>
        <v>0.79276995575251541</v>
      </c>
      <c r="AZ124">
        <f t="shared" si="11"/>
        <v>3.4388772320836369</v>
      </c>
      <c r="BA124">
        <f t="shared" si="11"/>
        <v>0.77543534076484522</v>
      </c>
      <c r="BB124">
        <f t="shared" si="12"/>
        <v>0.93483465661203247</v>
      </c>
      <c r="BC124">
        <f t="shared" si="13"/>
        <v>0.12678150434886201</v>
      </c>
      <c r="BD124">
        <f t="shared" si="14"/>
        <v>0.2322221930611911</v>
      </c>
      <c r="BE124">
        <f t="shared" si="15"/>
        <v>6.7385603179199505E-2</v>
      </c>
    </row>
    <row r="125" spans="1:57" x14ac:dyDescent="0.35">
      <c r="A125">
        <v>34</v>
      </c>
      <c r="B125" t="s">
        <v>40</v>
      </c>
      <c r="C125" t="s">
        <v>41</v>
      </c>
      <c r="D125" s="1">
        <v>42556</v>
      </c>
      <c r="E125" t="s">
        <v>42</v>
      </c>
      <c r="F125" t="s">
        <v>43</v>
      </c>
      <c r="G125" t="s">
        <v>44</v>
      </c>
      <c r="H125" t="s">
        <v>179</v>
      </c>
      <c r="I125">
        <v>3</v>
      </c>
      <c r="J125" t="s">
        <v>448</v>
      </c>
      <c r="K125" t="s">
        <v>331</v>
      </c>
      <c r="L125">
        <v>50</v>
      </c>
      <c r="M125">
        <v>18</v>
      </c>
      <c r="N125">
        <v>1197</v>
      </c>
      <c r="O125">
        <v>2451</v>
      </c>
      <c r="P125">
        <v>6</v>
      </c>
      <c r="Q125">
        <v>2</v>
      </c>
      <c r="R125">
        <v>6</v>
      </c>
      <c r="S125">
        <v>2</v>
      </c>
      <c r="V125">
        <v>2</v>
      </c>
      <c r="W125">
        <v>0</v>
      </c>
      <c r="X125" t="s">
        <v>48</v>
      </c>
      <c r="Y125">
        <v>3</v>
      </c>
      <c r="Z125">
        <v>1.4</v>
      </c>
      <c r="AA125">
        <v>2.8</v>
      </c>
      <c r="AB125">
        <v>1.38</v>
      </c>
      <c r="AC125">
        <v>3</v>
      </c>
      <c r="AD125">
        <v>1.4</v>
      </c>
      <c r="AE125">
        <v>3.3</v>
      </c>
      <c r="AF125">
        <v>1.4</v>
      </c>
      <c r="AK125">
        <v>3.3</v>
      </c>
      <c r="AL125">
        <v>1.46</v>
      </c>
      <c r="AM125">
        <v>3.01</v>
      </c>
      <c r="AN125">
        <v>1.39</v>
      </c>
      <c r="AO125">
        <f t="shared" si="6"/>
        <v>0.33222591362126247</v>
      </c>
      <c r="AP125">
        <f t="shared" si="6"/>
        <v>0.71942446043165476</v>
      </c>
      <c r="AQ125">
        <f t="shared" si="7"/>
        <v>0.31590909090909086</v>
      </c>
      <c r="AR125">
        <f t="shared" si="8"/>
        <v>0.68409090909090908</v>
      </c>
      <c r="AT125">
        <f t="shared" si="9"/>
        <v>0.39356466946037538</v>
      </c>
      <c r="AU125">
        <f t="shared" si="9"/>
        <v>0.44980552133774981</v>
      </c>
      <c r="AV125">
        <f t="shared" si="10"/>
        <v>0.48594349193574637</v>
      </c>
      <c r="AZ125">
        <f t="shared" si="11"/>
        <v>0.80109306677403103</v>
      </c>
      <c r="BA125">
        <f t="shared" si="11"/>
        <v>1.2534915459507292</v>
      </c>
      <c r="BB125">
        <f t="shared" si="12"/>
        <v>0.38879065769697874</v>
      </c>
      <c r="BC125">
        <f t="shared" si="13"/>
        <v>1.1523007937816152</v>
      </c>
      <c r="BD125">
        <f t="shared" si="14"/>
        <v>0.72166293357887312</v>
      </c>
      <c r="BE125">
        <f t="shared" si="15"/>
        <v>0.94471423524169695</v>
      </c>
    </row>
    <row r="126" spans="1:57" x14ac:dyDescent="0.35">
      <c r="A126">
        <v>34</v>
      </c>
      <c r="B126" t="s">
        <v>40</v>
      </c>
      <c r="C126" t="s">
        <v>41</v>
      </c>
      <c r="D126" s="1">
        <v>42558</v>
      </c>
      <c r="E126" t="s">
        <v>42</v>
      </c>
      <c r="F126" t="s">
        <v>43</v>
      </c>
      <c r="G126" t="s">
        <v>44</v>
      </c>
      <c r="H126" t="s">
        <v>180</v>
      </c>
      <c r="I126">
        <v>3</v>
      </c>
      <c r="J126" t="s">
        <v>301</v>
      </c>
      <c r="K126" t="s">
        <v>448</v>
      </c>
      <c r="L126">
        <v>1</v>
      </c>
      <c r="M126">
        <v>50</v>
      </c>
      <c r="N126">
        <v>8330</v>
      </c>
      <c r="O126">
        <v>1197</v>
      </c>
      <c r="P126">
        <v>6</v>
      </c>
      <c r="Q126">
        <v>2</v>
      </c>
      <c r="R126">
        <v>6</v>
      </c>
      <c r="S126">
        <v>0</v>
      </c>
      <c r="V126">
        <v>2</v>
      </c>
      <c r="W126">
        <v>0</v>
      </c>
      <c r="X126" t="s">
        <v>48</v>
      </c>
      <c r="Y126">
        <v>1.08</v>
      </c>
      <c r="Z126">
        <v>8</v>
      </c>
      <c r="AA126">
        <v>1.08</v>
      </c>
      <c r="AB126">
        <v>6</v>
      </c>
      <c r="AC126">
        <v>1.1000000000000001</v>
      </c>
      <c r="AD126">
        <v>7</v>
      </c>
      <c r="AE126">
        <v>1.1000000000000001</v>
      </c>
      <c r="AF126">
        <v>9.2100000000000009</v>
      </c>
      <c r="AK126">
        <v>1.1000000000000001</v>
      </c>
      <c r="AL126">
        <v>10</v>
      </c>
      <c r="AM126">
        <v>1.08</v>
      </c>
      <c r="AN126">
        <v>8.07</v>
      </c>
      <c r="AO126">
        <f t="shared" si="6"/>
        <v>0.92592592592592582</v>
      </c>
      <c r="AP126">
        <f t="shared" si="6"/>
        <v>0.12391573729863692</v>
      </c>
      <c r="AQ126">
        <f t="shared" si="7"/>
        <v>0.88196721311475423</v>
      </c>
      <c r="AR126">
        <f t="shared" si="8"/>
        <v>0.11803278688524592</v>
      </c>
      <c r="AT126">
        <f t="shared" si="9"/>
        <v>1.4544504491824326</v>
      </c>
      <c r="AU126">
        <f t="shared" si="9"/>
        <v>0.39356466946037538</v>
      </c>
      <c r="AV126">
        <f t="shared" si="10"/>
        <v>0.74285978256633267</v>
      </c>
      <c r="AZ126">
        <f t="shared" si="11"/>
        <v>3.4388772320836369</v>
      </c>
      <c r="BA126">
        <f t="shared" si="11"/>
        <v>0.80109306677403103</v>
      </c>
      <c r="BB126">
        <f t="shared" si="12"/>
        <v>0.93325407050202513</v>
      </c>
      <c r="BC126">
        <f t="shared" si="13"/>
        <v>0.12560039700557235</v>
      </c>
      <c r="BD126">
        <f t="shared" si="14"/>
        <v>0.29724797001956654</v>
      </c>
      <c r="BE126">
        <f t="shared" si="15"/>
        <v>6.9077799555353689E-2</v>
      </c>
    </row>
    <row r="127" spans="1:57" x14ac:dyDescent="0.35">
      <c r="A127">
        <v>34</v>
      </c>
      <c r="B127" t="s">
        <v>40</v>
      </c>
      <c r="C127" t="s">
        <v>41</v>
      </c>
      <c r="D127" s="1">
        <v>42558</v>
      </c>
      <c r="E127" t="s">
        <v>42</v>
      </c>
      <c r="F127" t="s">
        <v>43</v>
      </c>
      <c r="G127" t="s">
        <v>44</v>
      </c>
      <c r="H127" t="s">
        <v>180</v>
      </c>
      <c r="I127">
        <v>3</v>
      </c>
      <c r="J127" t="s">
        <v>349</v>
      </c>
      <c r="K127" t="s">
        <v>287</v>
      </c>
      <c r="L127">
        <v>4</v>
      </c>
      <c r="M127">
        <v>8</v>
      </c>
      <c r="N127">
        <v>5330</v>
      </c>
      <c r="O127">
        <v>3116</v>
      </c>
      <c r="P127">
        <v>6</v>
      </c>
      <c r="Q127">
        <v>4</v>
      </c>
      <c r="R127">
        <v>6</v>
      </c>
      <c r="S127">
        <v>4</v>
      </c>
      <c r="V127">
        <v>2</v>
      </c>
      <c r="W127">
        <v>0</v>
      </c>
      <c r="X127" t="s">
        <v>48</v>
      </c>
      <c r="Y127">
        <v>1.33</v>
      </c>
      <c r="Z127">
        <v>3.4</v>
      </c>
      <c r="AA127">
        <v>1.35</v>
      </c>
      <c r="AB127">
        <v>2.9</v>
      </c>
      <c r="AC127">
        <v>1.36</v>
      </c>
      <c r="AD127">
        <v>3.25</v>
      </c>
      <c r="AE127">
        <v>1.37</v>
      </c>
      <c r="AF127">
        <v>3.3</v>
      </c>
      <c r="AK127">
        <v>1.37</v>
      </c>
      <c r="AL127">
        <v>3.65</v>
      </c>
      <c r="AM127">
        <v>1.34</v>
      </c>
      <c r="AN127">
        <v>3.28</v>
      </c>
      <c r="AO127">
        <f t="shared" si="6"/>
        <v>0.74626865671641784</v>
      </c>
      <c r="AP127">
        <f t="shared" si="6"/>
        <v>0.3048780487804878</v>
      </c>
      <c r="AQ127">
        <f t="shared" si="7"/>
        <v>0.7099567099567099</v>
      </c>
      <c r="AR127">
        <f t="shared" si="8"/>
        <v>0.29004329004329005</v>
      </c>
      <c r="AT127">
        <f t="shared" si="9"/>
        <v>1.1536678478763218</v>
      </c>
      <c r="AU127">
        <f t="shared" si="9"/>
        <v>0.91519863096673459</v>
      </c>
      <c r="AV127">
        <f t="shared" si="10"/>
        <v>0.55933637742609532</v>
      </c>
      <c r="AZ127">
        <f t="shared" si="11"/>
        <v>2.4008139030482454</v>
      </c>
      <c r="BA127">
        <f t="shared" si="11"/>
        <v>1.758227519829302</v>
      </c>
      <c r="BB127">
        <f t="shared" si="12"/>
        <v>0.65533788182567154</v>
      </c>
      <c r="BC127">
        <f t="shared" si="13"/>
        <v>0.34255128269759522</v>
      </c>
      <c r="BD127">
        <f t="shared" si="14"/>
        <v>0.58100423827897396</v>
      </c>
      <c r="BE127">
        <f t="shared" si="15"/>
        <v>0.42260432623628846</v>
      </c>
    </row>
    <row r="128" spans="1:57" x14ac:dyDescent="0.35">
      <c r="A128">
        <v>34</v>
      </c>
      <c r="B128" t="s">
        <v>40</v>
      </c>
      <c r="C128" t="s">
        <v>41</v>
      </c>
      <c r="D128" s="1">
        <v>42560</v>
      </c>
      <c r="E128" t="s">
        <v>42</v>
      </c>
      <c r="F128" t="s">
        <v>43</v>
      </c>
      <c r="G128" t="s">
        <v>44</v>
      </c>
      <c r="H128" t="s">
        <v>181</v>
      </c>
      <c r="I128">
        <v>3</v>
      </c>
      <c r="J128" t="s">
        <v>301</v>
      </c>
      <c r="K128" t="s">
        <v>349</v>
      </c>
      <c r="L128">
        <v>1</v>
      </c>
      <c r="M128">
        <v>4</v>
      </c>
      <c r="N128">
        <v>8330</v>
      </c>
      <c r="O128">
        <v>5330</v>
      </c>
      <c r="P128">
        <v>7</v>
      </c>
      <c r="Q128">
        <v>5</v>
      </c>
      <c r="R128">
        <v>6</v>
      </c>
      <c r="S128">
        <v>3</v>
      </c>
      <c r="V128">
        <v>2</v>
      </c>
      <c r="W128">
        <v>0</v>
      </c>
      <c r="X128" t="s">
        <v>48</v>
      </c>
      <c r="Y128">
        <v>1.25</v>
      </c>
      <c r="Z128">
        <v>4</v>
      </c>
      <c r="AA128">
        <v>1.25</v>
      </c>
      <c r="AB128">
        <v>3.5</v>
      </c>
      <c r="AC128">
        <v>1.25</v>
      </c>
      <c r="AD128">
        <v>4</v>
      </c>
      <c r="AE128">
        <v>1.27</v>
      </c>
      <c r="AF128">
        <v>4.37</v>
      </c>
      <c r="AK128">
        <v>1.35</v>
      </c>
      <c r="AL128">
        <v>4.37</v>
      </c>
      <c r="AM128">
        <v>1.26</v>
      </c>
      <c r="AN128">
        <v>3.91</v>
      </c>
      <c r="AO128">
        <f t="shared" si="6"/>
        <v>0.79365079365079361</v>
      </c>
      <c r="AP128">
        <f t="shared" si="6"/>
        <v>0.25575447570332482</v>
      </c>
      <c r="AQ128">
        <f t="shared" si="7"/>
        <v>0.75628626692456469</v>
      </c>
      <c r="AR128">
        <f t="shared" si="8"/>
        <v>0.2437137330754352</v>
      </c>
      <c r="AT128">
        <f t="shared" si="9"/>
        <v>1.4544504491824326</v>
      </c>
      <c r="AU128">
        <f t="shared" si="9"/>
        <v>1.1536678478763218</v>
      </c>
      <c r="AV128">
        <f t="shared" si="10"/>
        <v>0.57463381905087296</v>
      </c>
      <c r="AZ128">
        <f t="shared" si="11"/>
        <v>3.4388772320836369</v>
      </c>
      <c r="BA128">
        <f t="shared" si="11"/>
        <v>2.4008139030482454</v>
      </c>
      <c r="BB128">
        <f t="shared" si="12"/>
        <v>0.73847615129655664</v>
      </c>
      <c r="BC128">
        <f t="shared" si="13"/>
        <v>0.27933531452306348</v>
      </c>
      <c r="BD128">
        <f t="shared" si="14"/>
        <v>0.5540222774845055</v>
      </c>
      <c r="BE128">
        <f t="shared" si="15"/>
        <v>0.30316647096944321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8"/>
  <sheetViews>
    <sheetView topLeftCell="AQ1" workbookViewId="0">
      <selection activeCell="BE66" sqref="BE6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40</v>
      </c>
      <c r="B2" t="s">
        <v>40</v>
      </c>
      <c r="C2" t="s">
        <v>41</v>
      </c>
      <c r="D2" s="1">
        <v>43283</v>
      </c>
      <c r="E2" t="s">
        <v>42</v>
      </c>
      <c r="F2" t="s">
        <v>43</v>
      </c>
      <c r="G2" t="s">
        <v>44</v>
      </c>
      <c r="H2" t="s">
        <v>45</v>
      </c>
      <c r="I2">
        <v>5</v>
      </c>
      <c r="J2" t="s">
        <v>46</v>
      </c>
      <c r="K2" t="s">
        <v>47</v>
      </c>
      <c r="L2">
        <v>64</v>
      </c>
      <c r="M2">
        <v>36</v>
      </c>
      <c r="N2">
        <v>865</v>
      </c>
      <c r="O2">
        <v>1235</v>
      </c>
      <c r="P2">
        <v>3</v>
      </c>
      <c r="Q2">
        <v>6</v>
      </c>
      <c r="R2">
        <v>6</v>
      </c>
      <c r="S2">
        <v>7</v>
      </c>
      <c r="T2">
        <v>7</v>
      </c>
      <c r="U2">
        <v>6</v>
      </c>
      <c r="V2">
        <v>7</v>
      </c>
      <c r="W2">
        <v>6</v>
      </c>
      <c r="X2">
        <v>6</v>
      </c>
      <c r="Y2">
        <v>1</v>
      </c>
      <c r="Z2">
        <v>3</v>
      </c>
      <c r="AA2">
        <v>2</v>
      </c>
      <c r="AB2" t="s">
        <v>48</v>
      </c>
      <c r="AC2">
        <v>2.62</v>
      </c>
      <c r="AD2">
        <v>1.5</v>
      </c>
      <c r="AE2">
        <v>2.5</v>
      </c>
      <c r="AF2">
        <v>1.47</v>
      </c>
      <c r="AG2">
        <v>2.62</v>
      </c>
      <c r="AH2">
        <v>1.5</v>
      </c>
      <c r="AI2">
        <v>2.66</v>
      </c>
      <c r="AJ2">
        <v>1.54</v>
      </c>
      <c r="AK2">
        <v>2.69</v>
      </c>
      <c r="AL2">
        <v>1.54</v>
      </c>
      <c r="AM2">
        <v>2.58</v>
      </c>
      <c r="AN2">
        <v>1.51</v>
      </c>
      <c r="AO2">
        <f>1/AM2</f>
        <v>0.38759689922480617</v>
      </c>
      <c r="AP2">
        <f>1/AN2</f>
        <v>0.66225165562913912</v>
      </c>
      <c r="AQ2">
        <f>AO2/(AO2+AP2)</f>
        <v>0.36919315403422975</v>
      </c>
      <c r="AR2">
        <f>AP2/(AO2+AP2)</f>
        <v>0.63080684596577019</v>
      </c>
      <c r="AS2">
        <f>0.5*LN(AQ2/AR2)</f>
        <v>-0.26783987405334669</v>
      </c>
      <c r="AW2">
        <f>AVERAGE(N2:O2)</f>
        <v>1050</v>
      </c>
      <c r="AX2">
        <f>64*'Summary - LogLoss'!$D$8*AW2/SUM($AW$2:$AW$65)</f>
        <v>0.52637419304303557</v>
      </c>
      <c r="AY2">
        <f>AS2+AX2</f>
        <v>0.25853431898968887</v>
      </c>
    </row>
    <row r="3" spans="1:60" x14ac:dyDescent="0.35">
      <c r="A3">
        <v>40</v>
      </c>
      <c r="B3" t="s">
        <v>40</v>
      </c>
      <c r="C3" t="s">
        <v>41</v>
      </c>
      <c r="D3" s="1">
        <v>43283</v>
      </c>
      <c r="E3" t="s">
        <v>42</v>
      </c>
      <c r="F3" t="s">
        <v>43</v>
      </c>
      <c r="G3" t="s">
        <v>44</v>
      </c>
      <c r="H3" t="s">
        <v>45</v>
      </c>
      <c r="I3">
        <v>5</v>
      </c>
      <c r="J3" t="s">
        <v>49</v>
      </c>
      <c r="K3" t="s">
        <v>50</v>
      </c>
      <c r="L3">
        <v>5</v>
      </c>
      <c r="M3">
        <v>256</v>
      </c>
      <c r="N3">
        <v>5060</v>
      </c>
      <c r="O3">
        <v>217</v>
      </c>
      <c r="P3">
        <v>6</v>
      </c>
      <c r="Q3">
        <v>1</v>
      </c>
      <c r="R3">
        <v>6</v>
      </c>
      <c r="S3">
        <v>4</v>
      </c>
      <c r="T3">
        <v>6</v>
      </c>
      <c r="U3">
        <v>4</v>
      </c>
      <c r="Z3">
        <v>3</v>
      </c>
      <c r="AA3">
        <v>0</v>
      </c>
      <c r="AB3" t="s">
        <v>48</v>
      </c>
      <c r="AC3">
        <v>1.03</v>
      </c>
      <c r="AD3">
        <v>15</v>
      </c>
      <c r="AE3">
        <v>1.02</v>
      </c>
      <c r="AF3">
        <v>10</v>
      </c>
      <c r="AG3">
        <v>1.03</v>
      </c>
      <c r="AH3">
        <v>13</v>
      </c>
      <c r="AI3">
        <v>1.03</v>
      </c>
      <c r="AJ3">
        <v>20.5</v>
      </c>
      <c r="AK3">
        <v>1.04</v>
      </c>
      <c r="AL3">
        <v>21</v>
      </c>
      <c r="AM3">
        <v>1.02</v>
      </c>
      <c r="AN3">
        <v>14.87</v>
      </c>
      <c r="AO3">
        <f t="shared" ref="AO3:AO65" si="0">1/AM3</f>
        <v>0.98039215686274506</v>
      </c>
      <c r="AP3">
        <f t="shared" ref="AP3:AP65" si="1">1/AN3</f>
        <v>6.7249495628782782E-2</v>
      </c>
      <c r="AQ3">
        <f t="shared" ref="AQ3:AQ65" si="2">AO3/(AO3+AP3)</f>
        <v>0.93580868470736323</v>
      </c>
      <c r="AR3">
        <f t="shared" ref="AR3:AR65" si="3">AP3/(AO3+AP3)</f>
        <v>6.4191315292636886E-2</v>
      </c>
      <c r="AS3">
        <f t="shared" ref="AS3:AS65" si="4">0.5*LN(AQ3/AR3)</f>
        <v>1.3397715665879419</v>
      </c>
      <c r="AW3">
        <f t="shared" ref="AW3:AW65" si="5">AVERAGE(N3:O3)</f>
        <v>2638.5</v>
      </c>
      <c r="AX3">
        <f>64*'Summary - LogLoss'!$D$8*AW3/SUM($AW$2:$AW$65)</f>
        <v>1.3227031508038563</v>
      </c>
      <c r="AY3">
        <f t="shared" ref="AY3:AY65" si="6">AS3+AX3</f>
        <v>2.662474717391798</v>
      </c>
    </row>
    <row r="4" spans="1:60" x14ac:dyDescent="0.35">
      <c r="A4">
        <v>40</v>
      </c>
      <c r="B4" t="s">
        <v>40</v>
      </c>
      <c r="C4" t="s">
        <v>41</v>
      </c>
      <c r="D4" s="1">
        <v>43283</v>
      </c>
      <c r="E4" t="s">
        <v>42</v>
      </c>
      <c r="F4" t="s">
        <v>43</v>
      </c>
      <c r="G4" t="s">
        <v>44</v>
      </c>
      <c r="H4" t="s">
        <v>45</v>
      </c>
      <c r="I4">
        <v>5</v>
      </c>
      <c r="J4" t="s">
        <v>51</v>
      </c>
      <c r="K4" t="s">
        <v>52</v>
      </c>
      <c r="L4">
        <v>66</v>
      </c>
      <c r="M4">
        <v>30</v>
      </c>
      <c r="N4">
        <v>859</v>
      </c>
      <c r="O4">
        <v>1489</v>
      </c>
      <c r="P4">
        <v>6</v>
      </c>
      <c r="Q4">
        <v>3</v>
      </c>
      <c r="R4">
        <v>3</v>
      </c>
      <c r="S4">
        <v>6</v>
      </c>
      <c r="T4">
        <v>7</v>
      </c>
      <c r="U4">
        <v>6</v>
      </c>
      <c r="V4">
        <v>6</v>
      </c>
      <c r="W4">
        <v>4</v>
      </c>
      <c r="Z4">
        <v>3</v>
      </c>
      <c r="AA4">
        <v>1</v>
      </c>
      <c r="AB4" t="s">
        <v>48</v>
      </c>
      <c r="AC4">
        <v>1.44</v>
      </c>
      <c r="AD4">
        <v>2.75</v>
      </c>
      <c r="AE4">
        <v>1.45</v>
      </c>
      <c r="AF4">
        <v>2.5499999999999998</v>
      </c>
      <c r="AG4">
        <v>1.44</v>
      </c>
      <c r="AH4">
        <v>2.75</v>
      </c>
      <c r="AI4">
        <v>1.56</v>
      </c>
      <c r="AJ4">
        <v>2.6</v>
      </c>
      <c r="AK4">
        <v>1.56</v>
      </c>
      <c r="AL4">
        <v>2.8</v>
      </c>
      <c r="AM4">
        <v>1.5</v>
      </c>
      <c r="AN4">
        <v>2.61</v>
      </c>
      <c r="AO4">
        <f t="shared" si="0"/>
        <v>0.66666666666666663</v>
      </c>
      <c r="AP4">
        <f t="shared" si="1"/>
        <v>0.38314176245210729</v>
      </c>
      <c r="AQ4">
        <f t="shared" si="2"/>
        <v>0.63503649635036497</v>
      </c>
      <c r="AR4">
        <f t="shared" si="3"/>
        <v>0.36496350364963503</v>
      </c>
      <c r="AS4">
        <f t="shared" si="4"/>
        <v>0.27694255661321882</v>
      </c>
      <c r="AW4">
        <f t="shared" si="5"/>
        <v>1174</v>
      </c>
      <c r="AX4">
        <f>64*'Summary - LogLoss'!$D$8*AW4/SUM($AW$2:$AW$65)</f>
        <v>0.58853647869764159</v>
      </c>
      <c r="AY4">
        <f t="shared" si="6"/>
        <v>0.86547903531086035</v>
      </c>
      <c r="BG4" t="s">
        <v>191</v>
      </c>
      <c r="BH4">
        <f>SUM(AQ66:AQ128)</f>
        <v>40.184169996445846</v>
      </c>
    </row>
    <row r="5" spans="1:60" x14ac:dyDescent="0.35">
      <c r="A5">
        <v>40</v>
      </c>
      <c r="B5" t="s">
        <v>40</v>
      </c>
      <c r="C5" t="s">
        <v>41</v>
      </c>
      <c r="D5" s="1">
        <v>43283</v>
      </c>
      <c r="E5" t="s">
        <v>42</v>
      </c>
      <c r="F5" t="s">
        <v>43</v>
      </c>
      <c r="G5" t="s">
        <v>44</v>
      </c>
      <c r="H5" t="s">
        <v>45</v>
      </c>
      <c r="I5">
        <v>5</v>
      </c>
      <c r="J5" t="s">
        <v>53</v>
      </c>
      <c r="K5" t="s">
        <v>54</v>
      </c>
      <c r="L5">
        <v>27</v>
      </c>
      <c r="M5">
        <v>83</v>
      </c>
      <c r="N5">
        <v>1575</v>
      </c>
      <c r="O5">
        <v>706</v>
      </c>
      <c r="P5">
        <v>6</v>
      </c>
      <c r="Q5">
        <v>2</v>
      </c>
      <c r="R5">
        <v>6</v>
      </c>
      <c r="S5">
        <v>4</v>
      </c>
      <c r="T5">
        <v>7</v>
      </c>
      <c r="U5">
        <v>5</v>
      </c>
      <c r="Z5">
        <v>3</v>
      </c>
      <c r="AA5">
        <v>0</v>
      </c>
      <c r="AB5" t="s">
        <v>48</v>
      </c>
      <c r="AC5">
        <v>1.1599999999999999</v>
      </c>
      <c r="AD5">
        <v>5</v>
      </c>
      <c r="AE5">
        <v>1.1599999999999999</v>
      </c>
      <c r="AF5">
        <v>4.5999999999999996</v>
      </c>
      <c r="AG5">
        <v>1.17</v>
      </c>
      <c r="AH5">
        <v>5</v>
      </c>
      <c r="AI5">
        <v>1.21</v>
      </c>
      <c r="AJ5">
        <v>5.12</v>
      </c>
      <c r="AK5">
        <v>1.22</v>
      </c>
      <c r="AL5">
        <v>5.47</v>
      </c>
      <c r="AM5">
        <v>1.18</v>
      </c>
      <c r="AN5">
        <v>4.91</v>
      </c>
      <c r="AO5">
        <f t="shared" si="0"/>
        <v>0.84745762711864414</v>
      </c>
      <c r="AP5">
        <f t="shared" si="1"/>
        <v>0.20366598778004072</v>
      </c>
      <c r="AQ5">
        <f t="shared" si="2"/>
        <v>0.80623973727422005</v>
      </c>
      <c r="AR5">
        <f t="shared" si="3"/>
        <v>0.19376026272577992</v>
      </c>
      <c r="AS5">
        <f t="shared" si="4"/>
        <v>0.71287975166442796</v>
      </c>
      <c r="AW5">
        <f t="shared" si="5"/>
        <v>1140.5</v>
      </c>
      <c r="AX5">
        <f>64*'Summary - LogLoss'!$D$8*AW5/SUM($AW$2:$AW$65)</f>
        <v>0.5717426353957924</v>
      </c>
      <c r="AY5">
        <f t="shared" si="6"/>
        <v>1.2846223870602205</v>
      </c>
      <c r="BG5" t="s">
        <v>190</v>
      </c>
      <c r="BH5">
        <f>SUM(BD66:BD128)</f>
        <v>35.6521431783179</v>
      </c>
    </row>
    <row r="6" spans="1:60" x14ac:dyDescent="0.35">
      <c r="A6">
        <v>40</v>
      </c>
      <c r="B6" t="s">
        <v>40</v>
      </c>
      <c r="C6" t="s">
        <v>41</v>
      </c>
      <c r="D6" s="1">
        <v>43283</v>
      </c>
      <c r="E6" t="s">
        <v>42</v>
      </c>
      <c r="F6" t="s">
        <v>43</v>
      </c>
      <c r="G6" t="s">
        <v>44</v>
      </c>
      <c r="H6" t="s">
        <v>45</v>
      </c>
      <c r="I6">
        <v>5</v>
      </c>
      <c r="J6" t="s">
        <v>55</v>
      </c>
      <c r="K6" t="s">
        <v>56</v>
      </c>
      <c r="L6">
        <v>19</v>
      </c>
      <c r="M6">
        <v>84</v>
      </c>
      <c r="N6">
        <v>1835</v>
      </c>
      <c r="O6">
        <v>699</v>
      </c>
      <c r="P6">
        <v>6</v>
      </c>
      <c r="Q6">
        <v>3</v>
      </c>
      <c r="R6">
        <v>6</v>
      </c>
      <c r="S6">
        <v>3</v>
      </c>
      <c r="T6">
        <v>2</v>
      </c>
      <c r="U6">
        <v>6</v>
      </c>
      <c r="V6">
        <v>6</v>
      </c>
      <c r="W6">
        <v>3</v>
      </c>
      <c r="Z6">
        <v>3</v>
      </c>
      <c r="AA6">
        <v>1</v>
      </c>
      <c r="AB6" t="s">
        <v>48</v>
      </c>
      <c r="AC6">
        <v>1.61</v>
      </c>
      <c r="AD6">
        <v>2.25</v>
      </c>
      <c r="AE6">
        <v>1.6</v>
      </c>
      <c r="AF6">
        <v>2.2000000000000002</v>
      </c>
      <c r="AG6">
        <v>1.61</v>
      </c>
      <c r="AH6">
        <v>2.25</v>
      </c>
      <c r="AI6">
        <v>1.68</v>
      </c>
      <c r="AJ6">
        <v>2.34</v>
      </c>
      <c r="AK6">
        <v>1.69</v>
      </c>
      <c r="AL6">
        <v>2.4</v>
      </c>
      <c r="AM6">
        <v>1.63</v>
      </c>
      <c r="AN6">
        <v>2.2799999999999998</v>
      </c>
      <c r="AO6">
        <f t="shared" si="0"/>
        <v>0.61349693251533743</v>
      </c>
      <c r="AP6">
        <f t="shared" si="1"/>
        <v>0.43859649122807021</v>
      </c>
      <c r="AQ6">
        <f t="shared" si="2"/>
        <v>0.58312020460358049</v>
      </c>
      <c r="AR6">
        <f t="shared" si="3"/>
        <v>0.41687979539641945</v>
      </c>
      <c r="AS6">
        <f t="shared" si="4"/>
        <v>0.16779771407383912</v>
      </c>
      <c r="AW6">
        <f t="shared" si="5"/>
        <v>1267</v>
      </c>
      <c r="AX6">
        <f>64*'Summary - LogLoss'!$D$8*AW6/SUM($AW$2:$AW$65)</f>
        <v>0.6351581929385961</v>
      </c>
      <c r="AY6">
        <f t="shared" si="6"/>
        <v>0.80295590701243524</v>
      </c>
      <c r="BG6" t="s">
        <v>473</v>
      </c>
      <c r="BH6">
        <f>SUM(BE66:BE128)</f>
        <v>35.887203526999564</v>
      </c>
    </row>
    <row r="7" spans="1:60" x14ac:dyDescent="0.35">
      <c r="A7">
        <v>40</v>
      </c>
      <c r="B7" t="s">
        <v>40</v>
      </c>
      <c r="C7" t="s">
        <v>41</v>
      </c>
      <c r="D7" s="1">
        <v>43283</v>
      </c>
      <c r="E7" t="s">
        <v>42</v>
      </c>
      <c r="F7" t="s">
        <v>43</v>
      </c>
      <c r="G7" t="s">
        <v>44</v>
      </c>
      <c r="H7" t="s">
        <v>45</v>
      </c>
      <c r="I7">
        <v>5</v>
      </c>
      <c r="J7" t="s">
        <v>57</v>
      </c>
      <c r="K7" t="s">
        <v>58</v>
      </c>
      <c r="L7">
        <v>13</v>
      </c>
      <c r="M7">
        <v>101</v>
      </c>
      <c r="N7">
        <v>2130</v>
      </c>
      <c r="O7">
        <v>575</v>
      </c>
      <c r="P7">
        <v>6</v>
      </c>
      <c r="Q7">
        <v>2</v>
      </c>
      <c r="R7">
        <v>6</v>
      </c>
      <c r="S7">
        <v>4</v>
      </c>
      <c r="T7">
        <v>6</v>
      </c>
      <c r="U7">
        <v>3</v>
      </c>
      <c r="Z7">
        <v>3</v>
      </c>
      <c r="AA7">
        <v>0</v>
      </c>
      <c r="AB7" t="s">
        <v>48</v>
      </c>
      <c r="AC7">
        <v>1.1200000000000001</v>
      </c>
      <c r="AD7">
        <v>6</v>
      </c>
      <c r="AE7">
        <v>1.1200000000000001</v>
      </c>
      <c r="AF7">
        <v>5.4</v>
      </c>
      <c r="AG7">
        <v>1.1399999999999999</v>
      </c>
      <c r="AH7">
        <v>5.5</v>
      </c>
      <c r="AI7">
        <v>1.1399999999999999</v>
      </c>
      <c r="AJ7">
        <v>6.87</v>
      </c>
      <c r="AK7">
        <v>1.17</v>
      </c>
      <c r="AL7">
        <v>6.87</v>
      </c>
      <c r="AM7">
        <v>1.1399999999999999</v>
      </c>
      <c r="AN7">
        <v>5.86</v>
      </c>
      <c r="AO7">
        <f t="shared" si="0"/>
        <v>0.87719298245614041</v>
      </c>
      <c r="AP7">
        <f t="shared" si="1"/>
        <v>0.17064846416382251</v>
      </c>
      <c r="AQ7">
        <f t="shared" si="2"/>
        <v>0.8371428571428573</v>
      </c>
      <c r="AR7">
        <f t="shared" si="3"/>
        <v>0.16285714285714284</v>
      </c>
      <c r="AS7">
        <f t="shared" si="4"/>
        <v>0.8185606705912587</v>
      </c>
      <c r="AW7">
        <f t="shared" si="5"/>
        <v>1352.5</v>
      </c>
      <c r="AX7">
        <f>64*'Summary - LogLoss'!$D$8*AW7/SUM($AW$2:$AW$65)</f>
        <v>0.67802009151495768</v>
      </c>
      <c r="AY7">
        <f t="shared" si="6"/>
        <v>1.4965807621062164</v>
      </c>
    </row>
    <row r="8" spans="1:60" x14ac:dyDescent="0.35">
      <c r="A8">
        <v>40</v>
      </c>
      <c r="B8" t="s">
        <v>40</v>
      </c>
      <c r="C8" t="s">
        <v>41</v>
      </c>
      <c r="D8" s="1">
        <v>43283</v>
      </c>
      <c r="E8" t="s">
        <v>42</v>
      </c>
      <c r="F8" t="s">
        <v>43</v>
      </c>
      <c r="G8" t="s">
        <v>44</v>
      </c>
      <c r="H8" t="s">
        <v>45</v>
      </c>
      <c r="I8">
        <v>5</v>
      </c>
      <c r="J8" t="s">
        <v>59</v>
      </c>
      <c r="K8" t="s">
        <v>60</v>
      </c>
      <c r="L8">
        <v>60</v>
      </c>
      <c r="M8">
        <v>119</v>
      </c>
      <c r="N8">
        <v>915</v>
      </c>
      <c r="O8">
        <v>459</v>
      </c>
      <c r="P8">
        <v>7</v>
      </c>
      <c r="Q8">
        <v>5</v>
      </c>
      <c r="R8">
        <v>4</v>
      </c>
      <c r="S8">
        <v>6</v>
      </c>
      <c r="T8">
        <v>7</v>
      </c>
      <c r="U8">
        <v>6</v>
      </c>
      <c r="V8">
        <v>3</v>
      </c>
      <c r="W8">
        <v>6</v>
      </c>
      <c r="X8">
        <v>6</v>
      </c>
      <c r="Y8">
        <v>1</v>
      </c>
      <c r="Z8">
        <v>3</v>
      </c>
      <c r="AA8">
        <v>2</v>
      </c>
      <c r="AB8" t="s">
        <v>48</v>
      </c>
      <c r="AC8">
        <v>1.28</v>
      </c>
      <c r="AD8">
        <v>3.75</v>
      </c>
      <c r="AE8">
        <v>1.25</v>
      </c>
      <c r="AF8">
        <v>3.6</v>
      </c>
      <c r="AG8">
        <v>1.3</v>
      </c>
      <c r="AH8">
        <v>3.5</v>
      </c>
      <c r="AI8">
        <v>1.29</v>
      </c>
      <c r="AJ8">
        <v>4.0199999999999996</v>
      </c>
      <c r="AK8">
        <v>1.32</v>
      </c>
      <c r="AL8">
        <v>4.0199999999999996</v>
      </c>
      <c r="AM8">
        <v>1.28</v>
      </c>
      <c r="AN8">
        <v>3.7</v>
      </c>
      <c r="AO8">
        <f t="shared" si="0"/>
        <v>0.78125</v>
      </c>
      <c r="AP8">
        <f t="shared" si="1"/>
        <v>0.27027027027027023</v>
      </c>
      <c r="AQ8">
        <f t="shared" si="2"/>
        <v>0.74297188755020083</v>
      </c>
      <c r="AR8">
        <f t="shared" si="3"/>
        <v>0.25702811244979917</v>
      </c>
      <c r="AS8">
        <f t="shared" si="4"/>
        <v>0.53073637085932657</v>
      </c>
      <c r="AW8">
        <f t="shared" si="5"/>
        <v>687</v>
      </c>
      <c r="AX8">
        <f>64*'Summary - LogLoss'!$D$8*AW8/SUM($AW$2:$AW$65)</f>
        <v>0.34439911487672897</v>
      </c>
      <c r="AY8">
        <f t="shared" si="6"/>
        <v>0.8751354857360556</v>
      </c>
    </row>
    <row r="9" spans="1:60" x14ac:dyDescent="0.35">
      <c r="A9">
        <v>40</v>
      </c>
      <c r="B9" t="s">
        <v>40</v>
      </c>
      <c r="C9" t="s">
        <v>41</v>
      </c>
      <c r="D9" s="1">
        <v>43283</v>
      </c>
      <c r="E9" t="s">
        <v>42</v>
      </c>
      <c r="F9" t="s">
        <v>43</v>
      </c>
      <c r="G9" t="s">
        <v>44</v>
      </c>
      <c r="H9" t="s">
        <v>45</v>
      </c>
      <c r="I9">
        <v>5</v>
      </c>
      <c r="J9" t="s">
        <v>61</v>
      </c>
      <c r="K9" t="s">
        <v>62</v>
      </c>
      <c r="L9">
        <v>171</v>
      </c>
      <c r="M9">
        <v>110</v>
      </c>
      <c r="N9">
        <v>338</v>
      </c>
      <c r="O9">
        <v>495</v>
      </c>
      <c r="P9">
        <v>6</v>
      </c>
      <c r="Q9">
        <v>2</v>
      </c>
      <c r="R9">
        <v>6</v>
      </c>
      <c r="S9">
        <v>3</v>
      </c>
      <c r="T9">
        <v>7</v>
      </c>
      <c r="U9">
        <v>6</v>
      </c>
      <c r="Z9">
        <v>3</v>
      </c>
      <c r="AA9">
        <v>0</v>
      </c>
      <c r="AB9" t="s">
        <v>48</v>
      </c>
      <c r="AC9">
        <v>1.57</v>
      </c>
      <c r="AD9">
        <v>2.37</v>
      </c>
      <c r="AE9">
        <v>1.5</v>
      </c>
      <c r="AF9">
        <v>2.4</v>
      </c>
      <c r="AG9">
        <v>1.53</v>
      </c>
      <c r="AH9">
        <v>2.5</v>
      </c>
      <c r="AI9">
        <v>1.56</v>
      </c>
      <c r="AJ9">
        <v>2.6</v>
      </c>
      <c r="AK9">
        <v>1.63</v>
      </c>
      <c r="AL9">
        <v>2.6</v>
      </c>
      <c r="AM9">
        <v>1.54</v>
      </c>
      <c r="AN9">
        <v>2.48</v>
      </c>
      <c r="AO9">
        <f t="shared" si="0"/>
        <v>0.64935064935064934</v>
      </c>
      <c r="AP9">
        <f t="shared" si="1"/>
        <v>0.40322580645161293</v>
      </c>
      <c r="AQ9">
        <f t="shared" si="2"/>
        <v>0.61691542288557211</v>
      </c>
      <c r="AR9">
        <f t="shared" si="3"/>
        <v>0.38308457711442784</v>
      </c>
      <c r="AS9">
        <f t="shared" si="4"/>
        <v>0.23823807187567653</v>
      </c>
      <c r="AW9">
        <f t="shared" si="5"/>
        <v>416.5</v>
      </c>
      <c r="AX9">
        <f>64*'Summary - LogLoss'!$D$8*AW9/SUM($AW$2:$AW$65)</f>
        <v>0.2087950965737374</v>
      </c>
      <c r="AY9">
        <f t="shared" si="6"/>
        <v>0.44703316844941393</v>
      </c>
    </row>
    <row r="10" spans="1:60" x14ac:dyDescent="0.35">
      <c r="A10">
        <v>40</v>
      </c>
      <c r="B10" t="s">
        <v>40</v>
      </c>
      <c r="C10" t="s">
        <v>41</v>
      </c>
      <c r="D10" s="1">
        <v>43283</v>
      </c>
      <c r="E10" t="s">
        <v>42</v>
      </c>
      <c r="F10" t="s">
        <v>43</v>
      </c>
      <c r="G10" t="s">
        <v>44</v>
      </c>
      <c r="H10" t="s">
        <v>45</v>
      </c>
      <c r="I10">
        <v>5</v>
      </c>
      <c r="J10" t="s">
        <v>63</v>
      </c>
      <c r="K10" t="s">
        <v>64</v>
      </c>
      <c r="L10">
        <v>109</v>
      </c>
      <c r="M10">
        <v>45</v>
      </c>
      <c r="N10">
        <v>513</v>
      </c>
      <c r="O10">
        <v>1045</v>
      </c>
      <c r="P10">
        <v>6</v>
      </c>
      <c r="Q10">
        <v>3</v>
      </c>
      <c r="R10">
        <v>6</v>
      </c>
      <c r="S10">
        <v>3</v>
      </c>
      <c r="T10">
        <v>5</v>
      </c>
      <c r="U10">
        <v>7</v>
      </c>
      <c r="V10">
        <v>1</v>
      </c>
      <c r="W10">
        <v>6</v>
      </c>
      <c r="X10">
        <v>6</v>
      </c>
      <c r="Y10">
        <v>4</v>
      </c>
      <c r="Z10">
        <v>3</v>
      </c>
      <c r="AA10">
        <v>2</v>
      </c>
      <c r="AB10" t="s">
        <v>48</v>
      </c>
      <c r="AC10">
        <v>1.61</v>
      </c>
      <c r="AD10">
        <v>2.25</v>
      </c>
      <c r="AE10">
        <v>1.62</v>
      </c>
      <c r="AF10">
        <v>2.15</v>
      </c>
      <c r="AG10">
        <v>1.67</v>
      </c>
      <c r="AH10">
        <v>2.2000000000000002</v>
      </c>
      <c r="AI10">
        <v>1.74</v>
      </c>
      <c r="AJ10">
        <v>2.2200000000000002</v>
      </c>
      <c r="AK10">
        <v>1.75</v>
      </c>
      <c r="AL10">
        <v>2.25</v>
      </c>
      <c r="AM10">
        <v>1.69</v>
      </c>
      <c r="AN10">
        <v>2.17</v>
      </c>
      <c r="AO10">
        <f t="shared" si="0"/>
        <v>0.59171597633136097</v>
      </c>
      <c r="AP10">
        <f t="shared" si="1"/>
        <v>0.46082949308755761</v>
      </c>
      <c r="AQ10">
        <f t="shared" si="2"/>
        <v>0.56217616580310881</v>
      </c>
      <c r="AR10">
        <f t="shared" si="3"/>
        <v>0.43782383419689114</v>
      </c>
      <c r="AS10">
        <f t="shared" si="4"/>
        <v>0.12499931930869308</v>
      </c>
      <c r="AW10">
        <f t="shared" si="5"/>
        <v>779</v>
      </c>
      <c r="AX10">
        <f>64*'Summary - LogLoss'!$D$8*AW10/SUM($AW$2:$AW$65)</f>
        <v>0.39051952036240445</v>
      </c>
      <c r="AY10">
        <f t="shared" si="6"/>
        <v>0.51551883967109757</v>
      </c>
    </row>
    <row r="11" spans="1:60" x14ac:dyDescent="0.35">
      <c r="A11">
        <v>40</v>
      </c>
      <c r="B11" t="s">
        <v>40</v>
      </c>
      <c r="C11" t="s">
        <v>41</v>
      </c>
      <c r="D11" s="1">
        <v>43283</v>
      </c>
      <c r="E11" t="s">
        <v>42</v>
      </c>
      <c r="F11" t="s">
        <v>43</v>
      </c>
      <c r="G11" t="s">
        <v>44</v>
      </c>
      <c r="H11" t="s">
        <v>45</v>
      </c>
      <c r="I11">
        <v>5</v>
      </c>
      <c r="J11" t="s">
        <v>65</v>
      </c>
      <c r="K11" t="s">
        <v>66</v>
      </c>
      <c r="L11">
        <v>2</v>
      </c>
      <c r="M11">
        <v>58</v>
      </c>
      <c r="N11">
        <v>8720</v>
      </c>
      <c r="O11">
        <v>920</v>
      </c>
      <c r="P11">
        <v>6</v>
      </c>
      <c r="Q11">
        <v>1</v>
      </c>
      <c r="R11">
        <v>6</v>
      </c>
      <c r="S11">
        <v>3</v>
      </c>
      <c r="T11">
        <v>6</v>
      </c>
      <c r="U11">
        <v>4</v>
      </c>
      <c r="Z11">
        <v>3</v>
      </c>
      <c r="AA11">
        <v>0</v>
      </c>
      <c r="AB11" t="s">
        <v>48</v>
      </c>
      <c r="AC11">
        <v>1.01</v>
      </c>
      <c r="AD11">
        <v>23</v>
      </c>
      <c r="AE11">
        <v>1.01</v>
      </c>
      <c r="AF11">
        <v>11.5</v>
      </c>
      <c r="AG11">
        <v>1.02</v>
      </c>
      <c r="AH11">
        <v>15</v>
      </c>
      <c r="AI11">
        <v>1.03</v>
      </c>
      <c r="AJ11">
        <v>17.649999999999999</v>
      </c>
      <c r="AK11">
        <v>1.03</v>
      </c>
      <c r="AL11">
        <v>29.92</v>
      </c>
      <c r="AM11">
        <v>1.02</v>
      </c>
      <c r="AN11">
        <v>17.559999999999999</v>
      </c>
      <c r="AO11">
        <f t="shared" si="0"/>
        <v>0.98039215686274506</v>
      </c>
      <c r="AP11">
        <f t="shared" si="1"/>
        <v>5.6947608200455586E-2</v>
      </c>
      <c r="AQ11">
        <f t="shared" si="2"/>
        <v>0.94510226049515611</v>
      </c>
      <c r="AR11">
        <f t="shared" si="3"/>
        <v>5.4897739504843932E-2</v>
      </c>
      <c r="AS11">
        <f t="shared" si="4"/>
        <v>1.4229104804553954</v>
      </c>
      <c r="AW11">
        <f t="shared" si="5"/>
        <v>4820</v>
      </c>
      <c r="AX11">
        <f>64*'Summary - LogLoss'!$D$8*AW11/SUM($AW$2:$AW$65)</f>
        <v>2.4163082004451728</v>
      </c>
      <c r="AY11">
        <f t="shared" si="6"/>
        <v>3.8392186809005682</v>
      </c>
    </row>
    <row r="12" spans="1:60" x14ac:dyDescent="0.35">
      <c r="A12">
        <v>40</v>
      </c>
      <c r="B12" t="s">
        <v>40</v>
      </c>
      <c r="C12" t="s">
        <v>41</v>
      </c>
      <c r="D12" s="1">
        <v>43283</v>
      </c>
      <c r="E12" t="s">
        <v>42</v>
      </c>
      <c r="F12" t="s">
        <v>43</v>
      </c>
      <c r="G12" t="s">
        <v>44</v>
      </c>
      <c r="H12" t="s">
        <v>45</v>
      </c>
      <c r="I12">
        <v>5</v>
      </c>
      <c r="J12" t="s">
        <v>67</v>
      </c>
      <c r="K12" t="s">
        <v>68</v>
      </c>
      <c r="L12">
        <v>82</v>
      </c>
      <c r="M12">
        <v>147</v>
      </c>
      <c r="N12">
        <v>710</v>
      </c>
      <c r="O12">
        <v>385</v>
      </c>
      <c r="P12">
        <v>6</v>
      </c>
      <c r="Q12">
        <v>4</v>
      </c>
      <c r="R12">
        <v>7</v>
      </c>
      <c r="S12">
        <v>5</v>
      </c>
      <c r="T12">
        <v>4</v>
      </c>
      <c r="U12">
        <v>6</v>
      </c>
      <c r="V12">
        <v>7</v>
      </c>
      <c r="W12">
        <v>6</v>
      </c>
      <c r="Z12">
        <v>3</v>
      </c>
      <c r="AA12">
        <v>1</v>
      </c>
      <c r="AB12" t="s">
        <v>48</v>
      </c>
      <c r="AC12">
        <v>1.57</v>
      </c>
      <c r="AD12">
        <v>2.37</v>
      </c>
      <c r="AE12">
        <v>1.57</v>
      </c>
      <c r="AF12">
        <v>2.25</v>
      </c>
      <c r="AG12">
        <v>1.61</v>
      </c>
      <c r="AH12">
        <v>2.25</v>
      </c>
      <c r="AI12">
        <v>1.69</v>
      </c>
      <c r="AJ12">
        <v>2.2999999999999998</v>
      </c>
      <c r="AK12">
        <v>1.73</v>
      </c>
      <c r="AL12">
        <v>2.4500000000000002</v>
      </c>
      <c r="AM12">
        <v>1.62</v>
      </c>
      <c r="AN12">
        <v>2.31</v>
      </c>
      <c r="AO12">
        <f t="shared" si="0"/>
        <v>0.61728395061728392</v>
      </c>
      <c r="AP12">
        <f t="shared" si="1"/>
        <v>0.4329004329004329</v>
      </c>
      <c r="AQ12">
        <f t="shared" si="2"/>
        <v>0.58778625954198471</v>
      </c>
      <c r="AR12">
        <f t="shared" si="3"/>
        <v>0.41221374045801523</v>
      </c>
      <c r="AS12">
        <f t="shared" si="4"/>
        <v>0.17741068764470477</v>
      </c>
      <c r="AW12">
        <f t="shared" si="5"/>
        <v>547.5</v>
      </c>
      <c r="AX12">
        <f>64*'Summary - LogLoss'!$D$8*AW12/SUM($AW$2:$AW$65)</f>
        <v>0.27446654351529709</v>
      </c>
      <c r="AY12">
        <f t="shared" si="6"/>
        <v>0.45187723116000189</v>
      </c>
    </row>
    <row r="13" spans="1:60" x14ac:dyDescent="0.35">
      <c r="A13">
        <v>40</v>
      </c>
      <c r="B13" t="s">
        <v>40</v>
      </c>
      <c r="C13" t="s">
        <v>41</v>
      </c>
      <c r="D13" s="1">
        <v>43283</v>
      </c>
      <c r="E13" t="s">
        <v>42</v>
      </c>
      <c r="F13" t="s">
        <v>43</v>
      </c>
      <c r="G13" t="s">
        <v>44</v>
      </c>
      <c r="H13" t="s">
        <v>45</v>
      </c>
      <c r="I13">
        <v>5</v>
      </c>
      <c r="J13" t="s">
        <v>69</v>
      </c>
      <c r="K13" t="s">
        <v>70</v>
      </c>
      <c r="L13">
        <v>103</v>
      </c>
      <c r="M13">
        <v>96</v>
      </c>
      <c r="N13">
        <v>554</v>
      </c>
      <c r="O13">
        <v>599</v>
      </c>
      <c r="P13">
        <v>4</v>
      </c>
      <c r="Q13">
        <v>6</v>
      </c>
      <c r="R13">
        <v>7</v>
      </c>
      <c r="S13">
        <v>6</v>
      </c>
      <c r="T13">
        <v>6</v>
      </c>
      <c r="U13">
        <v>3</v>
      </c>
      <c r="V13">
        <v>7</v>
      </c>
      <c r="W13">
        <v>6</v>
      </c>
      <c r="Z13">
        <v>3</v>
      </c>
      <c r="AA13">
        <v>1</v>
      </c>
      <c r="AB13" t="s">
        <v>48</v>
      </c>
      <c r="AC13">
        <v>1.53</v>
      </c>
      <c r="AD13">
        <v>2.5</v>
      </c>
      <c r="AE13">
        <v>1.5</v>
      </c>
      <c r="AF13">
        <v>2.4</v>
      </c>
      <c r="AG13">
        <v>1.53</v>
      </c>
      <c r="AH13">
        <v>2.5</v>
      </c>
      <c r="AI13">
        <v>1.61</v>
      </c>
      <c r="AJ13">
        <v>2.4900000000000002</v>
      </c>
      <c r="AK13">
        <v>1.65</v>
      </c>
      <c r="AL13">
        <v>2.75</v>
      </c>
      <c r="AM13">
        <v>1.55</v>
      </c>
      <c r="AN13">
        <v>2.4700000000000002</v>
      </c>
      <c r="AO13">
        <f t="shared" si="0"/>
        <v>0.64516129032258063</v>
      </c>
      <c r="AP13">
        <f t="shared" si="1"/>
        <v>0.40485829959514169</v>
      </c>
      <c r="AQ13">
        <f t="shared" si="2"/>
        <v>0.61442786069651745</v>
      </c>
      <c r="AR13">
        <f t="shared" si="3"/>
        <v>0.38557213930348261</v>
      </c>
      <c r="AS13">
        <f t="shared" si="4"/>
        <v>0.23298160985436528</v>
      </c>
      <c r="AW13">
        <f t="shared" si="5"/>
        <v>576.5</v>
      </c>
      <c r="AX13">
        <f>64*'Summary - LogLoss'!$D$8*AW13/SUM($AW$2:$AW$65)</f>
        <v>0.28900449741839046</v>
      </c>
      <c r="AY13">
        <f t="shared" si="6"/>
        <v>0.52198610727275574</v>
      </c>
    </row>
    <row r="14" spans="1:60" x14ac:dyDescent="0.35">
      <c r="A14">
        <v>40</v>
      </c>
      <c r="B14" t="s">
        <v>40</v>
      </c>
      <c r="C14" t="s">
        <v>41</v>
      </c>
      <c r="D14" s="1">
        <v>43283</v>
      </c>
      <c r="E14" t="s">
        <v>42</v>
      </c>
      <c r="F14" t="s">
        <v>43</v>
      </c>
      <c r="G14" t="s">
        <v>44</v>
      </c>
      <c r="H14" t="s">
        <v>45</v>
      </c>
      <c r="I14">
        <v>5</v>
      </c>
      <c r="J14" t="s">
        <v>71</v>
      </c>
      <c r="K14" t="s">
        <v>72</v>
      </c>
      <c r="L14">
        <v>112</v>
      </c>
      <c r="M14">
        <v>102</v>
      </c>
      <c r="N14">
        <v>480</v>
      </c>
      <c r="O14">
        <v>571</v>
      </c>
      <c r="P14">
        <v>4</v>
      </c>
      <c r="Q14">
        <v>6</v>
      </c>
      <c r="R14">
        <v>7</v>
      </c>
      <c r="S14">
        <v>5</v>
      </c>
      <c r="T14">
        <v>7</v>
      </c>
      <c r="U14">
        <v>6</v>
      </c>
      <c r="V14">
        <v>6</v>
      </c>
      <c r="W14">
        <v>3</v>
      </c>
      <c r="Z14">
        <v>3</v>
      </c>
      <c r="AA14">
        <v>1</v>
      </c>
      <c r="AB14" t="s">
        <v>48</v>
      </c>
      <c r="AC14">
        <v>1.9</v>
      </c>
      <c r="AD14">
        <v>1.9</v>
      </c>
      <c r="AE14">
        <v>1.75</v>
      </c>
      <c r="AF14">
        <v>1.95</v>
      </c>
      <c r="AG14">
        <v>1.73</v>
      </c>
      <c r="AH14">
        <v>2.1</v>
      </c>
      <c r="AI14">
        <v>1.83</v>
      </c>
      <c r="AJ14">
        <v>2.09</v>
      </c>
      <c r="AK14">
        <v>1.93</v>
      </c>
      <c r="AL14">
        <v>2.1</v>
      </c>
      <c r="AM14">
        <v>1.81</v>
      </c>
      <c r="AN14">
        <v>2.0099999999999998</v>
      </c>
      <c r="AO14">
        <f t="shared" si="0"/>
        <v>0.5524861878453039</v>
      </c>
      <c r="AP14">
        <f t="shared" si="1"/>
        <v>0.49751243781094534</v>
      </c>
      <c r="AQ14">
        <f t="shared" si="2"/>
        <v>0.52617801047120416</v>
      </c>
      <c r="AR14">
        <f t="shared" si="3"/>
        <v>0.47382198952879584</v>
      </c>
      <c r="AS14">
        <f t="shared" si="4"/>
        <v>5.2403938396624973E-2</v>
      </c>
      <c r="AW14">
        <f t="shared" si="5"/>
        <v>525.5</v>
      </c>
      <c r="AX14">
        <f>64*'Summary - LogLoss'!$D$8*AW14/SUM($AW$2:$AW$65)</f>
        <v>0.26343775089915733</v>
      </c>
      <c r="AY14">
        <f t="shared" si="6"/>
        <v>0.31584168929578232</v>
      </c>
    </row>
    <row r="15" spans="1:60" x14ac:dyDescent="0.35">
      <c r="A15">
        <v>40</v>
      </c>
      <c r="B15" t="s">
        <v>40</v>
      </c>
      <c r="C15" t="s">
        <v>41</v>
      </c>
      <c r="D15" s="1">
        <v>43283</v>
      </c>
      <c r="E15" t="s">
        <v>42</v>
      </c>
      <c r="F15" t="s">
        <v>43</v>
      </c>
      <c r="G15" t="s">
        <v>44</v>
      </c>
      <c r="H15" t="s">
        <v>45</v>
      </c>
      <c r="I15">
        <v>5</v>
      </c>
      <c r="J15" t="s">
        <v>73</v>
      </c>
      <c r="K15" t="s">
        <v>74</v>
      </c>
      <c r="L15">
        <v>65</v>
      </c>
      <c r="M15">
        <v>118</v>
      </c>
      <c r="N15">
        <v>863</v>
      </c>
      <c r="O15">
        <v>460</v>
      </c>
      <c r="P15">
        <v>6</v>
      </c>
      <c r="Q15">
        <v>2</v>
      </c>
      <c r="R15">
        <v>6</v>
      </c>
      <c r="S15">
        <v>4</v>
      </c>
      <c r="T15">
        <v>6</v>
      </c>
      <c r="U15">
        <v>2</v>
      </c>
      <c r="Z15">
        <v>3</v>
      </c>
      <c r="AA15">
        <v>0</v>
      </c>
      <c r="AB15" t="s">
        <v>48</v>
      </c>
      <c r="AC15">
        <v>1.1100000000000001</v>
      </c>
      <c r="AD15">
        <v>7</v>
      </c>
      <c r="AE15">
        <v>1.08</v>
      </c>
      <c r="AF15">
        <v>6.5</v>
      </c>
      <c r="AG15">
        <v>1.1000000000000001</v>
      </c>
      <c r="AH15">
        <v>7</v>
      </c>
      <c r="AI15">
        <v>1.1000000000000001</v>
      </c>
      <c r="AJ15">
        <v>8.5500000000000007</v>
      </c>
      <c r="AK15">
        <v>1.1299999999999999</v>
      </c>
      <c r="AL15">
        <v>9.4</v>
      </c>
      <c r="AM15">
        <v>1.0900000000000001</v>
      </c>
      <c r="AN15">
        <v>7.65</v>
      </c>
      <c r="AO15">
        <f t="shared" si="0"/>
        <v>0.9174311926605504</v>
      </c>
      <c r="AP15">
        <f t="shared" si="1"/>
        <v>0.13071895424836602</v>
      </c>
      <c r="AQ15">
        <f t="shared" si="2"/>
        <v>0.87528604118993125</v>
      </c>
      <c r="AR15">
        <f t="shared" si="3"/>
        <v>0.12471395881006865</v>
      </c>
      <c r="AS15">
        <f t="shared" si="4"/>
        <v>0.97426397579869606</v>
      </c>
      <c r="AW15">
        <f t="shared" si="5"/>
        <v>661.5</v>
      </c>
      <c r="AX15">
        <f>64*'Summary - LogLoss'!$D$8*AW15/SUM($AW$2:$AW$65)</f>
        <v>0.33161574161711238</v>
      </c>
      <c r="AY15">
        <f t="shared" si="6"/>
        <v>1.3058797174158085</v>
      </c>
    </row>
    <row r="16" spans="1:60" x14ac:dyDescent="0.35">
      <c r="A16">
        <v>40</v>
      </c>
      <c r="B16" t="s">
        <v>40</v>
      </c>
      <c r="C16" t="s">
        <v>41</v>
      </c>
      <c r="D16" s="1">
        <v>43283</v>
      </c>
      <c r="E16" t="s">
        <v>42</v>
      </c>
      <c r="F16" t="s">
        <v>43</v>
      </c>
      <c r="G16" t="s">
        <v>44</v>
      </c>
      <c r="H16" t="s">
        <v>45</v>
      </c>
      <c r="I16">
        <v>5</v>
      </c>
      <c r="J16" t="s">
        <v>75</v>
      </c>
      <c r="K16" t="s">
        <v>76</v>
      </c>
      <c r="L16">
        <v>67</v>
      </c>
      <c r="M16">
        <v>20</v>
      </c>
      <c r="N16">
        <v>847</v>
      </c>
      <c r="O16">
        <v>1745</v>
      </c>
      <c r="P16">
        <v>7</v>
      </c>
      <c r="Q16">
        <v>6</v>
      </c>
      <c r="R16">
        <v>6</v>
      </c>
      <c r="S16">
        <v>2</v>
      </c>
      <c r="T16">
        <v>6</v>
      </c>
      <c r="U16">
        <v>2</v>
      </c>
      <c r="Z16">
        <v>3</v>
      </c>
      <c r="AA16">
        <v>0</v>
      </c>
      <c r="AB16" t="s">
        <v>48</v>
      </c>
      <c r="AC16">
        <v>4.5</v>
      </c>
      <c r="AD16">
        <v>1.22</v>
      </c>
      <c r="AE16">
        <v>4.0999999999999996</v>
      </c>
      <c r="AF16">
        <v>1.2</v>
      </c>
      <c r="AG16">
        <v>4</v>
      </c>
      <c r="AH16">
        <v>1.22</v>
      </c>
      <c r="AI16">
        <v>4.34</v>
      </c>
      <c r="AJ16">
        <v>1.26</v>
      </c>
      <c r="AK16">
        <v>4.55</v>
      </c>
      <c r="AL16">
        <v>1.27</v>
      </c>
      <c r="AM16">
        <v>4.22</v>
      </c>
      <c r="AN16">
        <v>1.23</v>
      </c>
      <c r="AO16">
        <f t="shared" si="0"/>
        <v>0.23696682464454977</v>
      </c>
      <c r="AP16">
        <f t="shared" si="1"/>
        <v>0.81300813008130079</v>
      </c>
      <c r="AQ16">
        <f t="shared" si="2"/>
        <v>0.22568807339449543</v>
      </c>
      <c r="AR16">
        <f t="shared" si="3"/>
        <v>0.77431192660550463</v>
      </c>
      <c r="AS16">
        <f t="shared" si="4"/>
        <v>-0.61641047933179716</v>
      </c>
      <c r="AW16">
        <f t="shared" si="5"/>
        <v>1296</v>
      </c>
      <c r="AX16">
        <f>64*'Summary - LogLoss'!$D$8*AW16/SUM($AW$2:$AW$65)</f>
        <v>0.64969614684168964</v>
      </c>
      <c r="AY16">
        <f t="shared" si="6"/>
        <v>3.328566750989248E-2</v>
      </c>
    </row>
    <row r="17" spans="1:51" x14ac:dyDescent="0.35">
      <c r="A17">
        <v>40</v>
      </c>
      <c r="B17" t="s">
        <v>40</v>
      </c>
      <c r="C17" t="s">
        <v>41</v>
      </c>
      <c r="D17" s="1">
        <v>43283</v>
      </c>
      <c r="E17" t="s">
        <v>42</v>
      </c>
      <c r="F17" t="s">
        <v>43</v>
      </c>
      <c r="G17" t="s">
        <v>44</v>
      </c>
      <c r="H17" t="s">
        <v>45</v>
      </c>
      <c r="I17">
        <v>5</v>
      </c>
      <c r="J17" t="s">
        <v>77</v>
      </c>
      <c r="K17" t="s">
        <v>78</v>
      </c>
      <c r="L17">
        <v>32</v>
      </c>
      <c r="M17">
        <v>173</v>
      </c>
      <c r="N17">
        <v>1430</v>
      </c>
      <c r="O17">
        <v>328</v>
      </c>
      <c r="P17">
        <v>7</v>
      </c>
      <c r="Q17">
        <v>5</v>
      </c>
      <c r="R17">
        <v>6</v>
      </c>
      <c r="S17">
        <v>0</v>
      </c>
      <c r="T17">
        <v>6</v>
      </c>
      <c r="U17">
        <v>1</v>
      </c>
      <c r="Z17">
        <v>3</v>
      </c>
      <c r="AA17">
        <v>0</v>
      </c>
      <c r="AB17" t="s">
        <v>48</v>
      </c>
      <c r="AC17">
        <v>1.1000000000000001</v>
      </c>
      <c r="AD17">
        <v>7</v>
      </c>
      <c r="AE17">
        <v>1.07</v>
      </c>
      <c r="AF17">
        <v>7</v>
      </c>
      <c r="AG17">
        <v>1.08</v>
      </c>
      <c r="AH17">
        <v>7.5</v>
      </c>
      <c r="AI17">
        <v>1.0900000000000001</v>
      </c>
      <c r="AJ17">
        <v>9.01</v>
      </c>
      <c r="AK17">
        <v>1.1000000000000001</v>
      </c>
      <c r="AL17">
        <v>10.43</v>
      </c>
      <c r="AM17">
        <v>1.07</v>
      </c>
      <c r="AN17">
        <v>8.39</v>
      </c>
      <c r="AO17">
        <f t="shared" si="0"/>
        <v>0.93457943925233644</v>
      </c>
      <c r="AP17">
        <f t="shared" si="1"/>
        <v>0.11918951132300357</v>
      </c>
      <c r="AQ17">
        <f t="shared" si="2"/>
        <v>0.88689217758985195</v>
      </c>
      <c r="AR17">
        <f t="shared" si="3"/>
        <v>0.11310782241014798</v>
      </c>
      <c r="AS17">
        <f t="shared" si="4"/>
        <v>1.02969093600265</v>
      </c>
      <c r="AW17">
        <f t="shared" si="5"/>
        <v>879</v>
      </c>
      <c r="AX17">
        <f>64*'Summary - LogLoss'!$D$8*AW17/SUM($AW$2:$AW$65)</f>
        <v>0.44065039589031257</v>
      </c>
      <c r="AY17">
        <f t="shared" si="6"/>
        <v>1.4703413318929626</v>
      </c>
    </row>
    <row r="18" spans="1:51" x14ac:dyDescent="0.35">
      <c r="A18">
        <v>40</v>
      </c>
      <c r="B18" t="s">
        <v>40</v>
      </c>
      <c r="C18" t="s">
        <v>41</v>
      </c>
      <c r="D18" s="1">
        <v>43283</v>
      </c>
      <c r="E18" t="s">
        <v>42</v>
      </c>
      <c r="F18" t="s">
        <v>43</v>
      </c>
      <c r="G18" t="s">
        <v>44</v>
      </c>
      <c r="H18" t="s">
        <v>45</v>
      </c>
      <c r="I18">
        <v>5</v>
      </c>
      <c r="J18" t="s">
        <v>79</v>
      </c>
      <c r="K18" t="s">
        <v>80</v>
      </c>
      <c r="L18">
        <v>10</v>
      </c>
      <c r="M18">
        <v>134</v>
      </c>
      <c r="N18">
        <v>3045</v>
      </c>
      <c r="O18">
        <v>424</v>
      </c>
      <c r="P18">
        <v>6</v>
      </c>
      <c r="Q18">
        <v>2</v>
      </c>
      <c r="R18">
        <v>7</v>
      </c>
      <c r="S18">
        <v>6</v>
      </c>
      <c r="T18">
        <v>7</v>
      </c>
      <c r="U18">
        <v>5</v>
      </c>
      <c r="Z18">
        <v>3</v>
      </c>
      <c r="AA18">
        <v>0</v>
      </c>
      <c r="AB18" t="s">
        <v>48</v>
      </c>
      <c r="AC18">
        <v>1.1100000000000001</v>
      </c>
      <c r="AD18">
        <v>6</v>
      </c>
      <c r="AE18">
        <v>1.1100000000000001</v>
      </c>
      <c r="AF18">
        <v>5.6</v>
      </c>
      <c r="AG18">
        <v>1.1399999999999999</v>
      </c>
      <c r="AH18">
        <v>5.5</v>
      </c>
      <c r="AI18">
        <v>1.17</v>
      </c>
      <c r="AJ18">
        <v>6.02</v>
      </c>
      <c r="AK18">
        <v>1.17</v>
      </c>
      <c r="AL18">
        <v>7.19</v>
      </c>
      <c r="AM18">
        <v>1.1200000000000001</v>
      </c>
      <c r="AN18">
        <v>6.46</v>
      </c>
      <c r="AO18">
        <f t="shared" si="0"/>
        <v>0.89285714285714279</v>
      </c>
      <c r="AP18">
        <f t="shared" si="1"/>
        <v>0.15479876160990713</v>
      </c>
      <c r="AQ18">
        <f t="shared" si="2"/>
        <v>0.85224274406332456</v>
      </c>
      <c r="AR18">
        <f t="shared" si="3"/>
        <v>0.14775725593667549</v>
      </c>
      <c r="AS18">
        <f t="shared" si="4"/>
        <v>0.8761503162437535</v>
      </c>
      <c r="AW18">
        <f t="shared" si="5"/>
        <v>1734.5</v>
      </c>
      <c r="AX18">
        <f>64*'Summary - LogLoss'!$D$8*AW18/SUM($AW$2:$AW$65)</f>
        <v>0.8695200360315668</v>
      </c>
      <c r="AY18">
        <f t="shared" si="6"/>
        <v>1.7456703522753203</v>
      </c>
    </row>
    <row r="19" spans="1:51" x14ac:dyDescent="0.35">
      <c r="A19">
        <v>40</v>
      </c>
      <c r="B19" t="s">
        <v>40</v>
      </c>
      <c r="C19" t="s">
        <v>41</v>
      </c>
      <c r="D19" s="1">
        <v>43283</v>
      </c>
      <c r="E19" t="s">
        <v>42</v>
      </c>
      <c r="F19" t="s">
        <v>43</v>
      </c>
      <c r="G19" t="s">
        <v>44</v>
      </c>
      <c r="H19" t="s">
        <v>45</v>
      </c>
      <c r="I19">
        <v>5</v>
      </c>
      <c r="J19" t="s">
        <v>81</v>
      </c>
      <c r="K19" t="s">
        <v>82</v>
      </c>
      <c r="L19">
        <v>133</v>
      </c>
      <c r="M19">
        <v>85</v>
      </c>
      <c r="N19">
        <v>424</v>
      </c>
      <c r="O19">
        <v>687</v>
      </c>
      <c r="P19">
        <v>2</v>
      </c>
      <c r="Q19">
        <v>6</v>
      </c>
      <c r="R19">
        <v>6</v>
      </c>
      <c r="S19">
        <v>3</v>
      </c>
      <c r="T19">
        <v>6</v>
      </c>
      <c r="U19">
        <v>3</v>
      </c>
      <c r="V19">
        <v>6</v>
      </c>
      <c r="W19">
        <v>2</v>
      </c>
      <c r="Z19">
        <v>3</v>
      </c>
      <c r="AA19">
        <v>1</v>
      </c>
      <c r="AB19" t="s">
        <v>48</v>
      </c>
      <c r="AC19">
        <v>1.5</v>
      </c>
      <c r="AD19">
        <v>2.62</v>
      </c>
      <c r="AE19">
        <v>1.45</v>
      </c>
      <c r="AF19">
        <v>2.5499999999999998</v>
      </c>
      <c r="AG19">
        <v>1.44</v>
      </c>
      <c r="AH19">
        <v>2.75</v>
      </c>
      <c r="AI19">
        <v>1.55</v>
      </c>
      <c r="AJ19">
        <v>2.64</v>
      </c>
      <c r="AK19">
        <v>1.56</v>
      </c>
      <c r="AL19">
        <v>2.8</v>
      </c>
      <c r="AM19">
        <v>1.49</v>
      </c>
      <c r="AN19">
        <v>2.63</v>
      </c>
      <c r="AO19">
        <f t="shared" si="0"/>
        <v>0.67114093959731547</v>
      </c>
      <c r="AP19">
        <f t="shared" si="1"/>
        <v>0.38022813688212931</v>
      </c>
      <c r="AQ19">
        <f t="shared" si="2"/>
        <v>0.63834951456310673</v>
      </c>
      <c r="AR19">
        <f t="shared" si="3"/>
        <v>0.36165048543689321</v>
      </c>
      <c r="AS19">
        <f t="shared" si="4"/>
        <v>0.28410386311615266</v>
      </c>
      <c r="AW19">
        <f t="shared" si="5"/>
        <v>555.5</v>
      </c>
      <c r="AX19">
        <f>64*'Summary - LogLoss'!$D$8*AW19/SUM($AW$2:$AW$65)</f>
        <v>0.27847701355752974</v>
      </c>
      <c r="AY19">
        <f t="shared" si="6"/>
        <v>0.5625808766736824</v>
      </c>
    </row>
    <row r="20" spans="1:51" x14ac:dyDescent="0.35">
      <c r="A20">
        <v>40</v>
      </c>
      <c r="B20" t="s">
        <v>40</v>
      </c>
      <c r="C20" t="s">
        <v>41</v>
      </c>
      <c r="D20" s="1">
        <v>43283</v>
      </c>
      <c r="E20" t="s">
        <v>42</v>
      </c>
      <c r="F20" t="s">
        <v>43</v>
      </c>
      <c r="G20" t="s">
        <v>44</v>
      </c>
      <c r="H20" t="s">
        <v>45</v>
      </c>
      <c r="I20">
        <v>5</v>
      </c>
      <c r="J20" t="s">
        <v>83</v>
      </c>
      <c r="K20" t="s">
        <v>84</v>
      </c>
      <c r="L20">
        <v>50</v>
      </c>
      <c r="M20">
        <v>211</v>
      </c>
      <c r="N20">
        <v>996</v>
      </c>
      <c r="O20">
        <v>277</v>
      </c>
      <c r="P20">
        <v>6</v>
      </c>
      <c r="Q20">
        <v>2</v>
      </c>
      <c r="R20">
        <v>6</v>
      </c>
      <c r="S20">
        <v>4</v>
      </c>
      <c r="T20">
        <v>6</v>
      </c>
      <c r="U20">
        <v>1</v>
      </c>
      <c r="Z20">
        <v>3</v>
      </c>
      <c r="AA20">
        <v>0</v>
      </c>
      <c r="AB20" t="s">
        <v>48</v>
      </c>
      <c r="AC20">
        <v>1.44</v>
      </c>
      <c r="AD20">
        <v>2.75</v>
      </c>
      <c r="AE20">
        <v>1.45</v>
      </c>
      <c r="AF20">
        <v>2.5499999999999998</v>
      </c>
      <c r="AG20">
        <v>1.5</v>
      </c>
      <c r="AH20">
        <v>2.62</v>
      </c>
      <c r="AI20">
        <v>1.53</v>
      </c>
      <c r="AJ20">
        <v>2.7</v>
      </c>
      <c r="AK20">
        <v>1.53</v>
      </c>
      <c r="AL20">
        <v>3.15</v>
      </c>
      <c r="AM20">
        <v>1.47</v>
      </c>
      <c r="AN20">
        <v>2.68</v>
      </c>
      <c r="AO20">
        <f t="shared" si="0"/>
        <v>0.68027210884353739</v>
      </c>
      <c r="AP20">
        <f t="shared" si="1"/>
        <v>0.37313432835820892</v>
      </c>
      <c r="AQ20">
        <f t="shared" si="2"/>
        <v>0.64578313253012054</v>
      </c>
      <c r="AR20">
        <f t="shared" si="3"/>
        <v>0.35421686746987951</v>
      </c>
      <c r="AS20">
        <f t="shared" si="4"/>
        <v>0.30027719686606025</v>
      </c>
      <c r="AW20">
        <f t="shared" si="5"/>
        <v>636.5</v>
      </c>
      <c r="AX20">
        <f>64*'Summary - LogLoss'!$D$8*AW20/SUM($AW$2:$AW$65)</f>
        <v>0.31908302273513534</v>
      </c>
      <c r="AY20">
        <f t="shared" si="6"/>
        <v>0.61936021960119558</v>
      </c>
    </row>
    <row r="21" spans="1:51" x14ac:dyDescent="0.35">
      <c r="A21">
        <v>40</v>
      </c>
      <c r="B21" t="s">
        <v>40</v>
      </c>
      <c r="C21" t="s">
        <v>41</v>
      </c>
      <c r="D21" s="1">
        <v>43283</v>
      </c>
      <c r="E21" t="s">
        <v>42</v>
      </c>
      <c r="F21" t="s">
        <v>43</v>
      </c>
      <c r="G21" t="s">
        <v>44</v>
      </c>
      <c r="H21" t="s">
        <v>45</v>
      </c>
      <c r="I21">
        <v>5</v>
      </c>
      <c r="J21" t="s">
        <v>85</v>
      </c>
      <c r="K21" t="s">
        <v>86</v>
      </c>
      <c r="L21">
        <v>56</v>
      </c>
      <c r="M21">
        <v>137</v>
      </c>
      <c r="N21">
        <v>931</v>
      </c>
      <c r="O21">
        <v>409</v>
      </c>
      <c r="P21">
        <v>6</v>
      </c>
      <c r="Q21">
        <v>7</v>
      </c>
      <c r="R21">
        <v>6</v>
      </c>
      <c r="S21">
        <v>3</v>
      </c>
      <c r="T21">
        <v>7</v>
      </c>
      <c r="U21">
        <v>5</v>
      </c>
      <c r="V21">
        <v>6</v>
      </c>
      <c r="W21">
        <v>2</v>
      </c>
      <c r="Z21">
        <v>3</v>
      </c>
      <c r="AA21">
        <v>1</v>
      </c>
      <c r="AB21" t="s">
        <v>48</v>
      </c>
      <c r="AC21">
        <v>1.44</v>
      </c>
      <c r="AD21">
        <v>2.75</v>
      </c>
      <c r="AE21">
        <v>1.45</v>
      </c>
      <c r="AF21">
        <v>2.5499999999999998</v>
      </c>
      <c r="AG21">
        <v>1.5</v>
      </c>
      <c r="AH21">
        <v>2.62</v>
      </c>
      <c r="AI21">
        <v>1.43</v>
      </c>
      <c r="AJ21">
        <v>3.06</v>
      </c>
      <c r="AK21">
        <v>1.53</v>
      </c>
      <c r="AL21">
        <v>3.06</v>
      </c>
      <c r="AM21">
        <v>1.47</v>
      </c>
      <c r="AN21">
        <v>2.7</v>
      </c>
      <c r="AO21">
        <f t="shared" si="0"/>
        <v>0.68027210884353739</v>
      </c>
      <c r="AP21">
        <f t="shared" si="1"/>
        <v>0.37037037037037035</v>
      </c>
      <c r="AQ21">
        <f t="shared" si="2"/>
        <v>0.64748201438848918</v>
      </c>
      <c r="AR21">
        <f t="shared" si="3"/>
        <v>0.35251798561151076</v>
      </c>
      <c r="AS21">
        <f t="shared" si="4"/>
        <v>0.30399468610981922</v>
      </c>
      <c r="AW21">
        <f t="shared" si="5"/>
        <v>670</v>
      </c>
      <c r="AX21">
        <f>64*'Summary - LogLoss'!$D$8*AW21/SUM($AW$2:$AW$65)</f>
        <v>0.33587686603698458</v>
      </c>
      <c r="AY21">
        <f t="shared" si="6"/>
        <v>0.6398715521468038</v>
      </c>
    </row>
    <row r="22" spans="1:51" x14ac:dyDescent="0.35">
      <c r="A22">
        <v>40</v>
      </c>
      <c r="B22" t="s">
        <v>40</v>
      </c>
      <c r="C22" t="s">
        <v>41</v>
      </c>
      <c r="D22" s="1">
        <v>43283</v>
      </c>
      <c r="E22" t="s">
        <v>42</v>
      </c>
      <c r="F22" t="s">
        <v>43</v>
      </c>
      <c r="G22" t="s">
        <v>44</v>
      </c>
      <c r="H22" t="s">
        <v>45</v>
      </c>
      <c r="I22">
        <v>5</v>
      </c>
      <c r="J22" t="s">
        <v>87</v>
      </c>
      <c r="K22" t="s">
        <v>88</v>
      </c>
      <c r="L22">
        <v>224</v>
      </c>
      <c r="M22">
        <v>6</v>
      </c>
      <c r="N22">
        <v>255</v>
      </c>
      <c r="O22">
        <v>4780</v>
      </c>
      <c r="P22">
        <v>1</v>
      </c>
      <c r="Q22">
        <v>6</v>
      </c>
      <c r="R22">
        <v>7</v>
      </c>
      <c r="S22">
        <v>6</v>
      </c>
      <c r="T22">
        <v>7</v>
      </c>
      <c r="U22">
        <v>6</v>
      </c>
      <c r="V22">
        <v>6</v>
      </c>
      <c r="W22">
        <v>4</v>
      </c>
      <c r="Z22">
        <v>3</v>
      </c>
      <c r="AA22">
        <v>1</v>
      </c>
      <c r="AB22" t="s">
        <v>48</v>
      </c>
      <c r="AC22">
        <v>4</v>
      </c>
      <c r="AD22">
        <v>1.25</v>
      </c>
      <c r="AE22">
        <v>3.95</v>
      </c>
      <c r="AF22">
        <v>1.21</v>
      </c>
      <c r="AG22">
        <v>4</v>
      </c>
      <c r="AH22">
        <v>1.25</v>
      </c>
      <c r="AI22">
        <v>4.66</v>
      </c>
      <c r="AJ22">
        <v>1.23</v>
      </c>
      <c r="AK22">
        <v>4.71</v>
      </c>
      <c r="AL22">
        <v>1.25</v>
      </c>
      <c r="AM22">
        <v>4.29</v>
      </c>
      <c r="AN22">
        <v>1.22</v>
      </c>
      <c r="AO22">
        <f t="shared" si="0"/>
        <v>0.23310023310023309</v>
      </c>
      <c r="AP22">
        <f t="shared" si="1"/>
        <v>0.81967213114754101</v>
      </c>
      <c r="AQ22">
        <f t="shared" si="2"/>
        <v>0.22141560798548091</v>
      </c>
      <c r="AR22">
        <f t="shared" si="3"/>
        <v>0.77858439201451901</v>
      </c>
      <c r="AS22">
        <f t="shared" si="4"/>
        <v>-0.62871793709738022</v>
      </c>
      <c r="AW22">
        <f t="shared" si="5"/>
        <v>2517.5</v>
      </c>
      <c r="AX22">
        <f>64*'Summary - LogLoss'!$D$8*AW22/SUM($AW$2:$AW$65)</f>
        <v>1.2620447914150876</v>
      </c>
      <c r="AY22">
        <f t="shared" si="6"/>
        <v>0.63332685431770741</v>
      </c>
    </row>
    <row r="23" spans="1:51" x14ac:dyDescent="0.35">
      <c r="A23">
        <v>40</v>
      </c>
      <c r="B23" t="s">
        <v>40</v>
      </c>
      <c r="C23" t="s">
        <v>41</v>
      </c>
      <c r="D23" s="1">
        <v>43283</v>
      </c>
      <c r="E23" t="s">
        <v>42</v>
      </c>
      <c r="F23" t="s">
        <v>43</v>
      </c>
      <c r="G23" t="s">
        <v>44</v>
      </c>
      <c r="H23" t="s">
        <v>45</v>
      </c>
      <c r="I23">
        <v>5</v>
      </c>
      <c r="J23" t="s">
        <v>89</v>
      </c>
      <c r="K23" t="s">
        <v>90</v>
      </c>
      <c r="L23">
        <v>35</v>
      </c>
      <c r="M23">
        <v>188</v>
      </c>
      <c r="N23">
        <v>1254</v>
      </c>
      <c r="O23">
        <v>302</v>
      </c>
      <c r="P23">
        <v>6</v>
      </c>
      <c r="Q23">
        <v>3</v>
      </c>
      <c r="R23">
        <v>6</v>
      </c>
      <c r="S23">
        <v>4</v>
      </c>
      <c r="T23">
        <v>6</v>
      </c>
      <c r="U23">
        <v>7</v>
      </c>
      <c r="V23">
        <v>7</v>
      </c>
      <c r="W23">
        <v>5</v>
      </c>
      <c r="Z23">
        <v>3</v>
      </c>
      <c r="AA23">
        <v>1</v>
      </c>
      <c r="AB23" t="s">
        <v>48</v>
      </c>
      <c r="AC23">
        <v>1.2</v>
      </c>
      <c r="AD23">
        <v>4.33</v>
      </c>
      <c r="AE23">
        <v>1.2</v>
      </c>
      <c r="AF23">
        <v>4.0999999999999996</v>
      </c>
      <c r="AG23">
        <v>1.25</v>
      </c>
      <c r="AH23">
        <v>4</v>
      </c>
      <c r="AI23">
        <v>1.22</v>
      </c>
      <c r="AJ23">
        <v>4.9000000000000004</v>
      </c>
      <c r="AK23">
        <v>1.25</v>
      </c>
      <c r="AL23">
        <v>4.9000000000000004</v>
      </c>
      <c r="AM23">
        <v>1.21</v>
      </c>
      <c r="AN23">
        <v>4.38</v>
      </c>
      <c r="AO23">
        <f t="shared" si="0"/>
        <v>0.82644628099173556</v>
      </c>
      <c r="AP23">
        <f t="shared" si="1"/>
        <v>0.22831050228310504</v>
      </c>
      <c r="AQ23">
        <f t="shared" si="2"/>
        <v>0.78354203935599287</v>
      </c>
      <c r="AR23">
        <f t="shared" si="3"/>
        <v>0.21645796064400716</v>
      </c>
      <c r="AS23">
        <f t="shared" si="4"/>
        <v>0.64321418238985251</v>
      </c>
      <c r="AW23">
        <f t="shared" si="5"/>
        <v>778</v>
      </c>
      <c r="AX23">
        <f>64*'Summary - LogLoss'!$D$8*AW23/SUM($AW$2:$AW$65)</f>
        <v>0.39001821160712535</v>
      </c>
      <c r="AY23">
        <f t="shared" si="6"/>
        <v>1.0332323939969779</v>
      </c>
    </row>
    <row r="24" spans="1:51" x14ac:dyDescent="0.35">
      <c r="A24">
        <v>40</v>
      </c>
      <c r="B24" t="s">
        <v>40</v>
      </c>
      <c r="C24" t="s">
        <v>41</v>
      </c>
      <c r="D24" s="1">
        <v>43283</v>
      </c>
      <c r="E24" t="s">
        <v>42</v>
      </c>
      <c r="F24" t="s">
        <v>43</v>
      </c>
      <c r="G24" t="s">
        <v>44</v>
      </c>
      <c r="H24" t="s">
        <v>45</v>
      </c>
      <c r="I24">
        <v>5</v>
      </c>
      <c r="J24" t="s">
        <v>91</v>
      </c>
      <c r="K24" t="s">
        <v>92</v>
      </c>
      <c r="L24">
        <v>44</v>
      </c>
      <c r="M24">
        <v>31</v>
      </c>
      <c r="N24">
        <v>1070</v>
      </c>
      <c r="O24">
        <v>1465</v>
      </c>
      <c r="P24">
        <v>7</v>
      </c>
      <c r="Q24">
        <v>6</v>
      </c>
      <c r="R24">
        <v>7</v>
      </c>
      <c r="S24">
        <v>5</v>
      </c>
      <c r="T24">
        <v>6</v>
      </c>
      <c r="U24">
        <v>4</v>
      </c>
      <c r="Z24">
        <v>3</v>
      </c>
      <c r="AA24">
        <v>0</v>
      </c>
      <c r="AB24" t="s">
        <v>48</v>
      </c>
      <c r="AC24">
        <v>2.5</v>
      </c>
      <c r="AD24">
        <v>1.53</v>
      </c>
      <c r="AE24">
        <v>2.5</v>
      </c>
      <c r="AF24">
        <v>1.47</v>
      </c>
      <c r="AG24">
        <v>2.5</v>
      </c>
      <c r="AH24">
        <v>1.53</v>
      </c>
      <c r="AI24">
        <v>2.71</v>
      </c>
      <c r="AJ24">
        <v>1.53</v>
      </c>
      <c r="AK24">
        <v>2.71</v>
      </c>
      <c r="AL24">
        <v>1.56</v>
      </c>
      <c r="AM24">
        <v>2.57</v>
      </c>
      <c r="AN24">
        <v>1.51</v>
      </c>
      <c r="AO24">
        <f t="shared" si="0"/>
        <v>0.38910505836575876</v>
      </c>
      <c r="AP24">
        <f t="shared" si="1"/>
        <v>0.66225165562913912</v>
      </c>
      <c r="AQ24">
        <f t="shared" si="2"/>
        <v>0.37009803921568629</v>
      </c>
      <c r="AR24">
        <f t="shared" si="3"/>
        <v>0.62990196078431382</v>
      </c>
      <c r="AS24">
        <f t="shared" si="4"/>
        <v>-0.26589812404014779</v>
      </c>
      <c r="AW24">
        <f t="shared" si="5"/>
        <v>1267.5</v>
      </c>
      <c r="AX24">
        <f>64*'Summary - LogLoss'!$D$8*AW24/SUM($AW$2:$AW$65)</f>
        <v>0.6354088473162357</v>
      </c>
      <c r="AY24">
        <f t="shared" si="6"/>
        <v>0.36951072327608792</v>
      </c>
    </row>
    <row r="25" spans="1:51" x14ac:dyDescent="0.35">
      <c r="A25">
        <v>40</v>
      </c>
      <c r="B25" t="s">
        <v>40</v>
      </c>
      <c r="C25" t="s">
        <v>41</v>
      </c>
      <c r="D25" s="1">
        <v>43283</v>
      </c>
      <c r="E25" t="s">
        <v>42</v>
      </c>
      <c r="F25" t="s">
        <v>43</v>
      </c>
      <c r="G25" t="s">
        <v>44</v>
      </c>
      <c r="H25" t="s">
        <v>45</v>
      </c>
      <c r="I25">
        <v>5</v>
      </c>
      <c r="J25" t="s">
        <v>93</v>
      </c>
      <c r="K25" t="s">
        <v>94</v>
      </c>
      <c r="L25">
        <v>8</v>
      </c>
      <c r="M25">
        <v>190</v>
      </c>
      <c r="N25">
        <v>3635</v>
      </c>
      <c r="O25">
        <v>299</v>
      </c>
      <c r="P25">
        <v>6</v>
      </c>
      <c r="Q25">
        <v>3</v>
      </c>
      <c r="R25">
        <v>6</v>
      </c>
      <c r="S25">
        <v>4</v>
      </c>
      <c r="T25">
        <v>6</v>
      </c>
      <c r="U25">
        <v>4</v>
      </c>
      <c r="Z25">
        <v>3</v>
      </c>
      <c r="AA25">
        <v>0</v>
      </c>
      <c r="AB25" t="s">
        <v>48</v>
      </c>
      <c r="AC25">
        <v>1.08</v>
      </c>
      <c r="AD25">
        <v>9</v>
      </c>
      <c r="AE25">
        <v>1.07</v>
      </c>
      <c r="AF25">
        <v>7</v>
      </c>
      <c r="AG25">
        <v>1.08</v>
      </c>
      <c r="AH25">
        <v>7.5</v>
      </c>
      <c r="AI25">
        <v>1.07</v>
      </c>
      <c r="AJ25">
        <v>11.51</v>
      </c>
      <c r="AK25">
        <v>1.1000000000000001</v>
      </c>
      <c r="AL25">
        <v>11.51</v>
      </c>
      <c r="AM25">
        <v>1.07</v>
      </c>
      <c r="AN25">
        <v>9.0299999999999994</v>
      </c>
      <c r="AO25">
        <f t="shared" si="0"/>
        <v>0.93457943925233644</v>
      </c>
      <c r="AP25">
        <f t="shared" si="1"/>
        <v>0.11074197120708749</v>
      </c>
      <c r="AQ25">
        <f t="shared" si="2"/>
        <v>0.89405940594059408</v>
      </c>
      <c r="AR25">
        <f t="shared" si="3"/>
        <v>0.10594059405940595</v>
      </c>
      <c r="AS25">
        <f t="shared" si="4"/>
        <v>1.0664468594775396</v>
      </c>
      <c r="AW25">
        <f t="shared" si="5"/>
        <v>1967</v>
      </c>
      <c r="AX25">
        <f>64*'Summary - LogLoss'!$D$8*AW25/SUM($AW$2:$AW$65)</f>
        <v>0.98607432163395325</v>
      </c>
      <c r="AY25">
        <f t="shared" si="6"/>
        <v>2.052521181111493</v>
      </c>
    </row>
    <row r="26" spans="1:51" x14ac:dyDescent="0.35">
      <c r="A26">
        <v>40</v>
      </c>
      <c r="B26" t="s">
        <v>40</v>
      </c>
      <c r="C26" t="s">
        <v>41</v>
      </c>
      <c r="D26" s="1">
        <v>43283</v>
      </c>
      <c r="E26" t="s">
        <v>42</v>
      </c>
      <c r="F26" t="s">
        <v>43</v>
      </c>
      <c r="G26" t="s">
        <v>44</v>
      </c>
      <c r="H26" t="s">
        <v>45</v>
      </c>
      <c r="I26">
        <v>5</v>
      </c>
      <c r="J26" t="s">
        <v>95</v>
      </c>
      <c r="K26" t="s">
        <v>96</v>
      </c>
      <c r="L26">
        <v>54</v>
      </c>
      <c r="M26">
        <v>61</v>
      </c>
      <c r="N26">
        <v>945</v>
      </c>
      <c r="O26">
        <v>912</v>
      </c>
      <c r="P26">
        <v>7</v>
      </c>
      <c r="Q26">
        <v>6</v>
      </c>
      <c r="R26">
        <v>6</v>
      </c>
      <c r="S26">
        <v>3</v>
      </c>
      <c r="T26">
        <v>6</v>
      </c>
      <c r="U26">
        <v>1</v>
      </c>
      <c r="Z26">
        <v>3</v>
      </c>
      <c r="AA26">
        <v>0</v>
      </c>
      <c r="AB26" t="s">
        <v>48</v>
      </c>
      <c r="AC26">
        <v>1.5</v>
      </c>
      <c r="AD26">
        <v>2.62</v>
      </c>
      <c r="AE26">
        <v>1.5</v>
      </c>
      <c r="AF26">
        <v>2.4</v>
      </c>
      <c r="AG26">
        <v>1.53</v>
      </c>
      <c r="AH26">
        <v>2.5</v>
      </c>
      <c r="AI26">
        <v>1.53</v>
      </c>
      <c r="AJ26">
        <v>2.7</v>
      </c>
      <c r="AK26">
        <v>1.53</v>
      </c>
      <c r="AL26">
        <v>2.72</v>
      </c>
      <c r="AM26">
        <v>1.5</v>
      </c>
      <c r="AN26">
        <v>2.58</v>
      </c>
      <c r="AO26">
        <f t="shared" si="0"/>
        <v>0.66666666666666663</v>
      </c>
      <c r="AP26">
        <f t="shared" si="1"/>
        <v>0.38759689922480617</v>
      </c>
      <c r="AQ26">
        <f t="shared" si="2"/>
        <v>0.63235294117647067</v>
      </c>
      <c r="AR26">
        <f t="shared" si="3"/>
        <v>0.36764705882352944</v>
      </c>
      <c r="AS26">
        <f t="shared" si="4"/>
        <v>0.27116214541268091</v>
      </c>
      <c r="AW26">
        <f t="shared" si="5"/>
        <v>928.5</v>
      </c>
      <c r="AX26">
        <f>64*'Summary - LogLoss'!$D$8*AW26/SUM($AW$2:$AW$65)</f>
        <v>0.46546517927662717</v>
      </c>
      <c r="AY26">
        <f t="shared" si="6"/>
        <v>0.73662732468930803</v>
      </c>
    </row>
    <row r="27" spans="1:51" x14ac:dyDescent="0.35">
      <c r="A27">
        <v>40</v>
      </c>
      <c r="B27" t="s">
        <v>40</v>
      </c>
      <c r="C27" t="s">
        <v>41</v>
      </c>
      <c r="D27" s="1">
        <v>43283</v>
      </c>
      <c r="E27" t="s">
        <v>42</v>
      </c>
      <c r="F27" t="s">
        <v>43</v>
      </c>
      <c r="G27" t="s">
        <v>44</v>
      </c>
      <c r="H27" t="s">
        <v>45</v>
      </c>
      <c r="I27">
        <v>5</v>
      </c>
      <c r="J27" t="s">
        <v>97</v>
      </c>
      <c r="K27" t="s">
        <v>98</v>
      </c>
      <c r="L27">
        <v>104</v>
      </c>
      <c r="M27">
        <v>42</v>
      </c>
      <c r="N27">
        <v>545</v>
      </c>
      <c r="O27">
        <v>1085</v>
      </c>
      <c r="P27">
        <v>7</v>
      </c>
      <c r="Q27">
        <v>5</v>
      </c>
      <c r="R27">
        <v>6</v>
      </c>
      <c r="S27">
        <v>3</v>
      </c>
      <c r="T27">
        <v>4</v>
      </c>
      <c r="U27">
        <v>6</v>
      </c>
      <c r="V27">
        <v>6</v>
      </c>
      <c r="W27">
        <v>7</v>
      </c>
      <c r="X27">
        <v>8</v>
      </c>
      <c r="Y27">
        <v>6</v>
      </c>
      <c r="Z27">
        <v>3</v>
      </c>
      <c r="AA27">
        <v>2</v>
      </c>
      <c r="AB27" t="s">
        <v>48</v>
      </c>
      <c r="AC27">
        <v>2.75</v>
      </c>
      <c r="AD27">
        <v>1.44</v>
      </c>
      <c r="AE27">
        <v>2.75</v>
      </c>
      <c r="AF27">
        <v>1.4</v>
      </c>
      <c r="AG27">
        <v>2.75</v>
      </c>
      <c r="AH27">
        <v>1.44</v>
      </c>
      <c r="AI27">
        <v>3.01</v>
      </c>
      <c r="AJ27">
        <v>1.44</v>
      </c>
      <c r="AK27">
        <v>3.01</v>
      </c>
      <c r="AL27">
        <v>1.48</v>
      </c>
      <c r="AM27">
        <v>2.85</v>
      </c>
      <c r="AN27">
        <v>1.43</v>
      </c>
      <c r="AO27">
        <f t="shared" si="0"/>
        <v>0.35087719298245612</v>
      </c>
      <c r="AP27">
        <f t="shared" si="1"/>
        <v>0.69930069930069938</v>
      </c>
      <c r="AQ27">
        <f t="shared" si="2"/>
        <v>0.33411214953271023</v>
      </c>
      <c r="AR27">
        <f t="shared" si="3"/>
        <v>0.66588785046728971</v>
      </c>
      <c r="AS27">
        <f t="shared" si="4"/>
        <v>-0.34482227500437174</v>
      </c>
      <c r="AW27">
        <f t="shared" si="5"/>
        <v>815</v>
      </c>
      <c r="AX27">
        <f>64*'Summary - LogLoss'!$D$8*AW27/SUM($AW$2:$AW$65)</f>
        <v>0.40856663555245137</v>
      </c>
      <c r="AY27">
        <f t="shared" si="6"/>
        <v>6.3744360548079637E-2</v>
      </c>
    </row>
    <row r="28" spans="1:51" x14ac:dyDescent="0.35">
      <c r="A28">
        <v>40</v>
      </c>
      <c r="B28" t="s">
        <v>40</v>
      </c>
      <c r="C28" t="s">
        <v>41</v>
      </c>
      <c r="D28" s="1">
        <v>43283</v>
      </c>
      <c r="E28" t="s">
        <v>42</v>
      </c>
      <c r="F28" t="s">
        <v>43</v>
      </c>
      <c r="G28" t="s">
        <v>44</v>
      </c>
      <c r="H28" t="s">
        <v>45</v>
      </c>
      <c r="I28">
        <v>5</v>
      </c>
      <c r="J28" t="s">
        <v>99</v>
      </c>
      <c r="K28" t="s">
        <v>100</v>
      </c>
      <c r="L28">
        <v>86</v>
      </c>
      <c r="M28">
        <v>90</v>
      </c>
      <c r="N28">
        <v>668</v>
      </c>
      <c r="O28">
        <v>648</v>
      </c>
      <c r="P28">
        <v>7</v>
      </c>
      <c r="Q28">
        <v>6</v>
      </c>
      <c r="R28">
        <v>6</v>
      </c>
      <c r="S28">
        <v>7</v>
      </c>
      <c r="T28">
        <v>6</v>
      </c>
      <c r="U28">
        <v>2</v>
      </c>
      <c r="V28">
        <v>6</v>
      </c>
      <c r="W28">
        <v>4</v>
      </c>
      <c r="Z28">
        <v>3</v>
      </c>
      <c r="AA28">
        <v>1</v>
      </c>
      <c r="AB28" t="s">
        <v>48</v>
      </c>
      <c r="AC28">
        <v>1.72</v>
      </c>
      <c r="AD28">
        <v>2.1</v>
      </c>
      <c r="AE28">
        <v>1.85</v>
      </c>
      <c r="AF28">
        <v>1.85</v>
      </c>
      <c r="AG28">
        <v>1.91</v>
      </c>
      <c r="AH28">
        <v>1.91</v>
      </c>
      <c r="AI28">
        <v>1.77</v>
      </c>
      <c r="AJ28">
        <v>2.17</v>
      </c>
      <c r="AK28">
        <v>1.89</v>
      </c>
      <c r="AL28">
        <v>2.5499999999999998</v>
      </c>
      <c r="AM28">
        <v>1.78</v>
      </c>
      <c r="AN28">
        <v>2.06</v>
      </c>
      <c r="AO28">
        <f t="shared" si="0"/>
        <v>0.5617977528089888</v>
      </c>
      <c r="AP28">
        <f t="shared" si="1"/>
        <v>0.4854368932038835</v>
      </c>
      <c r="AQ28">
        <f t="shared" si="2"/>
        <v>0.53645833333333337</v>
      </c>
      <c r="AR28">
        <f t="shared" si="3"/>
        <v>0.46354166666666663</v>
      </c>
      <c r="AS28">
        <f t="shared" si="4"/>
        <v>7.304630924874804E-2</v>
      </c>
      <c r="AW28">
        <f t="shared" si="5"/>
        <v>658</v>
      </c>
      <c r="AX28">
        <f>64*'Summary - LogLoss'!$D$8*AW28/SUM($AW$2:$AW$65)</f>
        <v>0.3298611609736356</v>
      </c>
      <c r="AY28">
        <f t="shared" si="6"/>
        <v>0.40290747022238366</v>
      </c>
    </row>
    <row r="29" spans="1:51" x14ac:dyDescent="0.35">
      <c r="A29">
        <v>40</v>
      </c>
      <c r="B29" t="s">
        <v>40</v>
      </c>
      <c r="C29" t="s">
        <v>41</v>
      </c>
      <c r="D29" s="1">
        <v>43283</v>
      </c>
      <c r="E29" t="s">
        <v>42</v>
      </c>
      <c r="F29" t="s">
        <v>43</v>
      </c>
      <c r="G29" t="s">
        <v>44</v>
      </c>
      <c r="H29" t="s">
        <v>45</v>
      </c>
      <c r="I29">
        <v>5</v>
      </c>
      <c r="J29" t="s">
        <v>101</v>
      </c>
      <c r="K29" t="s">
        <v>102</v>
      </c>
      <c r="L29">
        <v>26</v>
      </c>
      <c r="M29">
        <v>167</v>
      </c>
      <c r="N29">
        <v>1580</v>
      </c>
      <c r="O29">
        <v>344</v>
      </c>
      <c r="P29">
        <v>6</v>
      </c>
      <c r="Q29">
        <v>3</v>
      </c>
      <c r="R29">
        <v>1</v>
      </c>
      <c r="S29">
        <v>6</v>
      </c>
      <c r="T29">
        <v>7</v>
      </c>
      <c r="U29">
        <v>6</v>
      </c>
      <c r="V29">
        <v>6</v>
      </c>
      <c r="W29">
        <v>2</v>
      </c>
      <c r="Z29">
        <v>3</v>
      </c>
      <c r="AA29">
        <v>1</v>
      </c>
      <c r="AB29" t="s">
        <v>48</v>
      </c>
      <c r="AC29">
        <v>1.25</v>
      </c>
      <c r="AD29">
        <v>4</v>
      </c>
      <c r="AE29">
        <v>1.22</v>
      </c>
      <c r="AF29">
        <v>3.85</v>
      </c>
      <c r="AG29">
        <v>1.22</v>
      </c>
      <c r="AH29">
        <v>4.33</v>
      </c>
      <c r="AI29">
        <v>1.28</v>
      </c>
      <c r="AJ29">
        <v>4.0599999999999996</v>
      </c>
      <c r="AK29">
        <v>1.29</v>
      </c>
      <c r="AL29">
        <v>4.5</v>
      </c>
      <c r="AM29">
        <v>1.25</v>
      </c>
      <c r="AN29">
        <v>4.0599999999999996</v>
      </c>
      <c r="AO29">
        <f t="shared" si="0"/>
        <v>0.8</v>
      </c>
      <c r="AP29">
        <f t="shared" si="1"/>
        <v>0.24630541871921185</v>
      </c>
      <c r="AQ29">
        <f t="shared" si="2"/>
        <v>0.7645951035781543</v>
      </c>
      <c r="AR29">
        <f t="shared" si="3"/>
        <v>0.23540489642184556</v>
      </c>
      <c r="AS29">
        <f t="shared" si="4"/>
        <v>0.58901971114971574</v>
      </c>
      <c r="AW29">
        <f t="shared" si="5"/>
        <v>962</v>
      </c>
      <c r="AX29">
        <f>64*'Summary - LogLoss'!$D$8*AW29/SUM($AW$2:$AW$65)</f>
        <v>0.4822590225784763</v>
      </c>
      <c r="AY29">
        <f t="shared" si="6"/>
        <v>1.0712787337281919</v>
      </c>
    </row>
    <row r="30" spans="1:51" x14ac:dyDescent="0.35">
      <c r="A30">
        <v>40</v>
      </c>
      <c r="B30" t="s">
        <v>40</v>
      </c>
      <c r="C30" t="s">
        <v>41</v>
      </c>
      <c r="D30" s="1">
        <v>43283</v>
      </c>
      <c r="E30" t="s">
        <v>42</v>
      </c>
      <c r="F30" t="s">
        <v>43</v>
      </c>
      <c r="G30" t="s">
        <v>44</v>
      </c>
      <c r="H30" t="s">
        <v>45</v>
      </c>
      <c r="I30">
        <v>5</v>
      </c>
      <c r="J30" t="s">
        <v>103</v>
      </c>
      <c r="K30" t="s">
        <v>104</v>
      </c>
      <c r="L30">
        <v>59</v>
      </c>
      <c r="M30">
        <v>79</v>
      </c>
      <c r="N30">
        <v>920</v>
      </c>
      <c r="O30">
        <v>729</v>
      </c>
      <c r="P30">
        <v>6</v>
      </c>
      <c r="Q30">
        <v>1</v>
      </c>
      <c r="R30">
        <v>6</v>
      </c>
      <c r="S30">
        <v>4</v>
      </c>
      <c r="T30">
        <v>6</v>
      </c>
      <c r="U30">
        <v>2</v>
      </c>
      <c r="Z30">
        <v>3</v>
      </c>
      <c r="AA30">
        <v>0</v>
      </c>
      <c r="AB30" t="s">
        <v>48</v>
      </c>
      <c r="AC30">
        <v>1.1200000000000001</v>
      </c>
      <c r="AD30">
        <v>6</v>
      </c>
      <c r="AE30">
        <v>1.1200000000000001</v>
      </c>
      <c r="AF30">
        <v>5.4</v>
      </c>
      <c r="AG30">
        <v>1.1399999999999999</v>
      </c>
      <c r="AH30">
        <v>5.5</v>
      </c>
      <c r="AI30">
        <v>1.1299999999999999</v>
      </c>
      <c r="AJ30">
        <v>7.38</v>
      </c>
      <c r="AK30">
        <v>1.1599999999999999</v>
      </c>
      <c r="AL30">
        <v>7.38</v>
      </c>
      <c r="AM30">
        <v>1.1299999999999999</v>
      </c>
      <c r="AN30">
        <v>6.15</v>
      </c>
      <c r="AO30">
        <f t="shared" si="0"/>
        <v>0.88495575221238942</v>
      </c>
      <c r="AP30">
        <f t="shared" si="1"/>
        <v>0.16260162601626016</v>
      </c>
      <c r="AQ30">
        <f t="shared" si="2"/>
        <v>0.84478021978021978</v>
      </c>
      <c r="AR30">
        <f t="shared" si="3"/>
        <v>0.15521978021978022</v>
      </c>
      <c r="AS30">
        <f t="shared" si="4"/>
        <v>0.84711722454708871</v>
      </c>
      <c r="AW30">
        <f t="shared" si="5"/>
        <v>824.5</v>
      </c>
      <c r="AX30">
        <f>64*'Summary - LogLoss'!$D$8*AW30/SUM($AW$2:$AW$65)</f>
        <v>0.41332906872760267</v>
      </c>
      <c r="AY30">
        <f t="shared" si="6"/>
        <v>1.2604462932746914</v>
      </c>
    </row>
    <row r="31" spans="1:51" x14ac:dyDescent="0.35">
      <c r="A31">
        <v>40</v>
      </c>
      <c r="B31" t="s">
        <v>40</v>
      </c>
      <c r="C31" t="s">
        <v>41</v>
      </c>
      <c r="D31" s="1">
        <v>43283</v>
      </c>
      <c r="E31" t="s">
        <v>42</v>
      </c>
      <c r="F31" t="s">
        <v>43</v>
      </c>
      <c r="G31" t="s">
        <v>44</v>
      </c>
      <c r="H31" t="s">
        <v>45</v>
      </c>
      <c r="I31">
        <v>5</v>
      </c>
      <c r="J31" t="s">
        <v>105</v>
      </c>
      <c r="K31" t="s">
        <v>106</v>
      </c>
      <c r="L31">
        <v>71</v>
      </c>
      <c r="M31">
        <v>75</v>
      </c>
      <c r="N31">
        <v>770</v>
      </c>
      <c r="O31">
        <v>743</v>
      </c>
      <c r="P31">
        <v>4</v>
      </c>
      <c r="Q31">
        <v>6</v>
      </c>
      <c r="R31">
        <v>7</v>
      </c>
      <c r="S31">
        <v>6</v>
      </c>
      <c r="T31">
        <v>7</v>
      </c>
      <c r="U31">
        <v>6</v>
      </c>
      <c r="V31">
        <v>6</v>
      </c>
      <c r="W31">
        <v>4</v>
      </c>
      <c r="Z31">
        <v>3</v>
      </c>
      <c r="AA31">
        <v>1</v>
      </c>
      <c r="AB31" t="s">
        <v>48</v>
      </c>
      <c r="AC31">
        <v>1.5</v>
      </c>
      <c r="AD31">
        <v>2.62</v>
      </c>
      <c r="AE31">
        <v>1.45</v>
      </c>
      <c r="AF31">
        <v>2.5499999999999998</v>
      </c>
      <c r="AG31">
        <v>1.5</v>
      </c>
      <c r="AH31">
        <v>2.62</v>
      </c>
      <c r="AI31">
        <v>1.53</v>
      </c>
      <c r="AJ31">
        <v>2.7</v>
      </c>
      <c r="AK31">
        <v>1.55</v>
      </c>
      <c r="AL31">
        <v>2.9</v>
      </c>
      <c r="AM31">
        <v>1.49</v>
      </c>
      <c r="AN31">
        <v>2.63</v>
      </c>
      <c r="AO31">
        <f t="shared" si="0"/>
        <v>0.67114093959731547</v>
      </c>
      <c r="AP31">
        <f t="shared" si="1"/>
        <v>0.38022813688212931</v>
      </c>
      <c r="AQ31">
        <f t="shared" si="2"/>
        <v>0.63834951456310673</v>
      </c>
      <c r="AR31">
        <f t="shared" si="3"/>
        <v>0.36165048543689321</v>
      </c>
      <c r="AS31">
        <f t="shared" si="4"/>
        <v>0.28410386311615266</v>
      </c>
      <c r="AW31">
        <f t="shared" si="5"/>
        <v>756.5</v>
      </c>
      <c r="AX31">
        <f>64*'Summary - LogLoss'!$D$8*AW31/SUM($AW$2:$AW$65)</f>
        <v>0.37924007336862509</v>
      </c>
      <c r="AY31">
        <f t="shared" si="6"/>
        <v>0.66334393648477774</v>
      </c>
    </row>
    <row r="32" spans="1:51" x14ac:dyDescent="0.35">
      <c r="A32">
        <v>40</v>
      </c>
      <c r="B32" t="s">
        <v>40</v>
      </c>
      <c r="C32" t="s">
        <v>41</v>
      </c>
      <c r="D32" s="1">
        <v>43283</v>
      </c>
      <c r="E32" t="s">
        <v>42</v>
      </c>
      <c r="F32" t="s">
        <v>43</v>
      </c>
      <c r="G32" t="s">
        <v>44</v>
      </c>
      <c r="H32" t="s">
        <v>45</v>
      </c>
      <c r="I32">
        <v>5</v>
      </c>
      <c r="J32" t="s">
        <v>107</v>
      </c>
      <c r="K32" t="s">
        <v>108</v>
      </c>
      <c r="L32">
        <v>73</v>
      </c>
      <c r="M32">
        <v>284</v>
      </c>
      <c r="N32">
        <v>752</v>
      </c>
      <c r="O32">
        <v>189</v>
      </c>
      <c r="P32">
        <v>4</v>
      </c>
      <c r="Q32">
        <v>6</v>
      </c>
      <c r="R32">
        <v>6</v>
      </c>
      <c r="S32">
        <v>3</v>
      </c>
      <c r="T32">
        <v>7</v>
      </c>
      <c r="U32">
        <v>6</v>
      </c>
      <c r="V32">
        <v>6</v>
      </c>
      <c r="W32">
        <v>4</v>
      </c>
      <c r="Z32">
        <v>3</v>
      </c>
      <c r="AA32">
        <v>1</v>
      </c>
      <c r="AB32" t="s">
        <v>48</v>
      </c>
      <c r="AC32">
        <v>1.2</v>
      </c>
      <c r="AD32">
        <v>4.5</v>
      </c>
      <c r="AE32">
        <v>1.21</v>
      </c>
      <c r="AF32">
        <v>3.95</v>
      </c>
      <c r="AG32">
        <v>1.22</v>
      </c>
      <c r="AH32">
        <v>4.33</v>
      </c>
      <c r="AI32">
        <v>1.24</v>
      </c>
      <c r="AJ32">
        <v>4.58</v>
      </c>
      <c r="AK32">
        <v>1.28</v>
      </c>
      <c r="AL32">
        <v>4.8</v>
      </c>
      <c r="AM32">
        <v>1.23</v>
      </c>
      <c r="AN32">
        <v>4.1900000000000004</v>
      </c>
      <c r="AO32">
        <f t="shared" si="0"/>
        <v>0.81300813008130079</v>
      </c>
      <c r="AP32">
        <f t="shared" si="1"/>
        <v>0.2386634844868735</v>
      </c>
      <c r="AQ32">
        <f t="shared" si="2"/>
        <v>0.77306273062730624</v>
      </c>
      <c r="AR32">
        <f t="shared" si="3"/>
        <v>0.22693726937269371</v>
      </c>
      <c r="AS32">
        <f t="shared" si="4"/>
        <v>0.61284328227486018</v>
      </c>
      <c r="AW32">
        <f t="shared" si="5"/>
        <v>470.5</v>
      </c>
      <c r="AX32">
        <f>64*'Summary - LogLoss'!$D$8*AW32/SUM($AW$2:$AW$65)</f>
        <v>0.23586576935880785</v>
      </c>
      <c r="AY32">
        <f t="shared" si="6"/>
        <v>0.84870905163366805</v>
      </c>
    </row>
    <row r="33" spans="1:51" x14ac:dyDescent="0.35">
      <c r="A33">
        <v>40</v>
      </c>
      <c r="B33" t="s">
        <v>40</v>
      </c>
      <c r="C33" t="s">
        <v>41</v>
      </c>
      <c r="D33" s="1">
        <v>43284</v>
      </c>
      <c r="E33" t="s">
        <v>42</v>
      </c>
      <c r="F33" t="s">
        <v>43</v>
      </c>
      <c r="G33" t="s">
        <v>44</v>
      </c>
      <c r="H33" t="s">
        <v>45</v>
      </c>
      <c r="I33">
        <v>5</v>
      </c>
      <c r="J33" t="s">
        <v>109</v>
      </c>
      <c r="K33" t="s">
        <v>110</v>
      </c>
      <c r="L33">
        <v>138</v>
      </c>
      <c r="M33">
        <v>218</v>
      </c>
      <c r="N33">
        <v>402</v>
      </c>
      <c r="O33">
        <v>265</v>
      </c>
      <c r="P33">
        <v>4</v>
      </c>
      <c r="Q33">
        <v>6</v>
      </c>
      <c r="R33">
        <v>6</v>
      </c>
      <c r="S33">
        <v>3</v>
      </c>
      <c r="T33">
        <v>7</v>
      </c>
      <c r="U33">
        <v>6</v>
      </c>
      <c r="V33">
        <v>3</v>
      </c>
      <c r="W33">
        <v>6</v>
      </c>
      <c r="X33">
        <v>6</v>
      </c>
      <c r="Y33">
        <v>4</v>
      </c>
      <c r="Z33">
        <v>3</v>
      </c>
      <c r="AA33">
        <v>2</v>
      </c>
      <c r="AB33" t="s">
        <v>48</v>
      </c>
      <c r="AC33">
        <v>1.1599999999999999</v>
      </c>
      <c r="AD33">
        <v>5</v>
      </c>
      <c r="AE33">
        <v>1.18</v>
      </c>
      <c r="AF33">
        <v>4.3</v>
      </c>
      <c r="AG33">
        <v>1.2</v>
      </c>
      <c r="AH33">
        <v>4.5</v>
      </c>
      <c r="AI33">
        <v>1.22</v>
      </c>
      <c r="AJ33">
        <v>4.8499999999999996</v>
      </c>
      <c r="AK33">
        <v>1.24</v>
      </c>
      <c r="AL33">
        <v>5.3</v>
      </c>
      <c r="AM33">
        <v>1.19</v>
      </c>
      <c r="AN33">
        <v>4.76</v>
      </c>
      <c r="AO33">
        <f t="shared" si="0"/>
        <v>0.84033613445378152</v>
      </c>
      <c r="AP33">
        <f t="shared" si="1"/>
        <v>0.21008403361344538</v>
      </c>
      <c r="AQ33">
        <f t="shared" si="2"/>
        <v>0.79999999999999993</v>
      </c>
      <c r="AR33">
        <f t="shared" si="3"/>
        <v>0.19999999999999998</v>
      </c>
      <c r="AS33">
        <f t="shared" si="4"/>
        <v>0.69314718055994529</v>
      </c>
      <c r="AW33">
        <f t="shared" si="5"/>
        <v>333.5</v>
      </c>
      <c r="AX33">
        <f>64*'Summary - LogLoss'!$D$8*AW33/SUM($AW$2:$AW$65)</f>
        <v>0.16718646988557367</v>
      </c>
      <c r="AY33">
        <f t="shared" si="6"/>
        <v>0.86033365044551902</v>
      </c>
    </row>
    <row r="34" spans="1:51" x14ac:dyDescent="0.35">
      <c r="A34">
        <v>40</v>
      </c>
      <c r="B34" t="s">
        <v>40</v>
      </c>
      <c r="C34" t="s">
        <v>41</v>
      </c>
      <c r="D34" s="1">
        <v>43284</v>
      </c>
      <c r="E34" t="s">
        <v>42</v>
      </c>
      <c r="F34" t="s">
        <v>43</v>
      </c>
      <c r="G34" t="s">
        <v>44</v>
      </c>
      <c r="H34" t="s">
        <v>45</v>
      </c>
      <c r="I34">
        <v>5</v>
      </c>
      <c r="J34" t="s">
        <v>111</v>
      </c>
      <c r="K34" t="s">
        <v>112</v>
      </c>
      <c r="L34">
        <v>184</v>
      </c>
      <c r="M34">
        <v>122</v>
      </c>
      <c r="N34">
        <v>308</v>
      </c>
      <c r="O34">
        <v>454</v>
      </c>
      <c r="P34">
        <v>6</v>
      </c>
      <c r="Q34">
        <v>4</v>
      </c>
      <c r="R34">
        <v>6</v>
      </c>
      <c r="S34">
        <v>2</v>
      </c>
      <c r="T34">
        <v>7</v>
      </c>
      <c r="U34">
        <v>6</v>
      </c>
      <c r="Z34">
        <v>3</v>
      </c>
      <c r="AA34">
        <v>0</v>
      </c>
      <c r="AB34" t="s">
        <v>48</v>
      </c>
      <c r="AC34">
        <v>1.36</v>
      </c>
      <c r="AD34">
        <v>3.2</v>
      </c>
      <c r="AE34">
        <v>1.32</v>
      </c>
      <c r="AF34">
        <v>3.1</v>
      </c>
      <c r="AG34">
        <v>1.36</v>
      </c>
      <c r="AH34">
        <v>3.25</v>
      </c>
      <c r="AI34">
        <v>1.34</v>
      </c>
      <c r="AJ34">
        <v>3.56</v>
      </c>
      <c r="AK34">
        <v>1.37</v>
      </c>
      <c r="AL34">
        <v>3.56</v>
      </c>
      <c r="AM34">
        <v>1.33</v>
      </c>
      <c r="AN34">
        <v>3.31</v>
      </c>
      <c r="AO34">
        <f t="shared" si="0"/>
        <v>0.75187969924812026</v>
      </c>
      <c r="AP34">
        <f t="shared" si="1"/>
        <v>0.30211480362537763</v>
      </c>
      <c r="AQ34">
        <f t="shared" si="2"/>
        <v>0.71336206896551724</v>
      </c>
      <c r="AR34">
        <f t="shared" si="3"/>
        <v>0.28663793103448276</v>
      </c>
      <c r="AS34">
        <f t="shared" si="4"/>
        <v>0.45588462357765452</v>
      </c>
      <c r="AW34">
        <f t="shared" si="5"/>
        <v>381</v>
      </c>
      <c r="AX34">
        <f>64*'Summary - LogLoss'!$D$8*AW34/SUM($AW$2:$AW$65)</f>
        <v>0.19099863576133003</v>
      </c>
      <c r="AY34">
        <f t="shared" si="6"/>
        <v>0.64688325933898461</v>
      </c>
    </row>
    <row r="35" spans="1:51" x14ac:dyDescent="0.35">
      <c r="A35">
        <v>40</v>
      </c>
      <c r="B35" t="s">
        <v>40</v>
      </c>
      <c r="C35" t="s">
        <v>41</v>
      </c>
      <c r="D35" s="1">
        <v>43284</v>
      </c>
      <c r="E35" t="s">
        <v>42</v>
      </c>
      <c r="F35" t="s">
        <v>43</v>
      </c>
      <c r="G35" t="s">
        <v>44</v>
      </c>
      <c r="H35" t="s">
        <v>45</v>
      </c>
      <c r="I35">
        <v>5</v>
      </c>
      <c r="J35" t="s">
        <v>113</v>
      </c>
      <c r="K35" t="s">
        <v>114</v>
      </c>
      <c r="L35">
        <v>4</v>
      </c>
      <c r="M35">
        <v>39</v>
      </c>
      <c r="N35">
        <v>5080</v>
      </c>
      <c r="O35">
        <v>1153</v>
      </c>
      <c r="P35">
        <v>6</v>
      </c>
      <c r="Q35">
        <v>3</v>
      </c>
      <c r="R35">
        <v>6</v>
      </c>
      <c r="S35">
        <v>4</v>
      </c>
      <c r="T35">
        <v>6</v>
      </c>
      <c r="U35">
        <v>3</v>
      </c>
      <c r="Z35">
        <v>3</v>
      </c>
      <c r="AA35">
        <v>0</v>
      </c>
      <c r="AB35" t="s">
        <v>48</v>
      </c>
      <c r="AC35">
        <v>1.1200000000000001</v>
      </c>
      <c r="AD35">
        <v>6</v>
      </c>
      <c r="AE35">
        <v>1.1000000000000001</v>
      </c>
      <c r="AF35">
        <v>5.9</v>
      </c>
      <c r="AG35">
        <v>1.1100000000000001</v>
      </c>
      <c r="AH35">
        <v>6.5</v>
      </c>
      <c r="AI35">
        <v>1.1100000000000001</v>
      </c>
      <c r="AJ35">
        <v>8.0500000000000007</v>
      </c>
      <c r="AK35">
        <v>1.1499999999999999</v>
      </c>
      <c r="AL35">
        <v>8.0500000000000007</v>
      </c>
      <c r="AM35">
        <v>1.1100000000000001</v>
      </c>
      <c r="AN35">
        <v>6.58</v>
      </c>
      <c r="AO35">
        <f t="shared" si="0"/>
        <v>0.9009009009009008</v>
      </c>
      <c r="AP35">
        <f t="shared" si="1"/>
        <v>0.1519756838905775</v>
      </c>
      <c r="AQ35">
        <f t="shared" si="2"/>
        <v>0.85565669700910274</v>
      </c>
      <c r="AR35">
        <f t="shared" si="3"/>
        <v>0.14434330299089729</v>
      </c>
      <c r="AS35">
        <f t="shared" si="4"/>
        <v>0.88983736500649147</v>
      </c>
      <c r="AW35">
        <f t="shared" si="5"/>
        <v>3116.5</v>
      </c>
      <c r="AX35">
        <f>64*'Summary - LogLoss'!$D$8*AW35/SUM($AW$2:$AW$65)</f>
        <v>1.5623287358272573</v>
      </c>
      <c r="AY35">
        <f t="shared" si="6"/>
        <v>2.4521661008337485</v>
      </c>
    </row>
    <row r="36" spans="1:51" x14ac:dyDescent="0.35">
      <c r="A36">
        <v>40</v>
      </c>
      <c r="B36" t="s">
        <v>40</v>
      </c>
      <c r="C36" t="s">
        <v>41</v>
      </c>
      <c r="D36" s="1">
        <v>43284</v>
      </c>
      <c r="E36" t="s">
        <v>42</v>
      </c>
      <c r="F36" t="s">
        <v>43</v>
      </c>
      <c r="G36" t="s">
        <v>44</v>
      </c>
      <c r="H36" t="s">
        <v>45</v>
      </c>
      <c r="I36">
        <v>5</v>
      </c>
      <c r="J36" t="s">
        <v>115</v>
      </c>
      <c r="K36" t="s">
        <v>116</v>
      </c>
      <c r="L36">
        <v>23</v>
      </c>
      <c r="M36">
        <v>48</v>
      </c>
      <c r="N36">
        <v>1665</v>
      </c>
      <c r="O36">
        <v>999</v>
      </c>
      <c r="P36">
        <v>6</v>
      </c>
      <c r="Q36">
        <v>3</v>
      </c>
      <c r="R36">
        <v>6</v>
      </c>
      <c r="S36">
        <v>2</v>
      </c>
      <c r="T36">
        <v>6</v>
      </c>
      <c r="U36">
        <v>4</v>
      </c>
      <c r="Z36">
        <v>3</v>
      </c>
      <c r="AA36">
        <v>0</v>
      </c>
      <c r="AB36" t="s">
        <v>48</v>
      </c>
      <c r="AC36">
        <v>1.72</v>
      </c>
      <c r="AD36">
        <v>2.1</v>
      </c>
      <c r="AE36">
        <v>1.65</v>
      </c>
      <c r="AF36">
        <v>2.1</v>
      </c>
      <c r="AG36">
        <v>1.67</v>
      </c>
      <c r="AH36">
        <v>2.2000000000000002</v>
      </c>
      <c r="AI36">
        <v>1.71</v>
      </c>
      <c r="AJ36">
        <v>2.27</v>
      </c>
      <c r="AK36">
        <v>1.75</v>
      </c>
      <c r="AL36">
        <v>2.31</v>
      </c>
      <c r="AM36">
        <v>1.68</v>
      </c>
      <c r="AN36">
        <v>2.19</v>
      </c>
      <c r="AO36">
        <f t="shared" si="0"/>
        <v>0.59523809523809523</v>
      </c>
      <c r="AP36">
        <f t="shared" si="1"/>
        <v>0.45662100456621008</v>
      </c>
      <c r="AQ36">
        <f t="shared" si="2"/>
        <v>0.56589147286821706</v>
      </c>
      <c r="AR36">
        <f t="shared" si="3"/>
        <v>0.43410852713178294</v>
      </c>
      <c r="AS36">
        <f t="shared" si="4"/>
        <v>0.13255387520662096</v>
      </c>
      <c r="AW36">
        <f t="shared" si="5"/>
        <v>1332</v>
      </c>
      <c r="AX36">
        <f>64*'Summary - LogLoss'!$D$8*AW36/SUM($AW$2:$AW$65)</f>
        <v>0.6677432620317364</v>
      </c>
      <c r="AY36">
        <f t="shared" si="6"/>
        <v>0.80029713723835738</v>
      </c>
    </row>
    <row r="37" spans="1:51" x14ac:dyDescent="0.35">
      <c r="A37">
        <v>40</v>
      </c>
      <c r="B37" t="s">
        <v>40</v>
      </c>
      <c r="C37" t="s">
        <v>41</v>
      </c>
      <c r="D37" s="1">
        <v>43284</v>
      </c>
      <c r="E37" t="s">
        <v>42</v>
      </c>
      <c r="F37" t="s">
        <v>43</v>
      </c>
      <c r="G37" t="s">
        <v>44</v>
      </c>
      <c r="H37" t="s">
        <v>45</v>
      </c>
      <c r="I37">
        <v>5</v>
      </c>
      <c r="J37" t="s">
        <v>117</v>
      </c>
      <c r="K37" t="s">
        <v>118</v>
      </c>
      <c r="L37">
        <v>28</v>
      </c>
      <c r="M37">
        <v>198</v>
      </c>
      <c r="N37">
        <v>1530</v>
      </c>
      <c r="O37">
        <v>292</v>
      </c>
      <c r="P37">
        <v>6</v>
      </c>
      <c r="Q37">
        <v>2</v>
      </c>
      <c r="R37">
        <v>4</v>
      </c>
      <c r="S37">
        <v>6</v>
      </c>
      <c r="T37">
        <v>7</v>
      </c>
      <c r="U37">
        <v>6</v>
      </c>
      <c r="V37">
        <v>6</v>
      </c>
      <c r="W37">
        <v>2</v>
      </c>
      <c r="Z37">
        <v>3</v>
      </c>
      <c r="AA37">
        <v>1</v>
      </c>
      <c r="AB37" t="s">
        <v>48</v>
      </c>
      <c r="AC37">
        <v>1.1000000000000001</v>
      </c>
      <c r="AD37">
        <v>8</v>
      </c>
      <c r="AE37">
        <v>1.07</v>
      </c>
      <c r="AF37">
        <v>7</v>
      </c>
      <c r="AG37">
        <v>1.08</v>
      </c>
      <c r="AH37">
        <v>7.5</v>
      </c>
      <c r="AI37">
        <v>1.08</v>
      </c>
      <c r="AJ37">
        <v>9.8699999999999992</v>
      </c>
      <c r="AK37">
        <v>1.1200000000000001</v>
      </c>
      <c r="AL37">
        <v>10.5</v>
      </c>
      <c r="AM37">
        <v>1.08</v>
      </c>
      <c r="AN37">
        <v>8.2100000000000009</v>
      </c>
      <c r="AO37">
        <f t="shared" si="0"/>
        <v>0.92592592592592582</v>
      </c>
      <c r="AP37">
        <f t="shared" si="1"/>
        <v>0.12180267965895249</v>
      </c>
      <c r="AQ37">
        <f t="shared" si="2"/>
        <v>0.88374596340150702</v>
      </c>
      <c r="AR37">
        <f t="shared" si="3"/>
        <v>0.11625403659849301</v>
      </c>
      <c r="AS37">
        <f t="shared" si="4"/>
        <v>1.0141959411641042</v>
      </c>
      <c r="AW37">
        <f t="shared" si="5"/>
        <v>911</v>
      </c>
      <c r="AX37">
        <f>64*'Summary - LogLoss'!$D$8*AW37/SUM($AW$2:$AW$65)</f>
        <v>0.45669227605924323</v>
      </c>
      <c r="AY37">
        <f t="shared" si="6"/>
        <v>1.4708882172233473</v>
      </c>
    </row>
    <row r="38" spans="1:51" x14ac:dyDescent="0.35">
      <c r="A38">
        <v>40</v>
      </c>
      <c r="B38" t="s">
        <v>40</v>
      </c>
      <c r="C38" t="s">
        <v>41</v>
      </c>
      <c r="D38" s="1">
        <v>43284</v>
      </c>
      <c r="E38" t="s">
        <v>42</v>
      </c>
      <c r="F38" t="s">
        <v>43</v>
      </c>
      <c r="G38" t="s">
        <v>44</v>
      </c>
      <c r="H38" t="s">
        <v>45</v>
      </c>
      <c r="I38">
        <v>5</v>
      </c>
      <c r="J38" t="s">
        <v>119</v>
      </c>
      <c r="K38" t="s">
        <v>120</v>
      </c>
      <c r="L38">
        <v>70</v>
      </c>
      <c r="M38">
        <v>88</v>
      </c>
      <c r="N38">
        <v>780</v>
      </c>
      <c r="O38">
        <v>667</v>
      </c>
      <c r="P38">
        <v>6</v>
      </c>
      <c r="Q38">
        <v>3</v>
      </c>
      <c r="R38">
        <v>6</v>
      </c>
      <c r="S38">
        <v>4</v>
      </c>
      <c r="T38">
        <v>6</v>
      </c>
      <c r="U38">
        <v>2</v>
      </c>
      <c r="Z38">
        <v>3</v>
      </c>
      <c r="AA38">
        <v>0</v>
      </c>
      <c r="AB38" t="s">
        <v>48</v>
      </c>
      <c r="AC38">
        <v>1.1100000000000001</v>
      </c>
      <c r="AD38">
        <v>7</v>
      </c>
      <c r="AE38">
        <v>1.0900000000000001</v>
      </c>
      <c r="AF38">
        <v>6.25</v>
      </c>
      <c r="AG38">
        <v>1.1100000000000001</v>
      </c>
      <c r="AH38">
        <v>6.5</v>
      </c>
      <c r="AI38">
        <v>1.1200000000000001</v>
      </c>
      <c r="AJ38">
        <v>7.64</v>
      </c>
      <c r="AK38">
        <v>1.1299999999999999</v>
      </c>
      <c r="AL38">
        <v>8</v>
      </c>
      <c r="AM38">
        <v>1.1000000000000001</v>
      </c>
      <c r="AN38">
        <v>6.84</v>
      </c>
      <c r="AO38">
        <f t="shared" si="0"/>
        <v>0.90909090909090906</v>
      </c>
      <c r="AP38">
        <f t="shared" si="1"/>
        <v>0.14619883040935672</v>
      </c>
      <c r="AQ38">
        <f t="shared" si="2"/>
        <v>0.8614609571788413</v>
      </c>
      <c r="AR38">
        <f t="shared" si="3"/>
        <v>0.13853904282115867</v>
      </c>
      <c r="AS38">
        <f t="shared" si="4"/>
        <v>0.91373877591506714</v>
      </c>
      <c r="AW38">
        <f t="shared" si="5"/>
        <v>723.5</v>
      </c>
      <c r="AX38">
        <f>64*'Summary - LogLoss'!$D$8*AW38/SUM($AW$2:$AW$65)</f>
        <v>0.36269688444441539</v>
      </c>
      <c r="AY38">
        <f t="shared" si="6"/>
        <v>1.2764356603594824</v>
      </c>
    </row>
    <row r="39" spans="1:51" x14ac:dyDescent="0.35">
      <c r="A39">
        <v>40</v>
      </c>
      <c r="B39" t="s">
        <v>40</v>
      </c>
      <c r="C39" t="s">
        <v>41</v>
      </c>
      <c r="D39" s="1">
        <v>43284</v>
      </c>
      <c r="E39" t="s">
        <v>42</v>
      </c>
      <c r="F39" t="s">
        <v>43</v>
      </c>
      <c r="G39" t="s">
        <v>44</v>
      </c>
      <c r="H39" t="s">
        <v>45</v>
      </c>
      <c r="I39">
        <v>5</v>
      </c>
      <c r="J39" t="s">
        <v>121</v>
      </c>
      <c r="K39" t="s">
        <v>122</v>
      </c>
      <c r="L39">
        <v>93</v>
      </c>
      <c r="M39">
        <v>91</v>
      </c>
      <c r="N39">
        <v>640</v>
      </c>
      <c r="O39">
        <v>646</v>
      </c>
      <c r="P39">
        <v>7</v>
      </c>
      <c r="Q39">
        <v>6</v>
      </c>
      <c r="R39">
        <v>6</v>
      </c>
      <c r="S39">
        <v>4</v>
      </c>
      <c r="T39">
        <v>4</v>
      </c>
      <c r="U39">
        <v>6</v>
      </c>
      <c r="V39">
        <v>6</v>
      </c>
      <c r="W39">
        <v>1</v>
      </c>
      <c r="Z39">
        <v>3</v>
      </c>
      <c r="AA39">
        <v>1</v>
      </c>
      <c r="AB39" t="s">
        <v>48</v>
      </c>
      <c r="AC39">
        <v>1.5</v>
      </c>
      <c r="AD39">
        <v>2.62</v>
      </c>
      <c r="AE39">
        <v>1.42</v>
      </c>
      <c r="AF39">
        <v>2.65</v>
      </c>
      <c r="AG39">
        <v>1.44</v>
      </c>
      <c r="AH39">
        <v>2.75</v>
      </c>
      <c r="AI39">
        <v>1.46</v>
      </c>
      <c r="AJ39">
        <v>2.93</v>
      </c>
      <c r="AK39">
        <v>1.5</v>
      </c>
      <c r="AL39">
        <v>3</v>
      </c>
      <c r="AM39">
        <v>1.45</v>
      </c>
      <c r="AN39">
        <v>2.77</v>
      </c>
      <c r="AO39">
        <f t="shared" si="0"/>
        <v>0.68965517241379315</v>
      </c>
      <c r="AP39">
        <f t="shared" si="1"/>
        <v>0.36101083032490977</v>
      </c>
      <c r="AQ39">
        <f t="shared" si="2"/>
        <v>0.65639810426540279</v>
      </c>
      <c r="AR39">
        <f t="shared" si="3"/>
        <v>0.34360189573459715</v>
      </c>
      <c r="AS39">
        <f t="shared" si="4"/>
        <v>0.323641881883382</v>
      </c>
      <c r="AW39">
        <f t="shared" si="5"/>
        <v>643</v>
      </c>
      <c r="AX39">
        <f>64*'Summary - LogLoss'!$D$8*AW39/SUM($AW$2:$AW$65)</f>
        <v>0.3223415296444494</v>
      </c>
      <c r="AY39">
        <f t="shared" si="6"/>
        <v>0.64598341152783134</v>
      </c>
    </row>
    <row r="40" spans="1:51" x14ac:dyDescent="0.35">
      <c r="A40">
        <v>40</v>
      </c>
      <c r="B40" t="s">
        <v>40</v>
      </c>
      <c r="C40" t="s">
        <v>41</v>
      </c>
      <c r="D40" s="1">
        <v>43284</v>
      </c>
      <c r="E40" t="s">
        <v>42</v>
      </c>
      <c r="F40" t="s">
        <v>43</v>
      </c>
      <c r="G40" t="s">
        <v>44</v>
      </c>
      <c r="H40" t="s">
        <v>45</v>
      </c>
      <c r="I40">
        <v>5</v>
      </c>
      <c r="J40" t="s">
        <v>123</v>
      </c>
      <c r="K40" t="s">
        <v>124</v>
      </c>
      <c r="L40">
        <v>98</v>
      </c>
      <c r="M40">
        <v>12</v>
      </c>
      <c r="N40">
        <v>586</v>
      </c>
      <c r="O40">
        <v>2145</v>
      </c>
      <c r="P40">
        <v>3</v>
      </c>
      <c r="Q40">
        <v>6</v>
      </c>
      <c r="R40">
        <v>6</v>
      </c>
      <c r="S40">
        <v>0</v>
      </c>
      <c r="T40">
        <v>6</v>
      </c>
      <c r="U40">
        <v>7</v>
      </c>
      <c r="V40">
        <v>6</v>
      </c>
      <c r="W40">
        <v>2</v>
      </c>
      <c r="X40">
        <v>6</v>
      </c>
      <c r="Y40">
        <v>1</v>
      </c>
      <c r="Z40">
        <v>3</v>
      </c>
      <c r="AA40">
        <v>2</v>
      </c>
      <c r="AB40" t="s">
        <v>48</v>
      </c>
      <c r="AC40">
        <v>3</v>
      </c>
      <c r="AD40">
        <v>1.4</v>
      </c>
      <c r="AE40">
        <v>2.85</v>
      </c>
      <c r="AF40">
        <v>1.37</v>
      </c>
      <c r="AG40">
        <v>3</v>
      </c>
      <c r="AH40">
        <v>1.4</v>
      </c>
      <c r="AI40">
        <v>3.14</v>
      </c>
      <c r="AJ40">
        <v>1.42</v>
      </c>
      <c r="AK40">
        <v>3.14</v>
      </c>
      <c r="AL40">
        <v>1.44</v>
      </c>
      <c r="AM40">
        <v>3</v>
      </c>
      <c r="AN40">
        <v>1.39</v>
      </c>
      <c r="AO40">
        <f t="shared" si="0"/>
        <v>0.33333333333333331</v>
      </c>
      <c r="AP40">
        <f t="shared" si="1"/>
        <v>0.71942446043165476</v>
      </c>
      <c r="AQ40">
        <f t="shared" si="2"/>
        <v>0.31662870159453299</v>
      </c>
      <c r="AR40">
        <f t="shared" si="3"/>
        <v>0.68337129840546695</v>
      </c>
      <c r="AS40">
        <f t="shared" si="4"/>
        <v>-0.38465427076275471</v>
      </c>
      <c r="AW40">
        <f t="shared" si="5"/>
        <v>1365.5</v>
      </c>
      <c r="AX40">
        <f>64*'Summary - LogLoss'!$D$8*AW40/SUM($AW$2:$AW$65)</f>
        <v>0.68453710533358569</v>
      </c>
      <c r="AY40">
        <f t="shared" si="6"/>
        <v>0.29988283457083098</v>
      </c>
    </row>
    <row r="41" spans="1:51" x14ac:dyDescent="0.35">
      <c r="A41">
        <v>40</v>
      </c>
      <c r="B41" t="s">
        <v>40</v>
      </c>
      <c r="C41" t="s">
        <v>41</v>
      </c>
      <c r="D41" s="1">
        <v>43284</v>
      </c>
      <c r="E41" t="s">
        <v>42</v>
      </c>
      <c r="F41" t="s">
        <v>43</v>
      </c>
      <c r="G41" t="s">
        <v>44</v>
      </c>
      <c r="H41" t="s">
        <v>45</v>
      </c>
      <c r="I41">
        <v>5</v>
      </c>
      <c r="J41" t="s">
        <v>125</v>
      </c>
      <c r="K41" t="s">
        <v>126</v>
      </c>
      <c r="L41">
        <v>17</v>
      </c>
      <c r="M41">
        <v>204</v>
      </c>
      <c r="N41">
        <v>1950</v>
      </c>
      <c r="O41">
        <v>286</v>
      </c>
      <c r="P41">
        <v>6</v>
      </c>
      <c r="Q41">
        <v>2</v>
      </c>
      <c r="R41">
        <v>6</v>
      </c>
      <c r="S41">
        <v>3</v>
      </c>
      <c r="T41">
        <v>7</v>
      </c>
      <c r="U41">
        <v>5</v>
      </c>
      <c r="Z41">
        <v>3</v>
      </c>
      <c r="AA41">
        <v>0</v>
      </c>
      <c r="AB41" t="s">
        <v>48</v>
      </c>
      <c r="AC41">
        <v>1.1599999999999999</v>
      </c>
      <c r="AD41">
        <v>5</v>
      </c>
      <c r="AE41">
        <v>1.1599999999999999</v>
      </c>
      <c r="AF41">
        <v>4.5999999999999996</v>
      </c>
      <c r="AI41">
        <v>1.18</v>
      </c>
      <c r="AJ41">
        <v>5.65</v>
      </c>
      <c r="AK41">
        <v>1.21</v>
      </c>
      <c r="AL41">
        <v>5.65</v>
      </c>
      <c r="AM41">
        <v>1.17</v>
      </c>
      <c r="AN41">
        <v>5.01</v>
      </c>
      <c r="AO41">
        <f t="shared" si="0"/>
        <v>0.85470085470085477</v>
      </c>
      <c r="AP41">
        <f t="shared" si="1"/>
        <v>0.19960079840319361</v>
      </c>
      <c r="AQ41">
        <f t="shared" si="2"/>
        <v>0.81067961165048552</v>
      </c>
      <c r="AR41">
        <f t="shared" si="3"/>
        <v>0.18932038834951456</v>
      </c>
      <c r="AS41">
        <f t="shared" si="4"/>
        <v>0.72721608314355446</v>
      </c>
      <c r="AW41">
        <f t="shared" si="5"/>
        <v>1118</v>
      </c>
      <c r="AX41">
        <f>64*'Summary - LogLoss'!$D$8*AW41/SUM($AW$2:$AW$65)</f>
        <v>0.56046318840201304</v>
      </c>
      <c r="AY41">
        <f t="shared" si="6"/>
        <v>1.2876792715455676</v>
      </c>
    </row>
    <row r="42" spans="1:51" x14ac:dyDescent="0.35">
      <c r="A42">
        <v>40</v>
      </c>
      <c r="B42" t="s">
        <v>40</v>
      </c>
      <c r="C42" t="s">
        <v>41</v>
      </c>
      <c r="D42" s="1">
        <v>43284</v>
      </c>
      <c r="E42" t="s">
        <v>42</v>
      </c>
      <c r="F42" t="s">
        <v>43</v>
      </c>
      <c r="G42" t="s">
        <v>44</v>
      </c>
      <c r="H42" t="s">
        <v>45</v>
      </c>
      <c r="I42">
        <v>5</v>
      </c>
      <c r="J42" t="s">
        <v>127</v>
      </c>
      <c r="K42" t="s">
        <v>128</v>
      </c>
      <c r="L42">
        <v>18</v>
      </c>
      <c r="M42">
        <v>92</v>
      </c>
      <c r="N42">
        <v>1855</v>
      </c>
      <c r="O42">
        <v>642</v>
      </c>
      <c r="P42">
        <v>7</v>
      </c>
      <c r="Q42">
        <v>6</v>
      </c>
      <c r="R42">
        <v>7</v>
      </c>
      <c r="S42">
        <v>6</v>
      </c>
      <c r="T42">
        <v>6</v>
      </c>
      <c r="U42">
        <v>7</v>
      </c>
      <c r="V42">
        <v>6</v>
      </c>
      <c r="W42">
        <v>3</v>
      </c>
      <c r="Z42">
        <v>3</v>
      </c>
      <c r="AA42">
        <v>1</v>
      </c>
      <c r="AB42" t="s">
        <v>48</v>
      </c>
      <c r="AC42">
        <v>1.1200000000000001</v>
      </c>
      <c r="AD42">
        <v>6</v>
      </c>
      <c r="AE42">
        <v>1.1100000000000001</v>
      </c>
      <c r="AF42">
        <v>5.6</v>
      </c>
      <c r="AG42">
        <v>1.1399999999999999</v>
      </c>
      <c r="AH42">
        <v>5.5</v>
      </c>
      <c r="AI42">
        <v>1.1299999999999999</v>
      </c>
      <c r="AJ42">
        <v>7.05</v>
      </c>
      <c r="AK42">
        <v>1.1499999999999999</v>
      </c>
      <c r="AL42">
        <v>7.3</v>
      </c>
      <c r="AM42">
        <v>1.1299999999999999</v>
      </c>
      <c r="AN42">
        <v>6.19</v>
      </c>
      <c r="AO42">
        <f t="shared" si="0"/>
        <v>0.88495575221238942</v>
      </c>
      <c r="AP42">
        <f t="shared" si="1"/>
        <v>0.16155088852988692</v>
      </c>
      <c r="AQ42">
        <f t="shared" si="2"/>
        <v>0.84562841530054644</v>
      </c>
      <c r="AR42">
        <f t="shared" si="3"/>
        <v>0.15437158469945356</v>
      </c>
      <c r="AS42">
        <f t="shared" si="4"/>
        <v>0.85035872698612769</v>
      </c>
      <c r="AW42">
        <f t="shared" si="5"/>
        <v>1248.5</v>
      </c>
      <c r="AX42">
        <f>64*'Summary - LogLoss'!$D$8*AW42/SUM($AW$2:$AW$65)</f>
        <v>0.62588398096593323</v>
      </c>
      <c r="AY42">
        <f t="shared" si="6"/>
        <v>1.476242707952061</v>
      </c>
    </row>
    <row r="43" spans="1:51" x14ac:dyDescent="0.35">
      <c r="A43">
        <v>40</v>
      </c>
      <c r="B43" t="s">
        <v>40</v>
      </c>
      <c r="C43" t="s">
        <v>41</v>
      </c>
      <c r="D43" s="1">
        <v>43284</v>
      </c>
      <c r="E43" t="s">
        <v>42</v>
      </c>
      <c r="F43" t="s">
        <v>43</v>
      </c>
      <c r="G43" t="s">
        <v>44</v>
      </c>
      <c r="H43" t="s">
        <v>45</v>
      </c>
      <c r="I43">
        <v>5</v>
      </c>
      <c r="J43" t="s">
        <v>129</v>
      </c>
      <c r="K43" t="s">
        <v>130</v>
      </c>
      <c r="L43">
        <v>168</v>
      </c>
      <c r="M43">
        <v>69</v>
      </c>
      <c r="N43">
        <v>342</v>
      </c>
      <c r="O43">
        <v>820</v>
      </c>
      <c r="P43">
        <v>2</v>
      </c>
      <c r="Q43">
        <v>6</v>
      </c>
      <c r="R43">
        <v>7</v>
      </c>
      <c r="S43">
        <v>6</v>
      </c>
      <c r="T43">
        <v>6</v>
      </c>
      <c r="U43">
        <v>2</v>
      </c>
      <c r="V43">
        <v>6</v>
      </c>
      <c r="W43">
        <v>2</v>
      </c>
      <c r="Z43">
        <v>3</v>
      </c>
      <c r="AA43">
        <v>1</v>
      </c>
      <c r="AB43" t="s">
        <v>48</v>
      </c>
      <c r="AC43">
        <v>3.5</v>
      </c>
      <c r="AD43">
        <v>1.3</v>
      </c>
      <c r="AE43">
        <v>3.2</v>
      </c>
      <c r="AF43">
        <v>1.3</v>
      </c>
      <c r="AG43">
        <v>3.25</v>
      </c>
      <c r="AH43">
        <v>1.36</v>
      </c>
      <c r="AI43">
        <v>3.32</v>
      </c>
      <c r="AJ43">
        <v>1.38</v>
      </c>
      <c r="AK43">
        <v>3.5</v>
      </c>
      <c r="AL43">
        <v>1.43</v>
      </c>
      <c r="AM43">
        <v>3.28</v>
      </c>
      <c r="AN43">
        <v>1.34</v>
      </c>
      <c r="AO43">
        <f t="shared" si="0"/>
        <v>0.3048780487804878</v>
      </c>
      <c r="AP43">
        <f t="shared" si="1"/>
        <v>0.74626865671641784</v>
      </c>
      <c r="AQ43">
        <f t="shared" si="2"/>
        <v>0.29004329004329005</v>
      </c>
      <c r="AR43">
        <f t="shared" si="3"/>
        <v>0.7099567099567099</v>
      </c>
      <c r="AS43">
        <f t="shared" si="4"/>
        <v>-0.44758690421661612</v>
      </c>
      <c r="AW43">
        <f t="shared" si="5"/>
        <v>581</v>
      </c>
      <c r="AX43">
        <f>64*'Summary - LogLoss'!$D$8*AW43/SUM($AW$2:$AW$65)</f>
        <v>0.29126038681714628</v>
      </c>
      <c r="AY43">
        <f t="shared" si="6"/>
        <v>-0.15632651739946984</v>
      </c>
    </row>
    <row r="44" spans="1:51" x14ac:dyDescent="0.35">
      <c r="A44">
        <v>40</v>
      </c>
      <c r="B44" t="s">
        <v>40</v>
      </c>
      <c r="C44" t="s">
        <v>41</v>
      </c>
      <c r="D44" s="1">
        <v>43284</v>
      </c>
      <c r="E44" t="s">
        <v>42</v>
      </c>
      <c r="F44" t="s">
        <v>43</v>
      </c>
      <c r="G44" t="s">
        <v>44</v>
      </c>
      <c r="H44" t="s">
        <v>45</v>
      </c>
      <c r="I44">
        <v>5</v>
      </c>
      <c r="J44" t="s">
        <v>131</v>
      </c>
      <c r="K44" t="s">
        <v>132</v>
      </c>
      <c r="L44">
        <v>11</v>
      </c>
      <c r="M44">
        <v>78</v>
      </c>
      <c r="N44">
        <v>2435</v>
      </c>
      <c r="O44">
        <v>733</v>
      </c>
      <c r="P44">
        <v>6</v>
      </c>
      <c r="Q44">
        <v>3</v>
      </c>
      <c r="R44">
        <v>6</v>
      </c>
      <c r="S44">
        <v>2</v>
      </c>
      <c r="T44">
        <v>6</v>
      </c>
      <c r="U44">
        <v>1</v>
      </c>
      <c r="Z44">
        <v>3</v>
      </c>
      <c r="AA44">
        <v>0</v>
      </c>
      <c r="AB44" t="s">
        <v>48</v>
      </c>
      <c r="AC44">
        <v>1.5</v>
      </c>
      <c r="AD44">
        <v>2.62</v>
      </c>
      <c r="AE44">
        <v>1.42</v>
      </c>
      <c r="AF44">
        <v>2.65</v>
      </c>
      <c r="AG44">
        <v>1.44</v>
      </c>
      <c r="AH44">
        <v>2.75</v>
      </c>
      <c r="AI44">
        <v>1.45</v>
      </c>
      <c r="AJ44">
        <v>3</v>
      </c>
      <c r="AK44">
        <v>1.5</v>
      </c>
      <c r="AL44">
        <v>3</v>
      </c>
      <c r="AM44">
        <v>1.43</v>
      </c>
      <c r="AN44">
        <v>2.82</v>
      </c>
      <c r="AO44">
        <f t="shared" si="0"/>
        <v>0.69930069930069938</v>
      </c>
      <c r="AP44">
        <f t="shared" si="1"/>
        <v>0.3546099290780142</v>
      </c>
      <c r="AQ44">
        <f t="shared" si="2"/>
        <v>0.66352941176470581</v>
      </c>
      <c r="AR44">
        <f t="shared" si="3"/>
        <v>0.33647058823529408</v>
      </c>
      <c r="AS44">
        <f t="shared" si="4"/>
        <v>0.33953122033910316</v>
      </c>
      <c r="AW44">
        <f t="shared" si="5"/>
        <v>1584</v>
      </c>
      <c r="AX44">
        <f>64*'Summary - LogLoss'!$D$8*AW44/SUM($AW$2:$AW$65)</f>
        <v>0.79407306836206504</v>
      </c>
      <c r="AY44">
        <f t="shared" si="6"/>
        <v>1.1336042887011681</v>
      </c>
    </row>
    <row r="45" spans="1:51" x14ac:dyDescent="0.35">
      <c r="A45">
        <v>40</v>
      </c>
      <c r="B45" t="s">
        <v>40</v>
      </c>
      <c r="C45" t="s">
        <v>41</v>
      </c>
      <c r="D45" s="1">
        <v>43284</v>
      </c>
      <c r="E45" t="s">
        <v>42</v>
      </c>
      <c r="F45" t="s">
        <v>43</v>
      </c>
      <c r="G45" t="s">
        <v>44</v>
      </c>
      <c r="H45" t="s">
        <v>45</v>
      </c>
      <c r="I45">
        <v>5</v>
      </c>
      <c r="J45" t="s">
        <v>133</v>
      </c>
      <c r="K45" t="s">
        <v>134</v>
      </c>
      <c r="L45">
        <v>68</v>
      </c>
      <c r="M45">
        <v>121</v>
      </c>
      <c r="N45">
        <v>839</v>
      </c>
      <c r="O45">
        <v>455</v>
      </c>
      <c r="P45">
        <v>3</v>
      </c>
      <c r="Q45">
        <v>6</v>
      </c>
      <c r="R45">
        <v>6</v>
      </c>
      <c r="S45">
        <v>3</v>
      </c>
      <c r="T45">
        <v>6</v>
      </c>
      <c r="U45">
        <v>2</v>
      </c>
      <c r="V45">
        <v>6</v>
      </c>
      <c r="W45">
        <v>2</v>
      </c>
      <c r="Z45">
        <v>3</v>
      </c>
      <c r="AA45">
        <v>1</v>
      </c>
      <c r="AB45" t="s">
        <v>48</v>
      </c>
      <c r="AC45">
        <v>1.25</v>
      </c>
      <c r="AD45">
        <v>4</v>
      </c>
      <c r="AE45">
        <v>1.23</v>
      </c>
      <c r="AF45">
        <v>3.75</v>
      </c>
      <c r="AG45">
        <v>1.25</v>
      </c>
      <c r="AH45">
        <v>4</v>
      </c>
      <c r="AI45">
        <v>1.31</v>
      </c>
      <c r="AJ45">
        <v>3.85</v>
      </c>
      <c r="AK45">
        <v>1.31</v>
      </c>
      <c r="AL45">
        <v>4.16</v>
      </c>
      <c r="AM45">
        <v>1.26</v>
      </c>
      <c r="AN45">
        <v>3.92</v>
      </c>
      <c r="AO45">
        <f t="shared" si="0"/>
        <v>0.79365079365079361</v>
      </c>
      <c r="AP45">
        <f t="shared" si="1"/>
        <v>0.25510204081632654</v>
      </c>
      <c r="AQ45">
        <f t="shared" si="2"/>
        <v>0.75675675675675669</v>
      </c>
      <c r="AR45">
        <f t="shared" si="3"/>
        <v>0.24324324324324326</v>
      </c>
      <c r="AS45">
        <f t="shared" si="4"/>
        <v>0.56748996641949223</v>
      </c>
      <c r="AW45">
        <f t="shared" si="5"/>
        <v>647</v>
      </c>
      <c r="AX45">
        <f>64*'Summary - LogLoss'!$D$8*AW45/SUM($AW$2:$AW$65)</f>
        <v>0.32434676466556567</v>
      </c>
      <c r="AY45">
        <f t="shared" si="6"/>
        <v>0.8918367310850579</v>
      </c>
    </row>
    <row r="46" spans="1:51" x14ac:dyDescent="0.35">
      <c r="A46">
        <v>40</v>
      </c>
      <c r="B46" t="s">
        <v>40</v>
      </c>
      <c r="C46" t="s">
        <v>41</v>
      </c>
      <c r="D46" s="1">
        <v>43284</v>
      </c>
      <c r="E46" t="s">
        <v>42</v>
      </c>
      <c r="F46" t="s">
        <v>43</v>
      </c>
      <c r="G46" t="s">
        <v>44</v>
      </c>
      <c r="H46" t="s">
        <v>45</v>
      </c>
      <c r="I46">
        <v>5</v>
      </c>
      <c r="J46" t="s">
        <v>135</v>
      </c>
      <c r="K46" t="s">
        <v>136</v>
      </c>
      <c r="L46">
        <v>43</v>
      </c>
      <c r="M46">
        <v>94</v>
      </c>
      <c r="N46">
        <v>1075</v>
      </c>
      <c r="O46">
        <v>617</v>
      </c>
      <c r="P46">
        <v>7</v>
      </c>
      <c r="Q46">
        <v>6</v>
      </c>
      <c r="R46">
        <v>7</v>
      </c>
      <c r="S46">
        <v>5</v>
      </c>
      <c r="T46">
        <v>4</v>
      </c>
      <c r="U46">
        <v>6</v>
      </c>
      <c r="V46">
        <v>7</v>
      </c>
      <c r="W46">
        <v>6</v>
      </c>
      <c r="Z46">
        <v>3</v>
      </c>
      <c r="AA46">
        <v>1</v>
      </c>
      <c r="AB46" t="s">
        <v>48</v>
      </c>
      <c r="AC46">
        <v>1.5</v>
      </c>
      <c r="AD46">
        <v>2.62</v>
      </c>
      <c r="AE46">
        <v>1.5</v>
      </c>
      <c r="AF46">
        <v>2.4</v>
      </c>
      <c r="AG46">
        <v>1.53</v>
      </c>
      <c r="AH46">
        <v>2.5</v>
      </c>
      <c r="AI46">
        <v>1.59</v>
      </c>
      <c r="AJ46">
        <v>2.52</v>
      </c>
      <c r="AK46">
        <v>1.7</v>
      </c>
      <c r="AL46">
        <v>2.65</v>
      </c>
      <c r="AM46">
        <v>1.54</v>
      </c>
      <c r="AN46">
        <v>2.4900000000000002</v>
      </c>
      <c r="AO46">
        <f t="shared" si="0"/>
        <v>0.64935064935064934</v>
      </c>
      <c r="AP46">
        <f t="shared" si="1"/>
        <v>0.40160642570281119</v>
      </c>
      <c r="AQ46">
        <f t="shared" si="2"/>
        <v>0.61786600496277921</v>
      </c>
      <c r="AR46">
        <f t="shared" si="3"/>
        <v>0.38213399503722084</v>
      </c>
      <c r="AS46">
        <f t="shared" si="4"/>
        <v>0.24025014702553926</v>
      </c>
      <c r="AW46">
        <f t="shared" si="5"/>
        <v>846</v>
      </c>
      <c r="AX46">
        <f>64*'Summary - LogLoss'!$D$8*AW46/SUM($AW$2:$AW$65)</f>
        <v>0.42410720696610288</v>
      </c>
      <c r="AY46">
        <f t="shared" si="6"/>
        <v>0.66435735399164209</v>
      </c>
    </row>
    <row r="47" spans="1:51" x14ac:dyDescent="0.35">
      <c r="A47">
        <v>40</v>
      </c>
      <c r="B47" t="s">
        <v>40</v>
      </c>
      <c r="C47" t="s">
        <v>41</v>
      </c>
      <c r="D47" s="1">
        <v>43284</v>
      </c>
      <c r="E47" t="s">
        <v>42</v>
      </c>
      <c r="F47" t="s">
        <v>43</v>
      </c>
      <c r="G47" t="s">
        <v>44</v>
      </c>
      <c r="H47" t="s">
        <v>45</v>
      </c>
      <c r="I47">
        <v>5</v>
      </c>
      <c r="J47" t="s">
        <v>137</v>
      </c>
      <c r="K47" t="s">
        <v>138</v>
      </c>
      <c r="L47">
        <v>3</v>
      </c>
      <c r="M47">
        <v>748</v>
      </c>
      <c r="N47">
        <v>5755</v>
      </c>
      <c r="O47">
        <v>28</v>
      </c>
      <c r="P47">
        <v>7</v>
      </c>
      <c r="Q47">
        <v>5</v>
      </c>
      <c r="R47">
        <v>6</v>
      </c>
      <c r="S47">
        <v>2</v>
      </c>
      <c r="T47">
        <v>6</v>
      </c>
      <c r="U47">
        <v>0</v>
      </c>
      <c r="Z47">
        <v>3</v>
      </c>
      <c r="AA47">
        <v>0</v>
      </c>
      <c r="AB47" t="s">
        <v>48</v>
      </c>
      <c r="AC47">
        <v>1.03</v>
      </c>
      <c r="AD47">
        <v>15</v>
      </c>
      <c r="AE47">
        <v>1.02</v>
      </c>
      <c r="AF47">
        <v>10</v>
      </c>
      <c r="AG47">
        <v>1.04</v>
      </c>
      <c r="AH47">
        <v>11</v>
      </c>
      <c r="AI47">
        <v>1.06</v>
      </c>
      <c r="AJ47">
        <v>13</v>
      </c>
      <c r="AK47">
        <v>1.06</v>
      </c>
      <c r="AL47">
        <v>16.75</v>
      </c>
      <c r="AM47">
        <v>1.03</v>
      </c>
      <c r="AN47">
        <v>12.43</v>
      </c>
      <c r="AO47">
        <f t="shared" si="0"/>
        <v>0.970873786407767</v>
      </c>
      <c r="AP47">
        <f t="shared" si="1"/>
        <v>8.0450522928399035E-2</v>
      </c>
      <c r="AQ47">
        <f t="shared" si="2"/>
        <v>0.92347696879643393</v>
      </c>
      <c r="AR47">
        <f t="shared" si="3"/>
        <v>7.6523031203566128E-2</v>
      </c>
      <c r="AS47">
        <f t="shared" si="4"/>
        <v>1.2452770516405376</v>
      </c>
      <c r="AW47">
        <f t="shared" si="5"/>
        <v>2891.5</v>
      </c>
      <c r="AX47">
        <f>64*'Summary - LogLoss'!$D$8*AW47/SUM($AW$2:$AW$65)</f>
        <v>1.4495342658894639</v>
      </c>
      <c r="AY47">
        <f t="shared" si="6"/>
        <v>2.6948113175300015</v>
      </c>
    </row>
    <row r="48" spans="1:51" x14ac:dyDescent="0.35">
      <c r="A48">
        <v>40</v>
      </c>
      <c r="B48" t="s">
        <v>40</v>
      </c>
      <c r="C48" t="s">
        <v>41</v>
      </c>
      <c r="D48" s="1">
        <v>43284</v>
      </c>
      <c r="E48" t="s">
        <v>42</v>
      </c>
      <c r="F48" t="s">
        <v>43</v>
      </c>
      <c r="G48" t="s">
        <v>44</v>
      </c>
      <c r="H48" t="s">
        <v>45</v>
      </c>
      <c r="I48">
        <v>5</v>
      </c>
      <c r="J48" t="s">
        <v>139</v>
      </c>
      <c r="K48" t="s">
        <v>140</v>
      </c>
      <c r="L48">
        <v>52</v>
      </c>
      <c r="M48">
        <v>34</v>
      </c>
      <c r="N48">
        <v>985</v>
      </c>
      <c r="O48">
        <v>1280</v>
      </c>
      <c r="P48">
        <v>7</v>
      </c>
      <c r="Q48">
        <v>6</v>
      </c>
      <c r="R48">
        <v>7</v>
      </c>
      <c r="S48">
        <v>6</v>
      </c>
      <c r="T48">
        <v>3</v>
      </c>
      <c r="U48">
        <v>6</v>
      </c>
      <c r="V48">
        <v>6</v>
      </c>
      <c r="W48">
        <v>3</v>
      </c>
      <c r="Z48">
        <v>3</v>
      </c>
      <c r="AA48">
        <v>1</v>
      </c>
      <c r="AB48" t="s">
        <v>48</v>
      </c>
      <c r="AC48">
        <v>2.1</v>
      </c>
      <c r="AD48">
        <v>1.72</v>
      </c>
      <c r="AE48">
        <v>2.1</v>
      </c>
      <c r="AF48">
        <v>1.65</v>
      </c>
      <c r="AG48">
        <v>2.1</v>
      </c>
      <c r="AH48">
        <v>1.73</v>
      </c>
      <c r="AI48">
        <v>2.2200000000000002</v>
      </c>
      <c r="AJ48">
        <v>1.74</v>
      </c>
      <c r="AK48">
        <v>2.23</v>
      </c>
      <c r="AL48">
        <v>1.77</v>
      </c>
      <c r="AM48">
        <v>2.16</v>
      </c>
      <c r="AN48">
        <v>1.7</v>
      </c>
      <c r="AO48">
        <f t="shared" si="0"/>
        <v>0.46296296296296291</v>
      </c>
      <c r="AP48">
        <f t="shared" si="1"/>
        <v>0.58823529411764708</v>
      </c>
      <c r="AQ48">
        <f t="shared" si="2"/>
        <v>0.44041450777202068</v>
      </c>
      <c r="AR48">
        <f t="shared" si="3"/>
        <v>0.55958549222797926</v>
      </c>
      <c r="AS48">
        <f t="shared" si="4"/>
        <v>-0.11973998531695165</v>
      </c>
      <c r="AW48">
        <f t="shared" si="5"/>
        <v>1132.5</v>
      </c>
      <c r="AX48">
        <f>64*'Summary - LogLoss'!$D$8*AW48/SUM($AW$2:$AW$65)</f>
        <v>0.56773216535355975</v>
      </c>
      <c r="AY48">
        <f t="shared" si="6"/>
        <v>0.44799218003660812</v>
      </c>
    </row>
    <row r="49" spans="1:51" x14ac:dyDescent="0.35">
      <c r="A49">
        <v>40</v>
      </c>
      <c r="B49" t="s">
        <v>40</v>
      </c>
      <c r="C49" t="s">
        <v>41</v>
      </c>
      <c r="D49" s="1">
        <v>43284</v>
      </c>
      <c r="E49" t="s">
        <v>42</v>
      </c>
      <c r="F49" t="s">
        <v>43</v>
      </c>
      <c r="G49" t="s">
        <v>44</v>
      </c>
      <c r="H49" t="s">
        <v>45</v>
      </c>
      <c r="I49">
        <v>5</v>
      </c>
      <c r="J49" t="s">
        <v>141</v>
      </c>
      <c r="K49" t="s">
        <v>142</v>
      </c>
      <c r="L49">
        <v>154</v>
      </c>
      <c r="M49">
        <v>76</v>
      </c>
      <c r="N49">
        <v>370</v>
      </c>
      <c r="O49">
        <v>735</v>
      </c>
      <c r="P49">
        <v>7</v>
      </c>
      <c r="Q49">
        <v>6</v>
      </c>
      <c r="R49">
        <v>7</v>
      </c>
      <c r="S49">
        <v>6</v>
      </c>
      <c r="T49">
        <v>6</v>
      </c>
      <c r="U49">
        <v>1</v>
      </c>
      <c r="Z49">
        <v>3</v>
      </c>
      <c r="AA49">
        <v>0</v>
      </c>
      <c r="AB49" t="s">
        <v>48</v>
      </c>
      <c r="AC49">
        <v>1.66</v>
      </c>
      <c r="AD49">
        <v>2.2000000000000002</v>
      </c>
      <c r="AE49">
        <v>1.6</v>
      </c>
      <c r="AF49">
        <v>2.2000000000000002</v>
      </c>
      <c r="AG49">
        <v>1.61</v>
      </c>
      <c r="AH49">
        <v>2.25</v>
      </c>
      <c r="AI49">
        <v>1.63</v>
      </c>
      <c r="AJ49">
        <v>2.44</v>
      </c>
      <c r="AK49">
        <v>1.67</v>
      </c>
      <c r="AL49">
        <v>2.44</v>
      </c>
      <c r="AM49">
        <v>1.62</v>
      </c>
      <c r="AN49">
        <v>2.31</v>
      </c>
      <c r="AO49">
        <f t="shared" si="0"/>
        <v>0.61728395061728392</v>
      </c>
      <c r="AP49">
        <f t="shared" si="1"/>
        <v>0.4329004329004329</v>
      </c>
      <c r="AQ49">
        <f t="shared" si="2"/>
        <v>0.58778625954198471</v>
      </c>
      <c r="AR49">
        <f t="shared" si="3"/>
        <v>0.41221374045801523</v>
      </c>
      <c r="AS49">
        <f t="shared" si="4"/>
        <v>0.17741068764470477</v>
      </c>
      <c r="AW49">
        <f t="shared" si="5"/>
        <v>552.5</v>
      </c>
      <c r="AX49">
        <f>64*'Summary - LogLoss'!$D$8*AW49/SUM($AW$2:$AW$65)</f>
        <v>0.27697308729169251</v>
      </c>
      <c r="AY49">
        <f t="shared" si="6"/>
        <v>0.45438377493639726</v>
      </c>
    </row>
    <row r="50" spans="1:51" x14ac:dyDescent="0.35">
      <c r="A50">
        <v>40</v>
      </c>
      <c r="B50" t="s">
        <v>40</v>
      </c>
      <c r="C50" t="s">
        <v>41</v>
      </c>
      <c r="D50" s="1">
        <v>43284</v>
      </c>
      <c r="E50" t="s">
        <v>42</v>
      </c>
      <c r="F50" t="s">
        <v>43</v>
      </c>
      <c r="G50" t="s">
        <v>44</v>
      </c>
      <c r="H50" t="s">
        <v>45</v>
      </c>
      <c r="I50">
        <v>5</v>
      </c>
      <c r="J50" t="s">
        <v>143</v>
      </c>
      <c r="K50" t="s">
        <v>144</v>
      </c>
      <c r="L50">
        <v>158</v>
      </c>
      <c r="M50">
        <v>38</v>
      </c>
      <c r="N50">
        <v>359</v>
      </c>
      <c r="O50">
        <v>1170</v>
      </c>
      <c r="P50">
        <v>7</v>
      </c>
      <c r="Q50">
        <v>6</v>
      </c>
      <c r="R50">
        <v>6</v>
      </c>
      <c r="S50">
        <v>2</v>
      </c>
      <c r="T50">
        <v>6</v>
      </c>
      <c r="U50">
        <v>1</v>
      </c>
      <c r="Z50">
        <v>3</v>
      </c>
      <c r="AA50">
        <v>0</v>
      </c>
      <c r="AB50" t="s">
        <v>48</v>
      </c>
      <c r="AC50">
        <v>2.37</v>
      </c>
      <c r="AD50">
        <v>1.57</v>
      </c>
      <c r="AE50">
        <v>2.35</v>
      </c>
      <c r="AF50">
        <v>1.53</v>
      </c>
      <c r="AG50">
        <v>2.37</v>
      </c>
      <c r="AH50">
        <v>1.57</v>
      </c>
      <c r="AI50">
        <v>2.46</v>
      </c>
      <c r="AJ50">
        <v>1.62</v>
      </c>
      <c r="AK50">
        <v>2.57</v>
      </c>
      <c r="AL50">
        <v>1.62</v>
      </c>
      <c r="AM50">
        <v>2.42</v>
      </c>
      <c r="AN50">
        <v>1.57</v>
      </c>
      <c r="AO50">
        <f t="shared" si="0"/>
        <v>0.41322314049586778</v>
      </c>
      <c r="AP50">
        <f t="shared" si="1"/>
        <v>0.63694267515923564</v>
      </c>
      <c r="AQ50">
        <f t="shared" si="2"/>
        <v>0.39348370927318294</v>
      </c>
      <c r="AR50">
        <f t="shared" si="3"/>
        <v>0.60651629072681701</v>
      </c>
      <c r="AS50">
        <f t="shared" si="4"/>
        <v>-0.21634596040418921</v>
      </c>
      <c r="AW50">
        <f t="shared" si="5"/>
        <v>764.5</v>
      </c>
      <c r="AX50">
        <f>64*'Summary - LogLoss'!$D$8*AW50/SUM($AW$2:$AW$65)</f>
        <v>0.38325054341085779</v>
      </c>
      <c r="AY50">
        <f t="shared" si="6"/>
        <v>0.16690458300666858</v>
      </c>
    </row>
    <row r="51" spans="1:51" x14ac:dyDescent="0.35">
      <c r="A51">
        <v>40</v>
      </c>
      <c r="B51" t="s">
        <v>40</v>
      </c>
      <c r="C51" t="s">
        <v>41</v>
      </c>
      <c r="D51" s="1">
        <v>43284</v>
      </c>
      <c r="E51" t="s">
        <v>42</v>
      </c>
      <c r="F51" t="s">
        <v>43</v>
      </c>
      <c r="G51" t="s">
        <v>44</v>
      </c>
      <c r="H51" t="s">
        <v>45</v>
      </c>
      <c r="I51">
        <v>5</v>
      </c>
      <c r="J51" t="s">
        <v>145</v>
      </c>
      <c r="K51" t="s">
        <v>146</v>
      </c>
      <c r="L51">
        <v>80</v>
      </c>
      <c r="M51">
        <v>29</v>
      </c>
      <c r="N51">
        <v>723</v>
      </c>
      <c r="O51">
        <v>1514</v>
      </c>
      <c r="P51">
        <v>6</v>
      </c>
      <c r="Q51">
        <v>4</v>
      </c>
      <c r="R51">
        <v>6</v>
      </c>
      <c r="S51">
        <v>7</v>
      </c>
      <c r="T51">
        <v>7</v>
      </c>
      <c r="U51">
        <v>6</v>
      </c>
      <c r="V51">
        <v>6</v>
      </c>
      <c r="W51">
        <v>4</v>
      </c>
      <c r="Z51">
        <v>3</v>
      </c>
      <c r="AA51">
        <v>1</v>
      </c>
      <c r="AB51" t="s">
        <v>48</v>
      </c>
      <c r="AC51">
        <v>1.44</v>
      </c>
      <c r="AD51">
        <v>2.75</v>
      </c>
      <c r="AE51">
        <v>1.42</v>
      </c>
      <c r="AF51">
        <v>2.65</v>
      </c>
      <c r="AG51">
        <v>1.44</v>
      </c>
      <c r="AH51">
        <v>2.75</v>
      </c>
      <c r="AI51">
        <v>1.47</v>
      </c>
      <c r="AJ51">
        <v>2.92</v>
      </c>
      <c r="AK51">
        <v>1.5</v>
      </c>
      <c r="AL51">
        <v>3</v>
      </c>
      <c r="AM51">
        <v>1.44</v>
      </c>
      <c r="AN51">
        <v>2.78</v>
      </c>
      <c r="AO51">
        <f t="shared" si="0"/>
        <v>0.69444444444444442</v>
      </c>
      <c r="AP51">
        <f t="shared" si="1"/>
        <v>0.35971223021582738</v>
      </c>
      <c r="AQ51">
        <f t="shared" si="2"/>
        <v>0.65876777251184837</v>
      </c>
      <c r="AR51">
        <f t="shared" si="3"/>
        <v>0.34123222748815168</v>
      </c>
      <c r="AS51">
        <f t="shared" si="4"/>
        <v>0.32890390705731826</v>
      </c>
      <c r="AW51">
        <f t="shared" si="5"/>
        <v>1118.5</v>
      </c>
      <c r="AX51">
        <f>64*'Summary - LogLoss'!$D$8*AW51/SUM($AW$2:$AW$65)</f>
        <v>0.56071384277965264</v>
      </c>
      <c r="AY51">
        <f t="shared" si="6"/>
        <v>0.88961774983697084</v>
      </c>
    </row>
    <row r="52" spans="1:51" x14ac:dyDescent="0.35">
      <c r="A52">
        <v>40</v>
      </c>
      <c r="B52" t="s">
        <v>40</v>
      </c>
      <c r="C52" t="s">
        <v>41</v>
      </c>
      <c r="D52" s="1">
        <v>43284</v>
      </c>
      <c r="E52" t="s">
        <v>42</v>
      </c>
      <c r="F52" t="s">
        <v>43</v>
      </c>
      <c r="G52" t="s">
        <v>44</v>
      </c>
      <c r="H52" t="s">
        <v>45</v>
      </c>
      <c r="I52">
        <v>5</v>
      </c>
      <c r="J52" t="s">
        <v>147</v>
      </c>
      <c r="K52" t="s">
        <v>148</v>
      </c>
      <c r="L52">
        <v>1</v>
      </c>
      <c r="M52">
        <v>127</v>
      </c>
      <c r="N52">
        <v>8770</v>
      </c>
      <c r="O52">
        <v>437</v>
      </c>
      <c r="P52">
        <v>6</v>
      </c>
      <c r="Q52">
        <v>3</v>
      </c>
      <c r="R52">
        <v>6</v>
      </c>
      <c r="S52">
        <v>3</v>
      </c>
      <c r="T52">
        <v>6</v>
      </c>
      <c r="U52">
        <v>2</v>
      </c>
      <c r="Z52">
        <v>3</v>
      </c>
      <c r="AA52">
        <v>0</v>
      </c>
      <c r="AB52" t="s">
        <v>48</v>
      </c>
      <c r="AC52">
        <v>1.02</v>
      </c>
      <c r="AD52">
        <v>19</v>
      </c>
      <c r="AE52">
        <v>1.01</v>
      </c>
      <c r="AF52">
        <v>11.5</v>
      </c>
      <c r="AG52">
        <v>1.02</v>
      </c>
      <c r="AH52">
        <v>15</v>
      </c>
      <c r="AI52">
        <v>1.04</v>
      </c>
      <c r="AJ52">
        <v>15.92</v>
      </c>
      <c r="AK52">
        <v>1.04</v>
      </c>
      <c r="AL52">
        <v>21.77</v>
      </c>
      <c r="AM52">
        <v>1.02</v>
      </c>
      <c r="AN52">
        <v>15.11</v>
      </c>
      <c r="AO52">
        <f t="shared" si="0"/>
        <v>0.98039215686274506</v>
      </c>
      <c r="AP52">
        <f t="shared" si="1"/>
        <v>6.6181336863004633E-2</v>
      </c>
      <c r="AQ52">
        <f t="shared" si="2"/>
        <v>0.93676379417234978</v>
      </c>
      <c r="AR52">
        <f t="shared" si="3"/>
        <v>6.3236205827650355E-2</v>
      </c>
      <c r="AS52">
        <f t="shared" si="4"/>
        <v>1.3477770744942341</v>
      </c>
      <c r="AW52">
        <f t="shared" si="5"/>
        <v>4603.5</v>
      </c>
      <c r="AX52">
        <f>64*'Summary - LogLoss'!$D$8*AW52/SUM($AW$2:$AW$65)</f>
        <v>2.3077748549272514</v>
      </c>
      <c r="AY52">
        <f t="shared" si="6"/>
        <v>3.6555519294214855</v>
      </c>
    </row>
    <row r="53" spans="1:51" x14ac:dyDescent="0.35">
      <c r="A53">
        <v>40</v>
      </c>
      <c r="B53" t="s">
        <v>40</v>
      </c>
      <c r="C53" t="s">
        <v>41</v>
      </c>
      <c r="D53" s="1">
        <v>43284</v>
      </c>
      <c r="E53" t="s">
        <v>42</v>
      </c>
      <c r="F53" t="s">
        <v>43</v>
      </c>
      <c r="G53" t="s">
        <v>44</v>
      </c>
      <c r="H53" t="s">
        <v>45</v>
      </c>
      <c r="I53">
        <v>5</v>
      </c>
      <c r="J53" t="s">
        <v>149</v>
      </c>
      <c r="K53" t="s">
        <v>150</v>
      </c>
      <c r="L53">
        <v>16</v>
      </c>
      <c r="M53">
        <v>87</v>
      </c>
      <c r="N53">
        <v>2030</v>
      </c>
      <c r="O53">
        <v>668</v>
      </c>
      <c r="P53">
        <v>3</v>
      </c>
      <c r="Q53">
        <v>6</v>
      </c>
      <c r="R53">
        <v>6</v>
      </c>
      <c r="S53">
        <v>3</v>
      </c>
      <c r="T53">
        <v>6</v>
      </c>
      <c r="U53">
        <v>3</v>
      </c>
      <c r="V53">
        <v>6</v>
      </c>
      <c r="W53">
        <v>3</v>
      </c>
      <c r="Z53">
        <v>3</v>
      </c>
      <c r="AA53">
        <v>1</v>
      </c>
      <c r="AB53" t="s">
        <v>48</v>
      </c>
      <c r="AC53">
        <v>1.28</v>
      </c>
      <c r="AD53">
        <v>3.75</v>
      </c>
      <c r="AE53">
        <v>1.28</v>
      </c>
      <c r="AF53">
        <v>3.35</v>
      </c>
      <c r="AG53">
        <v>1.3</v>
      </c>
      <c r="AH53">
        <v>3.5</v>
      </c>
      <c r="AI53">
        <v>1.3</v>
      </c>
      <c r="AJ53">
        <v>3.88</v>
      </c>
      <c r="AK53">
        <v>1.33</v>
      </c>
      <c r="AL53">
        <v>4</v>
      </c>
      <c r="AM53">
        <v>1.29</v>
      </c>
      <c r="AN53">
        <v>3.59</v>
      </c>
      <c r="AO53">
        <f t="shared" si="0"/>
        <v>0.77519379844961234</v>
      </c>
      <c r="AP53">
        <f t="shared" si="1"/>
        <v>0.2785515320334262</v>
      </c>
      <c r="AQ53">
        <f t="shared" si="2"/>
        <v>0.7356557377049181</v>
      </c>
      <c r="AR53">
        <f t="shared" si="3"/>
        <v>0.26434426229508201</v>
      </c>
      <c r="AS53">
        <f t="shared" si="4"/>
        <v>0.51175499206330333</v>
      </c>
      <c r="AW53">
        <f t="shared" si="5"/>
        <v>1349</v>
      </c>
      <c r="AX53">
        <f>64*'Summary - LogLoss'!$D$8*AW53/SUM($AW$2:$AW$65)</f>
        <v>0.6762655108714809</v>
      </c>
      <c r="AY53">
        <f t="shared" si="6"/>
        <v>1.1880205029347843</v>
      </c>
    </row>
    <row r="54" spans="1:51" x14ac:dyDescent="0.35">
      <c r="A54">
        <v>40</v>
      </c>
      <c r="B54" t="s">
        <v>40</v>
      </c>
      <c r="C54" t="s">
        <v>41</v>
      </c>
      <c r="D54" s="1">
        <v>43284</v>
      </c>
      <c r="E54" t="s">
        <v>42</v>
      </c>
      <c r="F54" t="s">
        <v>43</v>
      </c>
      <c r="G54" t="s">
        <v>44</v>
      </c>
      <c r="H54" t="s">
        <v>45</v>
      </c>
      <c r="I54">
        <v>5</v>
      </c>
      <c r="J54" t="s">
        <v>151</v>
      </c>
      <c r="K54" t="s">
        <v>152</v>
      </c>
      <c r="L54">
        <v>40</v>
      </c>
      <c r="M54">
        <v>37</v>
      </c>
      <c r="N54">
        <v>1130</v>
      </c>
      <c r="O54">
        <v>1175</v>
      </c>
      <c r="P54">
        <v>6</v>
      </c>
      <c r="Q54">
        <v>1</v>
      </c>
      <c r="R54">
        <v>7</v>
      </c>
      <c r="S54">
        <v>6</v>
      </c>
      <c r="T54">
        <v>3</v>
      </c>
      <c r="U54">
        <v>6</v>
      </c>
      <c r="V54">
        <v>7</v>
      </c>
      <c r="W54">
        <v>5</v>
      </c>
      <c r="Z54">
        <v>3</v>
      </c>
      <c r="AA54">
        <v>1</v>
      </c>
      <c r="AB54" t="s">
        <v>48</v>
      </c>
      <c r="AC54">
        <v>1.22</v>
      </c>
      <c r="AD54">
        <v>4.33</v>
      </c>
      <c r="AE54">
        <v>1.21</v>
      </c>
      <c r="AF54">
        <v>3.95</v>
      </c>
      <c r="AG54">
        <v>1.25</v>
      </c>
      <c r="AH54">
        <v>4</v>
      </c>
      <c r="AI54">
        <v>1.25</v>
      </c>
      <c r="AJ54">
        <v>4.46</v>
      </c>
      <c r="AK54">
        <v>1.28</v>
      </c>
      <c r="AL54">
        <v>4.5</v>
      </c>
      <c r="AM54">
        <v>1.24</v>
      </c>
      <c r="AN54">
        <v>4.1399999999999997</v>
      </c>
      <c r="AO54">
        <f t="shared" si="0"/>
        <v>0.80645161290322587</v>
      </c>
      <c r="AP54">
        <f t="shared" si="1"/>
        <v>0.24154589371980678</v>
      </c>
      <c r="AQ54">
        <f t="shared" si="2"/>
        <v>0.76951672862453524</v>
      </c>
      <c r="AR54">
        <f t="shared" si="3"/>
        <v>0.23048327137546468</v>
      </c>
      <c r="AS54">
        <f t="shared" si="4"/>
        <v>0.60279220411013867</v>
      </c>
      <c r="AW54">
        <f t="shared" si="5"/>
        <v>1152.5</v>
      </c>
      <c r="AX54">
        <f>64*'Summary - LogLoss'!$D$8*AW54/SUM($AW$2:$AW$65)</f>
        <v>0.57775834045914143</v>
      </c>
      <c r="AY54">
        <f t="shared" si="6"/>
        <v>1.1805505445692801</v>
      </c>
    </row>
    <row r="55" spans="1:51" x14ac:dyDescent="0.35">
      <c r="A55">
        <v>40</v>
      </c>
      <c r="B55" t="s">
        <v>40</v>
      </c>
      <c r="C55" t="s">
        <v>41</v>
      </c>
      <c r="D55" s="1">
        <v>43284</v>
      </c>
      <c r="E55" t="s">
        <v>42</v>
      </c>
      <c r="F55" t="s">
        <v>43</v>
      </c>
      <c r="G55" t="s">
        <v>44</v>
      </c>
      <c r="H55" t="s">
        <v>45</v>
      </c>
      <c r="I55">
        <v>5</v>
      </c>
      <c r="J55" t="s">
        <v>153</v>
      </c>
      <c r="K55" t="s">
        <v>154</v>
      </c>
      <c r="L55">
        <v>51</v>
      </c>
      <c r="M55">
        <v>9</v>
      </c>
      <c r="N55">
        <v>989</v>
      </c>
      <c r="O55">
        <v>3110</v>
      </c>
      <c r="P55">
        <v>6</v>
      </c>
      <c r="Q55">
        <v>4</v>
      </c>
      <c r="R55">
        <v>6</v>
      </c>
      <c r="S55">
        <v>3</v>
      </c>
      <c r="T55">
        <v>6</v>
      </c>
      <c r="U55">
        <v>4</v>
      </c>
      <c r="Z55">
        <v>3</v>
      </c>
      <c r="AA55">
        <v>0</v>
      </c>
      <c r="AB55" t="s">
        <v>48</v>
      </c>
      <c r="AC55">
        <v>2.75</v>
      </c>
      <c r="AD55">
        <v>1.44</v>
      </c>
      <c r="AE55">
        <v>2.65</v>
      </c>
      <c r="AF55">
        <v>1.42</v>
      </c>
      <c r="AG55">
        <v>2.75</v>
      </c>
      <c r="AH55">
        <v>1.44</v>
      </c>
      <c r="AI55">
        <v>2.95</v>
      </c>
      <c r="AJ55">
        <v>1.46</v>
      </c>
      <c r="AK55">
        <v>2.95</v>
      </c>
      <c r="AL55">
        <v>1.51</v>
      </c>
      <c r="AM55">
        <v>2.76</v>
      </c>
      <c r="AN55">
        <v>1.45</v>
      </c>
      <c r="AO55">
        <f t="shared" si="0"/>
        <v>0.3623188405797102</v>
      </c>
      <c r="AP55">
        <f t="shared" si="1"/>
        <v>0.68965517241379315</v>
      </c>
      <c r="AQ55">
        <f t="shared" si="2"/>
        <v>0.3444180522565321</v>
      </c>
      <c r="AR55">
        <f t="shared" si="3"/>
        <v>0.6555819477434679</v>
      </c>
      <c r="AS55">
        <f t="shared" si="4"/>
        <v>-0.32183356164828769</v>
      </c>
      <c r="AW55">
        <f t="shared" si="5"/>
        <v>2049.5</v>
      </c>
      <c r="AX55">
        <f>64*'Summary - LogLoss'!$D$8*AW55/SUM($AW$2:$AW$65)</f>
        <v>1.0274322939444775</v>
      </c>
      <c r="AY55">
        <f t="shared" si="6"/>
        <v>0.70559873229618986</v>
      </c>
    </row>
    <row r="56" spans="1:51" x14ac:dyDescent="0.35">
      <c r="A56">
        <v>40</v>
      </c>
      <c r="B56" t="s">
        <v>40</v>
      </c>
      <c r="C56" t="s">
        <v>41</v>
      </c>
      <c r="D56" s="1">
        <v>43284</v>
      </c>
      <c r="E56" t="s">
        <v>42</v>
      </c>
      <c r="F56" t="s">
        <v>43</v>
      </c>
      <c r="G56" t="s">
        <v>44</v>
      </c>
      <c r="H56" t="s">
        <v>45</v>
      </c>
      <c r="I56">
        <v>5</v>
      </c>
      <c r="J56" t="s">
        <v>155</v>
      </c>
      <c r="K56" t="s">
        <v>156</v>
      </c>
      <c r="L56">
        <v>77</v>
      </c>
      <c r="M56">
        <v>97</v>
      </c>
      <c r="N56">
        <v>734</v>
      </c>
      <c r="O56">
        <v>594</v>
      </c>
      <c r="P56">
        <v>6</v>
      </c>
      <c r="Q56">
        <v>4</v>
      </c>
      <c r="R56">
        <v>3</v>
      </c>
      <c r="S56">
        <v>6</v>
      </c>
      <c r="T56">
        <v>6</v>
      </c>
      <c r="U56">
        <v>2</v>
      </c>
      <c r="V56">
        <v>6</v>
      </c>
      <c r="W56">
        <v>3</v>
      </c>
      <c r="Z56">
        <v>3</v>
      </c>
      <c r="AA56">
        <v>1</v>
      </c>
      <c r="AB56" t="s">
        <v>48</v>
      </c>
      <c r="AC56">
        <v>1.61</v>
      </c>
      <c r="AD56">
        <v>2.2999999999999998</v>
      </c>
      <c r="AE56">
        <v>1.6</v>
      </c>
      <c r="AF56">
        <v>2.2000000000000002</v>
      </c>
      <c r="AG56">
        <v>1.61</v>
      </c>
      <c r="AH56">
        <v>2.25</v>
      </c>
      <c r="AI56">
        <v>1.67</v>
      </c>
      <c r="AJ56">
        <v>2.35</v>
      </c>
      <c r="AK56">
        <v>1.67</v>
      </c>
      <c r="AL56">
        <v>2.4</v>
      </c>
      <c r="AM56">
        <v>1.62</v>
      </c>
      <c r="AN56">
        <v>2.2999999999999998</v>
      </c>
      <c r="AO56">
        <f t="shared" si="0"/>
        <v>0.61728395061728392</v>
      </c>
      <c r="AP56">
        <f t="shared" si="1"/>
        <v>0.43478260869565222</v>
      </c>
      <c r="AQ56">
        <f t="shared" si="2"/>
        <v>0.58673469387755095</v>
      </c>
      <c r="AR56">
        <f t="shared" si="3"/>
        <v>0.41326530612244899</v>
      </c>
      <c r="AS56">
        <f t="shared" si="4"/>
        <v>0.17524148684540561</v>
      </c>
      <c r="AW56">
        <f t="shared" si="5"/>
        <v>664</v>
      </c>
      <c r="AX56">
        <f>64*'Summary - LogLoss'!$D$8*AW56/SUM($AW$2:$AW$65)</f>
        <v>0.33286901350531006</v>
      </c>
      <c r="AY56">
        <f t="shared" si="6"/>
        <v>0.5081105003507157</v>
      </c>
    </row>
    <row r="57" spans="1:51" x14ac:dyDescent="0.35">
      <c r="A57">
        <v>40</v>
      </c>
      <c r="B57" t="s">
        <v>40</v>
      </c>
      <c r="C57" t="s">
        <v>41</v>
      </c>
      <c r="D57" s="1">
        <v>43284</v>
      </c>
      <c r="E57" t="s">
        <v>42</v>
      </c>
      <c r="F57" t="s">
        <v>43</v>
      </c>
      <c r="G57" t="s">
        <v>44</v>
      </c>
      <c r="H57" t="s">
        <v>45</v>
      </c>
      <c r="I57">
        <v>5</v>
      </c>
      <c r="J57" t="s">
        <v>157</v>
      </c>
      <c r="K57" t="s">
        <v>158</v>
      </c>
      <c r="L57">
        <v>95</v>
      </c>
      <c r="M57">
        <v>7</v>
      </c>
      <c r="N57">
        <v>599</v>
      </c>
      <c r="O57">
        <v>3835</v>
      </c>
      <c r="P57">
        <v>6</v>
      </c>
      <c r="Q57">
        <v>4</v>
      </c>
      <c r="R57">
        <v>7</v>
      </c>
      <c r="S57">
        <v>5</v>
      </c>
      <c r="T57">
        <v>2</v>
      </c>
      <c r="U57">
        <v>0</v>
      </c>
      <c r="Z57">
        <v>2</v>
      </c>
      <c r="AA57">
        <v>0</v>
      </c>
      <c r="AB57" t="s">
        <v>159</v>
      </c>
      <c r="AC57">
        <v>6</v>
      </c>
      <c r="AD57">
        <v>1.1200000000000001</v>
      </c>
      <c r="AE57">
        <v>5.4</v>
      </c>
      <c r="AF57">
        <v>1.1200000000000001</v>
      </c>
      <c r="AG57">
        <v>5.5</v>
      </c>
      <c r="AH57">
        <v>1.1399999999999999</v>
      </c>
      <c r="AI57">
        <v>6.7</v>
      </c>
      <c r="AJ57">
        <v>1.1399999999999999</v>
      </c>
      <c r="AK57">
        <v>6.75</v>
      </c>
      <c r="AL57">
        <v>1.1599999999999999</v>
      </c>
      <c r="AM57">
        <v>6.04</v>
      </c>
      <c r="AN57">
        <v>1.1299999999999999</v>
      </c>
      <c r="AO57">
        <f t="shared" si="0"/>
        <v>0.16556291390728478</v>
      </c>
      <c r="AP57">
        <f t="shared" si="1"/>
        <v>0.88495575221238942</v>
      </c>
      <c r="AQ57">
        <f t="shared" si="2"/>
        <v>0.1576011157601116</v>
      </c>
      <c r="AR57">
        <f t="shared" si="3"/>
        <v>0.84239888423988851</v>
      </c>
      <c r="AS57">
        <f t="shared" si="4"/>
        <v>-0.83809318961123713</v>
      </c>
      <c r="AW57">
        <f t="shared" si="5"/>
        <v>2217</v>
      </c>
      <c r="AX57">
        <f>64*'Summary - LogLoss'!$D$8*AW57/SUM($AW$2:$AW$65)</f>
        <v>1.1114015104537236</v>
      </c>
      <c r="AY57">
        <f t="shared" si="6"/>
        <v>0.27330832084248646</v>
      </c>
    </row>
    <row r="58" spans="1:51" x14ac:dyDescent="0.35">
      <c r="A58">
        <v>40</v>
      </c>
      <c r="B58" t="s">
        <v>40</v>
      </c>
      <c r="C58" t="s">
        <v>41</v>
      </c>
      <c r="D58" s="1">
        <v>43284</v>
      </c>
      <c r="E58" t="s">
        <v>42</v>
      </c>
      <c r="F58" t="s">
        <v>43</v>
      </c>
      <c r="G58" t="s">
        <v>44</v>
      </c>
      <c r="H58" t="s">
        <v>45</v>
      </c>
      <c r="I58">
        <v>5</v>
      </c>
      <c r="J58" t="s">
        <v>160</v>
      </c>
      <c r="K58" t="s">
        <v>161</v>
      </c>
      <c r="L58">
        <v>81</v>
      </c>
      <c r="M58">
        <v>15</v>
      </c>
      <c r="N58">
        <v>721</v>
      </c>
      <c r="O58">
        <v>2110</v>
      </c>
      <c r="P58">
        <v>6</v>
      </c>
      <c r="Q58">
        <v>7</v>
      </c>
      <c r="R58">
        <v>6</v>
      </c>
      <c r="S58">
        <v>7</v>
      </c>
      <c r="T58">
        <v>6</v>
      </c>
      <c r="U58">
        <v>4</v>
      </c>
      <c r="V58">
        <v>7</v>
      </c>
      <c r="W58">
        <v>5</v>
      </c>
      <c r="X58">
        <v>6</v>
      </c>
      <c r="Y58">
        <v>2</v>
      </c>
      <c r="Z58">
        <v>3</v>
      </c>
      <c r="AA58">
        <v>2</v>
      </c>
      <c r="AB58" t="s">
        <v>48</v>
      </c>
      <c r="AC58">
        <v>2.2000000000000002</v>
      </c>
      <c r="AD58">
        <v>1.66</v>
      </c>
      <c r="AE58">
        <v>2.15</v>
      </c>
      <c r="AF58">
        <v>1.62</v>
      </c>
      <c r="AG58">
        <v>2.2000000000000002</v>
      </c>
      <c r="AH58">
        <v>1.67</v>
      </c>
      <c r="AI58">
        <v>2.2999999999999998</v>
      </c>
      <c r="AJ58">
        <v>1.69</v>
      </c>
      <c r="AK58">
        <v>2.2999999999999998</v>
      </c>
      <c r="AL58">
        <v>1.75</v>
      </c>
      <c r="AM58">
        <v>2.1800000000000002</v>
      </c>
      <c r="AN58">
        <v>1.69</v>
      </c>
      <c r="AO58">
        <f t="shared" si="0"/>
        <v>0.4587155963302752</v>
      </c>
      <c r="AP58">
        <f t="shared" si="1"/>
        <v>0.59171597633136097</v>
      </c>
      <c r="AQ58">
        <f t="shared" si="2"/>
        <v>0.43669250645994828</v>
      </c>
      <c r="AR58">
        <f t="shared" si="3"/>
        <v>0.56330749354005172</v>
      </c>
      <c r="AS58">
        <f t="shared" si="4"/>
        <v>-0.12729817393300782</v>
      </c>
      <c r="AW58">
        <f t="shared" si="5"/>
        <v>1415.5</v>
      </c>
      <c r="AX58">
        <f>64*'Summary - LogLoss'!$D$8*AW58/SUM($AW$2:$AW$65)</f>
        <v>0.70960254309753978</v>
      </c>
      <c r="AY58">
        <f t="shared" si="6"/>
        <v>0.58230436916453199</v>
      </c>
    </row>
    <row r="59" spans="1:51" x14ac:dyDescent="0.35">
      <c r="A59">
        <v>40</v>
      </c>
      <c r="B59" t="s">
        <v>40</v>
      </c>
      <c r="C59" t="s">
        <v>41</v>
      </c>
      <c r="D59" s="1">
        <v>43284</v>
      </c>
      <c r="E59" t="s">
        <v>42</v>
      </c>
      <c r="F59" t="s">
        <v>43</v>
      </c>
      <c r="G59" t="s">
        <v>44</v>
      </c>
      <c r="H59" t="s">
        <v>45</v>
      </c>
      <c r="I59">
        <v>5</v>
      </c>
      <c r="J59" t="s">
        <v>162</v>
      </c>
      <c r="K59" t="s">
        <v>163</v>
      </c>
      <c r="L59">
        <v>72</v>
      </c>
      <c r="M59">
        <v>41</v>
      </c>
      <c r="N59">
        <v>754</v>
      </c>
      <c r="O59">
        <v>1085</v>
      </c>
      <c r="P59">
        <v>6</v>
      </c>
      <c r="Q59">
        <v>4</v>
      </c>
      <c r="R59">
        <v>6</v>
      </c>
      <c r="S59">
        <v>3</v>
      </c>
      <c r="T59">
        <v>6</v>
      </c>
      <c r="U59">
        <v>4</v>
      </c>
      <c r="Z59">
        <v>3</v>
      </c>
      <c r="AA59">
        <v>0</v>
      </c>
      <c r="AB59" t="s">
        <v>48</v>
      </c>
      <c r="AC59">
        <v>2.62</v>
      </c>
      <c r="AD59">
        <v>1.5</v>
      </c>
      <c r="AE59">
        <v>2.5499999999999998</v>
      </c>
      <c r="AF59">
        <v>1.45</v>
      </c>
      <c r="AG59">
        <v>2.62</v>
      </c>
      <c r="AH59">
        <v>1.5</v>
      </c>
      <c r="AI59">
        <v>2.75</v>
      </c>
      <c r="AJ59">
        <v>1.51</v>
      </c>
      <c r="AK59">
        <v>2.8</v>
      </c>
      <c r="AL59">
        <v>1.53</v>
      </c>
      <c r="AM59">
        <v>2.64</v>
      </c>
      <c r="AN59">
        <v>1.49</v>
      </c>
      <c r="AO59">
        <f t="shared" si="0"/>
        <v>0.37878787878787878</v>
      </c>
      <c r="AP59">
        <f t="shared" si="1"/>
        <v>0.67114093959731547</v>
      </c>
      <c r="AQ59">
        <f t="shared" si="2"/>
        <v>0.36077481840193704</v>
      </c>
      <c r="AR59">
        <f t="shared" si="3"/>
        <v>0.63922518159806296</v>
      </c>
      <c r="AS59">
        <f t="shared" si="4"/>
        <v>-0.28600139860042856</v>
      </c>
      <c r="AW59">
        <f t="shared" si="5"/>
        <v>919.5</v>
      </c>
      <c r="AX59">
        <f>64*'Summary - LogLoss'!$D$8*AW59/SUM($AW$2:$AW$65)</f>
        <v>0.46095340047911532</v>
      </c>
      <c r="AY59">
        <f t="shared" si="6"/>
        <v>0.17495200187868676</v>
      </c>
    </row>
    <row r="60" spans="1:51" x14ac:dyDescent="0.35">
      <c r="A60">
        <v>40</v>
      </c>
      <c r="B60" t="s">
        <v>40</v>
      </c>
      <c r="C60" t="s">
        <v>41</v>
      </c>
      <c r="D60" s="1">
        <v>43284</v>
      </c>
      <c r="E60" t="s">
        <v>42</v>
      </c>
      <c r="F60" t="s">
        <v>43</v>
      </c>
      <c r="G60" t="s">
        <v>44</v>
      </c>
      <c r="H60" t="s">
        <v>45</v>
      </c>
      <c r="I60">
        <v>5</v>
      </c>
      <c r="J60" t="s">
        <v>164</v>
      </c>
      <c r="K60" t="s">
        <v>165</v>
      </c>
      <c r="L60">
        <v>126</v>
      </c>
      <c r="M60">
        <v>105</v>
      </c>
      <c r="N60">
        <v>438</v>
      </c>
      <c r="O60">
        <v>535</v>
      </c>
      <c r="P60">
        <v>4</v>
      </c>
      <c r="Q60">
        <v>6</v>
      </c>
      <c r="R60">
        <v>7</v>
      </c>
      <c r="S60">
        <v>6</v>
      </c>
      <c r="T60">
        <v>6</v>
      </c>
      <c r="U60">
        <v>4</v>
      </c>
      <c r="V60">
        <v>6</v>
      </c>
      <c r="W60">
        <v>4</v>
      </c>
      <c r="Z60">
        <v>3</v>
      </c>
      <c r="AA60">
        <v>1</v>
      </c>
      <c r="AB60" t="s">
        <v>48</v>
      </c>
      <c r="AC60">
        <v>1.72</v>
      </c>
      <c r="AD60">
        <v>2.1</v>
      </c>
      <c r="AE60">
        <v>1.72</v>
      </c>
      <c r="AF60">
        <v>2</v>
      </c>
      <c r="AG60">
        <v>1.73</v>
      </c>
      <c r="AH60">
        <v>2.1</v>
      </c>
      <c r="AI60">
        <v>1.75</v>
      </c>
      <c r="AJ60">
        <v>2.2000000000000002</v>
      </c>
      <c r="AK60">
        <v>1.79</v>
      </c>
      <c r="AL60">
        <v>2.2000000000000002</v>
      </c>
      <c r="AM60">
        <v>1.73</v>
      </c>
      <c r="AN60">
        <v>2.13</v>
      </c>
      <c r="AO60">
        <f t="shared" si="0"/>
        <v>0.5780346820809249</v>
      </c>
      <c r="AP60">
        <f t="shared" si="1"/>
        <v>0.46948356807511737</v>
      </c>
      <c r="AQ60">
        <f t="shared" si="2"/>
        <v>0.55181347150259064</v>
      </c>
      <c r="AR60">
        <f t="shared" si="3"/>
        <v>0.44818652849740931</v>
      </c>
      <c r="AS60">
        <f t="shared" si="4"/>
        <v>0.10400028560582304</v>
      </c>
      <c r="AW60">
        <f t="shared" si="5"/>
        <v>486.5</v>
      </c>
      <c r="AX60">
        <f>64*'Summary - LogLoss'!$D$8*AW60/SUM($AW$2:$AW$65)</f>
        <v>0.24388670944327312</v>
      </c>
      <c r="AY60">
        <f t="shared" si="6"/>
        <v>0.34788699504909615</v>
      </c>
    </row>
    <row r="61" spans="1:51" x14ac:dyDescent="0.35">
      <c r="A61">
        <v>40</v>
      </c>
      <c r="B61" t="s">
        <v>40</v>
      </c>
      <c r="C61" t="s">
        <v>41</v>
      </c>
      <c r="D61" s="1">
        <v>43284</v>
      </c>
      <c r="E61" t="s">
        <v>42</v>
      </c>
      <c r="F61" t="s">
        <v>43</v>
      </c>
      <c r="G61" t="s">
        <v>44</v>
      </c>
      <c r="H61" t="s">
        <v>45</v>
      </c>
      <c r="I61">
        <v>5</v>
      </c>
      <c r="J61" t="s">
        <v>166</v>
      </c>
      <c r="K61" t="s">
        <v>167</v>
      </c>
      <c r="L61">
        <v>53</v>
      </c>
      <c r="M61">
        <v>74</v>
      </c>
      <c r="N61">
        <v>950</v>
      </c>
      <c r="O61">
        <v>750</v>
      </c>
      <c r="P61">
        <v>6</v>
      </c>
      <c r="Q61">
        <v>1</v>
      </c>
      <c r="R61">
        <v>7</v>
      </c>
      <c r="S61">
        <v>6</v>
      </c>
      <c r="T61">
        <v>6</v>
      </c>
      <c r="U61">
        <v>1</v>
      </c>
      <c r="Z61">
        <v>3</v>
      </c>
      <c r="AA61">
        <v>0</v>
      </c>
      <c r="AB61" t="s">
        <v>48</v>
      </c>
      <c r="AC61">
        <v>1.33</v>
      </c>
      <c r="AD61">
        <v>3.4</v>
      </c>
      <c r="AE61">
        <v>1.32</v>
      </c>
      <c r="AF61">
        <v>3.1</v>
      </c>
      <c r="AG61">
        <v>1.36</v>
      </c>
      <c r="AH61">
        <v>3.25</v>
      </c>
      <c r="AI61">
        <v>1.36</v>
      </c>
      <c r="AJ61">
        <v>3.47</v>
      </c>
      <c r="AK61">
        <v>1.37</v>
      </c>
      <c r="AL61">
        <v>3.5</v>
      </c>
      <c r="AM61">
        <v>1.34</v>
      </c>
      <c r="AN61">
        <v>3.3</v>
      </c>
      <c r="AO61">
        <f t="shared" si="0"/>
        <v>0.74626865671641784</v>
      </c>
      <c r="AP61">
        <f t="shared" si="1"/>
        <v>0.30303030303030304</v>
      </c>
      <c r="AQ61">
        <f t="shared" si="2"/>
        <v>0.7112068965517242</v>
      </c>
      <c r="AR61">
        <f t="shared" si="3"/>
        <v>0.28879310344827591</v>
      </c>
      <c r="AS61">
        <f t="shared" si="4"/>
        <v>0.45062642725480723</v>
      </c>
      <c r="AW61">
        <f t="shared" si="5"/>
        <v>850</v>
      </c>
      <c r="AX61">
        <f>64*'Summary - LogLoss'!$D$8*AW61/SUM($AW$2:$AW$65)</f>
        <v>0.42611244198721926</v>
      </c>
      <c r="AY61">
        <f t="shared" si="6"/>
        <v>0.87673886924202649</v>
      </c>
    </row>
    <row r="62" spans="1:51" x14ac:dyDescent="0.35">
      <c r="A62">
        <v>40</v>
      </c>
      <c r="B62" t="s">
        <v>40</v>
      </c>
      <c r="C62" t="s">
        <v>41</v>
      </c>
      <c r="D62" s="1">
        <v>43284</v>
      </c>
      <c r="E62" t="s">
        <v>42</v>
      </c>
      <c r="F62" t="s">
        <v>43</v>
      </c>
      <c r="G62" t="s">
        <v>44</v>
      </c>
      <c r="H62" t="s">
        <v>45</v>
      </c>
      <c r="I62">
        <v>5</v>
      </c>
      <c r="J62" t="s">
        <v>168</v>
      </c>
      <c r="K62" t="s">
        <v>169</v>
      </c>
      <c r="L62">
        <v>63</v>
      </c>
      <c r="M62">
        <v>49</v>
      </c>
      <c r="N62">
        <v>876</v>
      </c>
      <c r="O62">
        <v>997</v>
      </c>
      <c r="P62">
        <v>7</v>
      </c>
      <c r="Q62">
        <v>5</v>
      </c>
      <c r="R62">
        <v>7</v>
      </c>
      <c r="S62">
        <v>5</v>
      </c>
      <c r="T62">
        <v>6</v>
      </c>
      <c r="U62">
        <v>3</v>
      </c>
      <c r="Z62">
        <v>3</v>
      </c>
      <c r="AA62">
        <v>0</v>
      </c>
      <c r="AB62" t="s">
        <v>48</v>
      </c>
      <c r="AC62">
        <v>1.61</v>
      </c>
      <c r="AD62">
        <v>2.2999999999999998</v>
      </c>
      <c r="AE62">
        <v>1.57</v>
      </c>
      <c r="AF62">
        <v>2.25</v>
      </c>
      <c r="AG62">
        <v>1.61</v>
      </c>
      <c r="AH62">
        <v>2.25</v>
      </c>
      <c r="AI62">
        <v>1.64</v>
      </c>
      <c r="AJ62">
        <v>2.42</v>
      </c>
      <c r="AK62">
        <v>1.67</v>
      </c>
      <c r="AL62">
        <v>2.4500000000000002</v>
      </c>
      <c r="AM62">
        <v>1.61</v>
      </c>
      <c r="AN62">
        <v>2.34</v>
      </c>
      <c r="AO62">
        <f t="shared" si="0"/>
        <v>0.6211180124223602</v>
      </c>
      <c r="AP62">
        <f t="shared" si="1"/>
        <v>0.42735042735042739</v>
      </c>
      <c r="AQ62">
        <f t="shared" si="2"/>
        <v>0.59240506329113918</v>
      </c>
      <c r="AR62">
        <f t="shared" si="3"/>
        <v>0.40759493670886077</v>
      </c>
      <c r="AS62">
        <f t="shared" si="4"/>
        <v>0.18695837518661917</v>
      </c>
      <c r="AW62">
        <f t="shared" si="5"/>
        <v>936.5</v>
      </c>
      <c r="AX62">
        <f>64*'Summary - LogLoss'!$D$8*AW62/SUM($AW$2:$AW$65)</f>
        <v>0.46947564931885977</v>
      </c>
      <c r="AY62">
        <f t="shared" si="6"/>
        <v>0.65643402450547894</v>
      </c>
    </row>
    <row r="63" spans="1:51" x14ac:dyDescent="0.35">
      <c r="A63">
        <v>40</v>
      </c>
      <c r="B63" t="s">
        <v>40</v>
      </c>
      <c r="C63" t="s">
        <v>41</v>
      </c>
      <c r="D63" s="1">
        <v>43284</v>
      </c>
      <c r="E63" t="s">
        <v>42</v>
      </c>
      <c r="F63" t="s">
        <v>43</v>
      </c>
      <c r="G63" t="s">
        <v>44</v>
      </c>
      <c r="H63" t="s">
        <v>45</v>
      </c>
      <c r="I63">
        <v>5</v>
      </c>
      <c r="J63" t="s">
        <v>170</v>
      </c>
      <c r="K63" t="s">
        <v>171</v>
      </c>
      <c r="L63">
        <v>47</v>
      </c>
      <c r="M63">
        <v>155</v>
      </c>
      <c r="N63">
        <v>1010</v>
      </c>
      <c r="O63">
        <v>366</v>
      </c>
      <c r="P63">
        <v>7</v>
      </c>
      <c r="Q63">
        <v>5</v>
      </c>
      <c r="R63">
        <v>7</v>
      </c>
      <c r="S63">
        <v>6</v>
      </c>
      <c r="T63">
        <v>6</v>
      </c>
      <c r="U63">
        <v>4</v>
      </c>
      <c r="Z63">
        <v>3</v>
      </c>
      <c r="AA63">
        <v>0</v>
      </c>
      <c r="AB63" t="s">
        <v>48</v>
      </c>
      <c r="AC63">
        <v>1.4</v>
      </c>
      <c r="AD63">
        <v>3</v>
      </c>
      <c r="AE63">
        <v>1.38</v>
      </c>
      <c r="AF63">
        <v>2.8</v>
      </c>
      <c r="AG63">
        <v>1.4</v>
      </c>
      <c r="AH63">
        <v>3</v>
      </c>
      <c r="AI63">
        <v>1.51</v>
      </c>
      <c r="AJ63">
        <v>2.72</v>
      </c>
      <c r="AK63">
        <v>1.56</v>
      </c>
      <c r="AL63">
        <v>4.5</v>
      </c>
      <c r="AM63">
        <v>1.43</v>
      </c>
      <c r="AN63">
        <v>2.86</v>
      </c>
      <c r="AO63">
        <f t="shared" si="0"/>
        <v>0.69930069930069938</v>
      </c>
      <c r="AP63">
        <f t="shared" si="1"/>
        <v>0.34965034965034969</v>
      </c>
      <c r="AQ63">
        <f t="shared" si="2"/>
        <v>0.66666666666666663</v>
      </c>
      <c r="AR63">
        <f t="shared" si="3"/>
        <v>0.33333333333333331</v>
      </c>
      <c r="AS63">
        <f t="shared" si="4"/>
        <v>0.34657359027997264</v>
      </c>
      <c r="AW63">
        <f t="shared" si="5"/>
        <v>688</v>
      </c>
      <c r="AX63">
        <f>64*'Summary - LogLoss'!$D$8*AW63/SUM($AW$2:$AW$65)</f>
        <v>0.34490042363200807</v>
      </c>
      <c r="AY63">
        <f t="shared" si="6"/>
        <v>0.69147401391198071</v>
      </c>
    </row>
    <row r="64" spans="1:51" x14ac:dyDescent="0.35">
      <c r="A64">
        <v>40</v>
      </c>
      <c r="B64" t="s">
        <v>40</v>
      </c>
      <c r="C64" t="s">
        <v>41</v>
      </c>
      <c r="D64" s="1">
        <v>43284</v>
      </c>
      <c r="E64" t="s">
        <v>42</v>
      </c>
      <c r="F64" t="s">
        <v>43</v>
      </c>
      <c r="G64" t="s">
        <v>44</v>
      </c>
      <c r="H64" t="s">
        <v>45</v>
      </c>
      <c r="I64">
        <v>5</v>
      </c>
      <c r="J64" t="s">
        <v>172</v>
      </c>
      <c r="K64" t="s">
        <v>173</v>
      </c>
      <c r="L64">
        <v>21</v>
      </c>
      <c r="M64">
        <v>57</v>
      </c>
      <c r="N64">
        <v>1715</v>
      </c>
      <c r="O64">
        <v>923</v>
      </c>
      <c r="P64">
        <v>6</v>
      </c>
      <c r="Q64">
        <v>3</v>
      </c>
      <c r="R64">
        <v>6</v>
      </c>
      <c r="S64">
        <v>1</v>
      </c>
      <c r="T64">
        <v>6</v>
      </c>
      <c r="U64">
        <v>2</v>
      </c>
      <c r="Z64">
        <v>3</v>
      </c>
      <c r="AA64">
        <v>0</v>
      </c>
      <c r="AB64" t="s">
        <v>48</v>
      </c>
      <c r="AC64">
        <v>1.03</v>
      </c>
      <c r="AD64">
        <v>15</v>
      </c>
      <c r="AE64">
        <v>1.02</v>
      </c>
      <c r="AF64">
        <v>10</v>
      </c>
      <c r="AG64">
        <v>1.05</v>
      </c>
      <c r="AH64">
        <v>10</v>
      </c>
      <c r="AI64">
        <v>1.03</v>
      </c>
      <c r="AJ64">
        <v>18.09</v>
      </c>
      <c r="AK64">
        <v>1.04</v>
      </c>
      <c r="AL64">
        <v>20</v>
      </c>
      <c r="AM64">
        <v>1.03</v>
      </c>
      <c r="AN64">
        <v>14.2</v>
      </c>
      <c r="AO64">
        <f t="shared" si="0"/>
        <v>0.970873786407767</v>
      </c>
      <c r="AP64">
        <f t="shared" si="1"/>
        <v>7.0422535211267609E-2</v>
      </c>
      <c r="AQ64">
        <f t="shared" si="2"/>
        <v>0.93237032173342094</v>
      </c>
      <c r="AR64">
        <f t="shared" si="3"/>
        <v>6.7629678266579132E-2</v>
      </c>
      <c r="AS64">
        <f t="shared" si="4"/>
        <v>1.3118415811828352</v>
      </c>
      <c r="AW64">
        <f t="shared" si="5"/>
        <v>1319</v>
      </c>
      <c r="AX64">
        <f>64*'Summary - LogLoss'!$D$8*AW64/SUM($AW$2:$AW$65)</f>
        <v>0.66122624821310838</v>
      </c>
      <c r="AY64">
        <f t="shared" si="6"/>
        <v>1.9730678293959436</v>
      </c>
    </row>
    <row r="65" spans="1:57" x14ac:dyDescent="0.35">
      <c r="A65">
        <v>40</v>
      </c>
      <c r="B65" t="s">
        <v>40</v>
      </c>
      <c r="C65" t="s">
        <v>41</v>
      </c>
      <c r="D65" s="1">
        <v>43284</v>
      </c>
      <c r="E65" t="s">
        <v>42</v>
      </c>
      <c r="F65" t="s">
        <v>43</v>
      </c>
      <c r="G65" t="s">
        <v>44</v>
      </c>
      <c r="H65" t="s">
        <v>45</v>
      </c>
      <c r="I65">
        <v>5</v>
      </c>
      <c r="J65" t="s">
        <v>174</v>
      </c>
      <c r="K65" t="s">
        <v>175</v>
      </c>
      <c r="L65">
        <v>25</v>
      </c>
      <c r="M65">
        <v>46</v>
      </c>
      <c r="N65">
        <v>1588</v>
      </c>
      <c r="O65">
        <v>1025</v>
      </c>
      <c r="P65">
        <v>6</v>
      </c>
      <c r="Q65">
        <v>3</v>
      </c>
      <c r="R65">
        <v>3</v>
      </c>
      <c r="S65">
        <v>6</v>
      </c>
      <c r="T65">
        <v>7</v>
      </c>
      <c r="U65">
        <v>5</v>
      </c>
      <c r="V65">
        <v>6</v>
      </c>
      <c r="W65">
        <v>4</v>
      </c>
      <c r="Z65">
        <v>3</v>
      </c>
      <c r="AA65">
        <v>1</v>
      </c>
      <c r="AB65" t="s">
        <v>48</v>
      </c>
      <c r="AC65">
        <v>2.1</v>
      </c>
      <c r="AD65">
        <v>1.72</v>
      </c>
      <c r="AE65">
        <v>2.1</v>
      </c>
      <c r="AF65">
        <v>1.65</v>
      </c>
      <c r="AG65">
        <v>2.2000000000000002</v>
      </c>
      <c r="AH65">
        <v>1.67</v>
      </c>
      <c r="AI65">
        <v>2.15</v>
      </c>
      <c r="AJ65">
        <v>1.79</v>
      </c>
      <c r="AK65">
        <v>2.2000000000000002</v>
      </c>
      <c r="AL65">
        <v>1.79</v>
      </c>
      <c r="AM65">
        <v>2.13</v>
      </c>
      <c r="AN65">
        <v>1.72</v>
      </c>
      <c r="AO65">
        <f t="shared" si="0"/>
        <v>0.46948356807511737</v>
      </c>
      <c r="AP65">
        <f t="shared" si="1"/>
        <v>0.58139534883720934</v>
      </c>
      <c r="AQ65">
        <f t="shared" si="2"/>
        <v>0.44675324675324674</v>
      </c>
      <c r="AR65">
        <f t="shared" si="3"/>
        <v>0.55324675324675321</v>
      </c>
      <c r="AS65">
        <f t="shared" si="4"/>
        <v>-0.10689884444798603</v>
      </c>
      <c r="AW65">
        <f t="shared" si="5"/>
        <v>1306.5</v>
      </c>
      <c r="AX65">
        <f>64*'Summary - LogLoss'!$D$8*AW65/SUM($AW$2:$AW$65)</f>
        <v>0.65495988877211986</v>
      </c>
      <c r="AY65">
        <f t="shared" si="6"/>
        <v>0.54806104432413383</v>
      </c>
    </row>
    <row r="66" spans="1:57" x14ac:dyDescent="0.35">
      <c r="A66">
        <v>40</v>
      </c>
      <c r="B66" t="s">
        <v>40</v>
      </c>
      <c r="C66" t="s">
        <v>41</v>
      </c>
      <c r="D66" s="1">
        <v>43285</v>
      </c>
      <c r="E66" t="s">
        <v>42</v>
      </c>
      <c r="F66" t="s">
        <v>43</v>
      </c>
      <c r="G66" t="s">
        <v>44</v>
      </c>
      <c r="H66" t="s">
        <v>176</v>
      </c>
      <c r="I66">
        <v>5</v>
      </c>
      <c r="J66" t="s">
        <v>77</v>
      </c>
      <c r="K66" t="s">
        <v>85</v>
      </c>
      <c r="L66">
        <v>32</v>
      </c>
      <c r="M66">
        <v>56</v>
      </c>
      <c r="N66">
        <v>1430</v>
      </c>
      <c r="O66">
        <v>931</v>
      </c>
      <c r="P66">
        <v>7</v>
      </c>
      <c r="Q66">
        <v>6</v>
      </c>
      <c r="R66">
        <v>7</v>
      </c>
      <c r="S66">
        <v>6</v>
      </c>
      <c r="T66">
        <v>7</v>
      </c>
      <c r="U66">
        <v>6</v>
      </c>
      <c r="Z66">
        <v>3</v>
      </c>
      <c r="AA66">
        <v>0</v>
      </c>
      <c r="AB66" t="s">
        <v>48</v>
      </c>
      <c r="AC66">
        <v>1.1200000000000001</v>
      </c>
      <c r="AD66">
        <v>6</v>
      </c>
      <c r="AE66">
        <v>1.1000000000000001</v>
      </c>
      <c r="AF66">
        <v>5.9</v>
      </c>
      <c r="AG66">
        <v>1.1200000000000001</v>
      </c>
      <c r="AH66">
        <v>6</v>
      </c>
      <c r="AI66">
        <v>1.1100000000000001</v>
      </c>
      <c r="AJ66">
        <v>8.0500000000000007</v>
      </c>
      <c r="AK66">
        <v>1.1499999999999999</v>
      </c>
      <c r="AL66">
        <v>8.4</v>
      </c>
      <c r="AM66">
        <v>1.1100000000000001</v>
      </c>
      <c r="AN66">
        <v>6.72</v>
      </c>
      <c r="AO66">
        <f t="shared" ref="AO66:AO128" si="7">1/AM66</f>
        <v>0.9009009009009008</v>
      </c>
      <c r="AP66">
        <f t="shared" ref="AP66:AP128" si="8">1/AN66</f>
        <v>0.14880952380952381</v>
      </c>
      <c r="AQ66">
        <f t="shared" ref="AQ66:AQ128" si="9">AO66/(AO66+AP66)</f>
        <v>0.85823754789272033</v>
      </c>
      <c r="AR66">
        <f t="shared" ref="AR66:AR128" si="10">AP66/(AO66+AP66)</f>
        <v>0.14176245210727972</v>
      </c>
      <c r="AT66">
        <f>VLOOKUP(J66,$J$2:$AS$65,36,FALSE)</f>
        <v>1.02969093600265</v>
      </c>
      <c r="AU66">
        <f>VLOOKUP(K66,$J$2:$AS$65,36,FALSE)</f>
        <v>0.30399468610981922</v>
      </c>
      <c r="AV66">
        <f>EXP(AT66)/(EXP(AT66)+EXP(AU66))</f>
        <v>0.67386013465976569</v>
      </c>
      <c r="AZ66">
        <f>VLOOKUP(J66,$J$2:$AY$65,42,FALSE)</f>
        <v>1.4703413318929626</v>
      </c>
      <c r="BA66">
        <f>VLOOKUP(K66,$J$2:$AY$65,42,FALSE)</f>
        <v>0.6398715521468038</v>
      </c>
      <c r="BB66">
        <f>EXP(AZ66)/(EXP(AZ66)+EXP(BA66))</f>
        <v>0.69645425311707676</v>
      </c>
      <c r="BC66">
        <f>-LN(AQ66)</f>
        <v>0.15287435546765352</v>
      </c>
      <c r="BD66">
        <f>-LN(AV66)</f>
        <v>0.39473270494571161</v>
      </c>
      <c r="BE66">
        <f>-LN(BB66)</f>
        <v>0.36175316901474142</v>
      </c>
    </row>
    <row r="67" spans="1:57" x14ac:dyDescent="0.35">
      <c r="A67">
        <v>40</v>
      </c>
      <c r="B67" t="s">
        <v>40</v>
      </c>
      <c r="C67" t="s">
        <v>41</v>
      </c>
      <c r="D67" s="1">
        <v>43285</v>
      </c>
      <c r="E67" t="s">
        <v>42</v>
      </c>
      <c r="F67" t="s">
        <v>43</v>
      </c>
      <c r="G67" t="s">
        <v>44</v>
      </c>
      <c r="H67" t="s">
        <v>176</v>
      </c>
      <c r="I67">
        <v>5</v>
      </c>
      <c r="J67" t="s">
        <v>61</v>
      </c>
      <c r="K67" t="s">
        <v>55</v>
      </c>
      <c r="L67">
        <v>171</v>
      </c>
      <c r="M67">
        <v>19</v>
      </c>
      <c r="N67">
        <v>338</v>
      </c>
      <c r="O67">
        <v>1835</v>
      </c>
      <c r="P67">
        <v>6</v>
      </c>
      <c r="Q67">
        <v>4</v>
      </c>
      <c r="R67">
        <v>6</v>
      </c>
      <c r="S67">
        <v>2</v>
      </c>
      <c r="T67">
        <v>6</v>
      </c>
      <c r="U67">
        <v>7</v>
      </c>
      <c r="V67">
        <v>3</v>
      </c>
      <c r="W67">
        <v>6</v>
      </c>
      <c r="X67">
        <v>6</v>
      </c>
      <c r="Y67">
        <v>2</v>
      </c>
      <c r="Z67">
        <v>3</v>
      </c>
      <c r="AA67">
        <v>2</v>
      </c>
      <c r="AB67" t="s">
        <v>48</v>
      </c>
      <c r="AC67">
        <v>4</v>
      </c>
      <c r="AD67">
        <v>1.25</v>
      </c>
      <c r="AE67">
        <v>3.6</v>
      </c>
      <c r="AF67">
        <v>1.25</v>
      </c>
      <c r="AG67">
        <v>3.75</v>
      </c>
      <c r="AH67">
        <v>1.28</v>
      </c>
      <c r="AI67">
        <v>3.8</v>
      </c>
      <c r="AJ67">
        <v>1.31</v>
      </c>
      <c r="AK67">
        <v>4.08</v>
      </c>
      <c r="AL67">
        <v>1.31</v>
      </c>
      <c r="AM67">
        <v>3.78</v>
      </c>
      <c r="AN67">
        <v>1.27</v>
      </c>
      <c r="AO67">
        <f t="shared" si="7"/>
        <v>0.26455026455026459</v>
      </c>
      <c r="AP67">
        <f t="shared" si="8"/>
        <v>0.78740157480314954</v>
      </c>
      <c r="AQ67">
        <f t="shared" si="9"/>
        <v>0.25148514851485154</v>
      </c>
      <c r="AR67">
        <f t="shared" si="10"/>
        <v>0.7485148514851484</v>
      </c>
      <c r="AT67">
        <f t="shared" ref="AT67:AT128" si="11">VLOOKUP(J67,$J$2:$AS$65,36,FALSE)</f>
        <v>0.23823807187567653</v>
      </c>
      <c r="AU67">
        <f t="shared" ref="AU67:AU128" si="12">VLOOKUP(K67,$J$2:$AS$65,36,FALSE)</f>
        <v>0.16779771407383912</v>
      </c>
      <c r="AV67">
        <f t="shared" ref="AV67:AV128" si="13">EXP(AT67)/(EXP(AT67)+EXP(AU67))</f>
        <v>0.51760281151856713</v>
      </c>
      <c r="AZ67">
        <f t="shared" ref="AZ67:AZ128" si="14">VLOOKUP(J67,$J$2:$AY$65,42,FALSE)</f>
        <v>0.44703316844941393</v>
      </c>
      <c r="BA67">
        <f t="shared" ref="BA67:BA128" si="15">VLOOKUP(K67,$J$2:$AY$65,42,FALSE)</f>
        <v>0.80295590701243524</v>
      </c>
      <c r="BB67">
        <f t="shared" ref="BB67:BB128" si="16">EXP(AZ67)/(EXP(AZ67)+EXP(BA67))</f>
        <v>0.41194691304074599</v>
      </c>
      <c r="BC67">
        <f t="shared" ref="BC67:BC128" si="17">-LN(AQ67)</f>
        <v>1.3803713428167683</v>
      </c>
      <c r="BD67">
        <f t="shared" ref="BD67:BD128" si="18">-LN(AV67)</f>
        <v>0.65854710397370875</v>
      </c>
      <c r="BE67">
        <f t="shared" ref="BE67:BE128" si="19">-LN(BB67)</f>
        <v>0.8868607897775721</v>
      </c>
    </row>
    <row r="68" spans="1:57" x14ac:dyDescent="0.35">
      <c r="A68">
        <v>40</v>
      </c>
      <c r="B68" t="s">
        <v>40</v>
      </c>
      <c r="C68" t="s">
        <v>41</v>
      </c>
      <c r="D68" s="1">
        <v>43285</v>
      </c>
      <c r="E68" t="s">
        <v>42</v>
      </c>
      <c r="F68" t="s">
        <v>43</v>
      </c>
      <c r="G68" t="s">
        <v>44</v>
      </c>
      <c r="H68" t="s">
        <v>176</v>
      </c>
      <c r="I68">
        <v>5</v>
      </c>
      <c r="J68" t="s">
        <v>91</v>
      </c>
      <c r="K68" t="s">
        <v>99</v>
      </c>
      <c r="L68">
        <v>44</v>
      </c>
      <c r="M68">
        <v>86</v>
      </c>
      <c r="N68">
        <v>1070</v>
      </c>
      <c r="O68">
        <v>668</v>
      </c>
      <c r="P68">
        <v>3</v>
      </c>
      <c r="Q68">
        <v>6</v>
      </c>
      <c r="R68">
        <v>6</v>
      </c>
      <c r="S68">
        <v>3</v>
      </c>
      <c r="T68">
        <v>7</v>
      </c>
      <c r="U68">
        <v>6</v>
      </c>
      <c r="V68">
        <v>7</v>
      </c>
      <c r="W68">
        <v>6</v>
      </c>
      <c r="Z68">
        <v>3</v>
      </c>
      <c r="AA68">
        <v>1</v>
      </c>
      <c r="AB68" t="s">
        <v>48</v>
      </c>
      <c r="AC68">
        <v>1.07</v>
      </c>
      <c r="AD68">
        <v>9</v>
      </c>
      <c r="AE68">
        <v>1.05</v>
      </c>
      <c r="AF68">
        <v>7.75</v>
      </c>
      <c r="AG68">
        <v>1.07</v>
      </c>
      <c r="AH68">
        <v>8</v>
      </c>
      <c r="AI68">
        <v>1.08</v>
      </c>
      <c r="AJ68">
        <v>10.44</v>
      </c>
      <c r="AK68">
        <v>1.08</v>
      </c>
      <c r="AL68">
        <v>11.5</v>
      </c>
      <c r="AM68">
        <v>1.06</v>
      </c>
      <c r="AN68">
        <v>9.42</v>
      </c>
      <c r="AO68">
        <f t="shared" si="7"/>
        <v>0.94339622641509424</v>
      </c>
      <c r="AP68">
        <f t="shared" si="8"/>
        <v>0.10615711252653928</v>
      </c>
      <c r="AQ68">
        <f t="shared" si="9"/>
        <v>0.89885496183206104</v>
      </c>
      <c r="AR68">
        <f t="shared" si="10"/>
        <v>0.10114503816793893</v>
      </c>
      <c r="AT68">
        <f t="shared" si="11"/>
        <v>-0.26589812404014779</v>
      </c>
      <c r="AU68">
        <f t="shared" si="12"/>
        <v>7.304630924874804E-2</v>
      </c>
      <c r="AV68">
        <f t="shared" si="13"/>
        <v>0.41606590960393447</v>
      </c>
      <c r="AZ68">
        <f t="shared" si="14"/>
        <v>0.36951072327608792</v>
      </c>
      <c r="BA68">
        <f t="shared" si="15"/>
        <v>0.40290747022238366</v>
      </c>
      <c r="BB68">
        <f t="shared" si="16"/>
        <v>0.49165158919392771</v>
      </c>
      <c r="BC68">
        <f t="shared" si="17"/>
        <v>0.10663359030462445</v>
      </c>
      <c r="BD68">
        <f t="shared" si="18"/>
        <v>0.87691159472269864</v>
      </c>
      <c r="BE68">
        <f t="shared" si="19"/>
        <v>0.7099849653927881</v>
      </c>
    </row>
    <row r="69" spans="1:57" x14ac:dyDescent="0.35">
      <c r="A69">
        <v>40</v>
      </c>
      <c r="B69" t="s">
        <v>40</v>
      </c>
      <c r="C69" t="s">
        <v>41</v>
      </c>
      <c r="D69" s="1">
        <v>43285</v>
      </c>
      <c r="E69" t="s">
        <v>42</v>
      </c>
      <c r="F69" t="s">
        <v>43</v>
      </c>
      <c r="G69" t="s">
        <v>44</v>
      </c>
      <c r="H69" t="s">
        <v>176</v>
      </c>
      <c r="I69">
        <v>5</v>
      </c>
      <c r="J69" t="s">
        <v>75</v>
      </c>
      <c r="K69" t="s">
        <v>73</v>
      </c>
      <c r="L69">
        <v>67</v>
      </c>
      <c r="M69">
        <v>65</v>
      </c>
      <c r="N69">
        <v>847</v>
      </c>
      <c r="O69">
        <v>863</v>
      </c>
      <c r="P69">
        <v>6</v>
      </c>
      <c r="Q69">
        <v>3</v>
      </c>
      <c r="R69">
        <v>6</v>
      </c>
      <c r="S69">
        <v>4</v>
      </c>
      <c r="T69">
        <v>6</v>
      </c>
      <c r="U69">
        <v>2</v>
      </c>
      <c r="Z69">
        <v>3</v>
      </c>
      <c r="AA69">
        <v>0</v>
      </c>
      <c r="AB69" t="s">
        <v>48</v>
      </c>
      <c r="AC69">
        <v>1.33</v>
      </c>
      <c r="AD69">
        <v>3.5</v>
      </c>
      <c r="AE69">
        <v>1.33</v>
      </c>
      <c r="AF69">
        <v>3.05</v>
      </c>
      <c r="AG69">
        <v>1.36</v>
      </c>
      <c r="AH69">
        <v>3.25</v>
      </c>
      <c r="AI69">
        <v>1.38</v>
      </c>
      <c r="AJ69">
        <v>3.31</v>
      </c>
      <c r="AK69">
        <v>1.4</v>
      </c>
      <c r="AL69">
        <v>3.5</v>
      </c>
      <c r="AM69">
        <v>1.36</v>
      </c>
      <c r="AN69">
        <v>3.14</v>
      </c>
      <c r="AO69">
        <f t="shared" si="7"/>
        <v>0.73529411764705876</v>
      </c>
      <c r="AP69">
        <f t="shared" si="8"/>
        <v>0.31847133757961782</v>
      </c>
      <c r="AQ69">
        <f t="shared" si="9"/>
        <v>0.69777777777777772</v>
      </c>
      <c r="AR69">
        <f t="shared" si="10"/>
        <v>0.30222222222222223</v>
      </c>
      <c r="AT69">
        <f t="shared" si="11"/>
        <v>-0.61641047933179716</v>
      </c>
      <c r="AU69">
        <f t="shared" si="12"/>
        <v>0.97426397579869606</v>
      </c>
      <c r="AV69">
        <f t="shared" si="13"/>
        <v>0.16928902698171602</v>
      </c>
      <c r="AZ69">
        <f t="shared" si="14"/>
        <v>3.328566750989248E-2</v>
      </c>
      <c r="BA69">
        <f t="shared" si="15"/>
        <v>1.3058797174158085</v>
      </c>
      <c r="BB69">
        <f t="shared" si="16"/>
        <v>0.21881351692488032</v>
      </c>
      <c r="BC69">
        <f t="shared" si="17"/>
        <v>0.35985459685611215</v>
      </c>
      <c r="BD69">
        <f t="shared" si="18"/>
        <v>1.7761478059913181</v>
      </c>
      <c r="BE69">
        <f t="shared" si="19"/>
        <v>1.5195354328064481</v>
      </c>
    </row>
    <row r="70" spans="1:57" x14ac:dyDescent="0.35">
      <c r="A70">
        <v>40</v>
      </c>
      <c r="B70" t="s">
        <v>40</v>
      </c>
      <c r="C70" t="s">
        <v>41</v>
      </c>
      <c r="D70" s="1">
        <v>43285</v>
      </c>
      <c r="E70" t="s">
        <v>42</v>
      </c>
      <c r="F70" t="s">
        <v>43</v>
      </c>
      <c r="G70" t="s">
        <v>44</v>
      </c>
      <c r="H70" t="s">
        <v>176</v>
      </c>
      <c r="I70">
        <v>5</v>
      </c>
      <c r="J70" t="s">
        <v>57</v>
      </c>
      <c r="K70" t="s">
        <v>63</v>
      </c>
      <c r="L70">
        <v>13</v>
      </c>
      <c r="M70">
        <v>109</v>
      </c>
      <c r="N70">
        <v>2130</v>
      </c>
      <c r="O70">
        <v>513</v>
      </c>
      <c r="P70">
        <v>7</v>
      </c>
      <c r="Q70">
        <v>6</v>
      </c>
      <c r="R70">
        <v>6</v>
      </c>
      <c r="S70">
        <v>3</v>
      </c>
      <c r="T70">
        <v>6</v>
      </c>
      <c r="U70">
        <v>3</v>
      </c>
      <c r="Z70">
        <v>3</v>
      </c>
      <c r="AA70">
        <v>0</v>
      </c>
      <c r="AB70" t="s">
        <v>48</v>
      </c>
      <c r="AC70">
        <v>1.1599999999999999</v>
      </c>
      <c r="AD70">
        <v>5</v>
      </c>
      <c r="AE70">
        <v>1.17</v>
      </c>
      <c r="AF70">
        <v>4.4000000000000004</v>
      </c>
      <c r="AG70">
        <v>1.2</v>
      </c>
      <c r="AH70">
        <v>4.5</v>
      </c>
      <c r="AI70">
        <v>1.2</v>
      </c>
      <c r="AJ70">
        <v>5.24</v>
      </c>
      <c r="AK70">
        <v>1.22</v>
      </c>
      <c r="AL70">
        <v>5.24</v>
      </c>
      <c r="AM70">
        <v>1.18</v>
      </c>
      <c r="AN70">
        <v>4.9400000000000004</v>
      </c>
      <c r="AO70">
        <f t="shared" si="7"/>
        <v>0.84745762711864414</v>
      </c>
      <c r="AP70">
        <f t="shared" si="8"/>
        <v>0.20242914979757085</v>
      </c>
      <c r="AQ70">
        <f t="shared" si="9"/>
        <v>0.80718954248366015</v>
      </c>
      <c r="AR70">
        <f t="shared" si="10"/>
        <v>0.19281045751633985</v>
      </c>
      <c r="AT70">
        <f t="shared" si="11"/>
        <v>0.8185606705912587</v>
      </c>
      <c r="AU70">
        <f t="shared" si="12"/>
        <v>0.12499931930869308</v>
      </c>
      <c r="AV70">
        <f t="shared" si="13"/>
        <v>0.66675869825091316</v>
      </c>
      <c r="AZ70">
        <f t="shared" si="14"/>
        <v>1.4965807621062164</v>
      </c>
      <c r="BA70">
        <f t="shared" si="15"/>
        <v>0.51551883967109757</v>
      </c>
      <c r="BB70">
        <f t="shared" si="16"/>
        <v>0.72731887413941898</v>
      </c>
      <c r="BC70">
        <f t="shared" si="17"/>
        <v>0.21419676532440354</v>
      </c>
      <c r="BD70">
        <f t="shared" si="18"/>
        <v>0.40532707025945686</v>
      </c>
      <c r="BE70">
        <f t="shared" si="19"/>
        <v>0.31839028118982282</v>
      </c>
    </row>
    <row r="71" spans="1:57" x14ac:dyDescent="0.35">
      <c r="A71">
        <v>40</v>
      </c>
      <c r="B71" t="s">
        <v>40</v>
      </c>
      <c r="C71" t="s">
        <v>41</v>
      </c>
      <c r="D71" s="1">
        <v>43285</v>
      </c>
      <c r="E71" t="s">
        <v>42</v>
      </c>
      <c r="F71" t="s">
        <v>43</v>
      </c>
      <c r="G71" t="s">
        <v>44</v>
      </c>
      <c r="H71" t="s">
        <v>176</v>
      </c>
      <c r="I71">
        <v>5</v>
      </c>
      <c r="J71" t="s">
        <v>123</v>
      </c>
      <c r="K71" t="s">
        <v>105</v>
      </c>
      <c r="L71">
        <v>98</v>
      </c>
      <c r="M71">
        <v>71</v>
      </c>
      <c r="N71">
        <v>586</v>
      </c>
      <c r="O71">
        <v>770</v>
      </c>
      <c r="P71">
        <v>6</v>
      </c>
      <c r="Q71">
        <v>2</v>
      </c>
      <c r="R71">
        <v>4</v>
      </c>
      <c r="S71">
        <v>6</v>
      </c>
      <c r="T71">
        <v>7</v>
      </c>
      <c r="U71">
        <v>6</v>
      </c>
      <c r="V71">
        <v>5</v>
      </c>
      <c r="W71">
        <v>7</v>
      </c>
      <c r="X71">
        <v>6</v>
      </c>
      <c r="Y71">
        <v>3</v>
      </c>
      <c r="Z71">
        <v>3</v>
      </c>
      <c r="AA71">
        <v>2</v>
      </c>
      <c r="AB71" t="s">
        <v>48</v>
      </c>
      <c r="AC71">
        <v>3.4</v>
      </c>
      <c r="AD71">
        <v>1.33</v>
      </c>
      <c r="AE71">
        <v>3.05</v>
      </c>
      <c r="AF71">
        <v>1.33</v>
      </c>
      <c r="AG71">
        <v>3</v>
      </c>
      <c r="AH71">
        <v>1.4</v>
      </c>
      <c r="AI71">
        <v>3.19</v>
      </c>
      <c r="AJ71">
        <v>1.41</v>
      </c>
      <c r="AK71">
        <v>3.4</v>
      </c>
      <c r="AL71">
        <v>1.42</v>
      </c>
      <c r="AM71">
        <v>3.1</v>
      </c>
      <c r="AN71">
        <v>1.38</v>
      </c>
      <c r="AO71">
        <f t="shared" si="7"/>
        <v>0.32258064516129031</v>
      </c>
      <c r="AP71">
        <f t="shared" si="8"/>
        <v>0.7246376811594204</v>
      </c>
      <c r="AQ71">
        <f t="shared" si="9"/>
        <v>0.30803571428571425</v>
      </c>
      <c r="AR71">
        <f t="shared" si="10"/>
        <v>0.69196428571428581</v>
      </c>
      <c r="AT71">
        <f t="shared" si="11"/>
        <v>-0.38465427076275471</v>
      </c>
      <c r="AU71">
        <f t="shared" si="12"/>
        <v>0.28410386311615266</v>
      </c>
      <c r="AV71">
        <f t="shared" si="13"/>
        <v>0.33877497114499533</v>
      </c>
      <c r="AZ71">
        <f t="shared" si="14"/>
        <v>0.29988283457083098</v>
      </c>
      <c r="BA71">
        <f t="shared" si="15"/>
        <v>0.66334393648477774</v>
      </c>
      <c r="BB71">
        <f t="shared" si="16"/>
        <v>0.410121989725929</v>
      </c>
      <c r="BC71">
        <f t="shared" si="17"/>
        <v>1.1775395472577805</v>
      </c>
      <c r="BD71">
        <f t="shared" si="18"/>
        <v>1.0824191939479029</v>
      </c>
      <c r="BE71">
        <f t="shared" si="19"/>
        <v>0.89130062762191642</v>
      </c>
    </row>
    <row r="72" spans="1:57" x14ac:dyDescent="0.35">
      <c r="A72">
        <v>40</v>
      </c>
      <c r="B72" t="s">
        <v>40</v>
      </c>
      <c r="C72" t="s">
        <v>41</v>
      </c>
      <c r="D72" s="1">
        <v>43285</v>
      </c>
      <c r="E72" t="s">
        <v>42</v>
      </c>
      <c r="F72" t="s">
        <v>43</v>
      </c>
      <c r="G72" t="s">
        <v>44</v>
      </c>
      <c r="H72" t="s">
        <v>176</v>
      </c>
      <c r="I72">
        <v>5</v>
      </c>
      <c r="J72" t="s">
        <v>69</v>
      </c>
      <c r="K72" t="s">
        <v>51</v>
      </c>
      <c r="L72">
        <v>103</v>
      </c>
      <c r="M72">
        <v>66</v>
      </c>
      <c r="N72">
        <v>554</v>
      </c>
      <c r="O72">
        <v>859</v>
      </c>
      <c r="P72">
        <v>7</v>
      </c>
      <c r="Q72">
        <v>6</v>
      </c>
      <c r="R72">
        <v>5</v>
      </c>
      <c r="S72">
        <v>7</v>
      </c>
      <c r="T72">
        <v>3</v>
      </c>
      <c r="U72">
        <v>6</v>
      </c>
      <c r="V72">
        <v>6</v>
      </c>
      <c r="W72">
        <v>2</v>
      </c>
      <c r="X72">
        <v>11</v>
      </c>
      <c r="Y72">
        <v>9</v>
      </c>
      <c r="Z72">
        <v>3</v>
      </c>
      <c r="AA72">
        <v>2</v>
      </c>
      <c r="AB72" t="s">
        <v>48</v>
      </c>
      <c r="AC72">
        <v>1.66</v>
      </c>
      <c r="AD72">
        <v>2.2000000000000002</v>
      </c>
      <c r="AE72">
        <v>1.6</v>
      </c>
      <c r="AF72">
        <v>2.2000000000000002</v>
      </c>
      <c r="AG72">
        <v>1.61</v>
      </c>
      <c r="AH72">
        <v>2.2000000000000002</v>
      </c>
      <c r="AI72">
        <v>1.68</v>
      </c>
      <c r="AJ72">
        <v>2.34</v>
      </c>
      <c r="AK72">
        <v>1.8</v>
      </c>
      <c r="AL72">
        <v>2.34</v>
      </c>
      <c r="AM72">
        <v>1.66</v>
      </c>
      <c r="AN72">
        <v>2.2400000000000002</v>
      </c>
      <c r="AO72">
        <f t="shared" si="7"/>
        <v>0.60240963855421692</v>
      </c>
      <c r="AP72">
        <f t="shared" si="8"/>
        <v>0.4464285714285714</v>
      </c>
      <c r="AQ72">
        <f t="shared" si="9"/>
        <v>0.57435897435897432</v>
      </c>
      <c r="AR72">
        <f t="shared" si="10"/>
        <v>0.42564102564102557</v>
      </c>
      <c r="AT72">
        <f t="shared" si="11"/>
        <v>0.23298160985436528</v>
      </c>
      <c r="AU72">
        <f t="shared" si="12"/>
        <v>0.27694255661321882</v>
      </c>
      <c r="AV72">
        <f t="shared" si="13"/>
        <v>0.48901153291371752</v>
      </c>
      <c r="AZ72">
        <f t="shared" si="14"/>
        <v>0.52198610727275574</v>
      </c>
      <c r="BA72">
        <f t="shared" si="15"/>
        <v>0.86547903531086035</v>
      </c>
      <c r="BB72">
        <f t="shared" si="16"/>
        <v>0.4149612533839776</v>
      </c>
      <c r="BC72">
        <f t="shared" si="17"/>
        <v>0.55450068726865231</v>
      </c>
      <c r="BD72">
        <f t="shared" si="18"/>
        <v>0.71536920509475055</v>
      </c>
      <c r="BE72">
        <f t="shared" si="19"/>
        <v>0.87957012845006644</v>
      </c>
    </row>
    <row r="73" spans="1:57" x14ac:dyDescent="0.35">
      <c r="A73">
        <v>40</v>
      </c>
      <c r="B73" t="s">
        <v>40</v>
      </c>
      <c r="C73" t="s">
        <v>41</v>
      </c>
      <c r="D73" s="1">
        <v>43285</v>
      </c>
      <c r="E73" t="s">
        <v>42</v>
      </c>
      <c r="F73" t="s">
        <v>43</v>
      </c>
      <c r="G73" t="s">
        <v>44</v>
      </c>
      <c r="H73" t="s">
        <v>176</v>
      </c>
      <c r="I73">
        <v>5</v>
      </c>
      <c r="J73" t="s">
        <v>101</v>
      </c>
      <c r="K73" t="s">
        <v>103</v>
      </c>
      <c r="L73">
        <v>26</v>
      </c>
      <c r="M73">
        <v>59</v>
      </c>
      <c r="N73">
        <v>1580</v>
      </c>
      <c r="O73">
        <v>920</v>
      </c>
      <c r="P73">
        <v>7</v>
      </c>
      <c r="Q73">
        <v>5</v>
      </c>
      <c r="R73">
        <v>7</v>
      </c>
      <c r="S73">
        <v>5</v>
      </c>
      <c r="T73">
        <v>7</v>
      </c>
      <c r="U73">
        <v>6</v>
      </c>
      <c r="Z73">
        <v>3</v>
      </c>
      <c r="AA73">
        <v>0</v>
      </c>
      <c r="AB73" t="s">
        <v>48</v>
      </c>
      <c r="AC73">
        <v>1.44</v>
      </c>
      <c r="AD73">
        <v>2.75</v>
      </c>
      <c r="AE73">
        <v>1.42</v>
      </c>
      <c r="AF73">
        <v>2.65</v>
      </c>
      <c r="AG73">
        <v>1.44</v>
      </c>
      <c r="AH73">
        <v>2.75</v>
      </c>
      <c r="AI73">
        <v>1.5</v>
      </c>
      <c r="AJ73">
        <v>2.8</v>
      </c>
      <c r="AK73">
        <v>1.52</v>
      </c>
      <c r="AL73">
        <v>2.99</v>
      </c>
      <c r="AM73">
        <v>1.45</v>
      </c>
      <c r="AN73">
        <v>2.77</v>
      </c>
      <c r="AO73">
        <f t="shared" si="7"/>
        <v>0.68965517241379315</v>
      </c>
      <c r="AP73">
        <f t="shared" si="8"/>
        <v>0.36101083032490977</v>
      </c>
      <c r="AQ73">
        <f t="shared" si="9"/>
        <v>0.65639810426540279</v>
      </c>
      <c r="AR73">
        <f t="shared" si="10"/>
        <v>0.34360189573459715</v>
      </c>
      <c r="AT73">
        <f t="shared" si="11"/>
        <v>0.58901971114971574</v>
      </c>
      <c r="AU73">
        <f t="shared" si="12"/>
        <v>0.84711722454708871</v>
      </c>
      <c r="AV73">
        <f t="shared" si="13"/>
        <v>0.43583143891917925</v>
      </c>
      <c r="AZ73">
        <f t="shared" si="14"/>
        <v>1.0712787337281919</v>
      </c>
      <c r="BA73">
        <f t="shared" si="15"/>
        <v>1.2604462932746914</v>
      </c>
      <c r="BB73">
        <f t="shared" si="16"/>
        <v>0.45284863313846624</v>
      </c>
      <c r="BC73">
        <f t="shared" si="17"/>
        <v>0.4209878078486734</v>
      </c>
      <c r="BD73">
        <f t="shared" si="18"/>
        <v>0.83049971836877012</v>
      </c>
      <c r="BE73">
        <f t="shared" si="19"/>
        <v>0.79219735251956891</v>
      </c>
    </row>
    <row r="74" spans="1:57" x14ac:dyDescent="0.35">
      <c r="A74">
        <v>40</v>
      </c>
      <c r="B74" t="s">
        <v>40</v>
      </c>
      <c r="C74" t="s">
        <v>41</v>
      </c>
      <c r="D74" s="1">
        <v>43285</v>
      </c>
      <c r="E74" t="s">
        <v>42</v>
      </c>
      <c r="F74" t="s">
        <v>43</v>
      </c>
      <c r="G74" t="s">
        <v>44</v>
      </c>
      <c r="H74" t="s">
        <v>176</v>
      </c>
      <c r="I74">
        <v>5</v>
      </c>
      <c r="J74" t="s">
        <v>46</v>
      </c>
      <c r="K74" t="s">
        <v>71</v>
      </c>
      <c r="L74">
        <v>64</v>
      </c>
      <c r="M74">
        <v>112</v>
      </c>
      <c r="N74">
        <v>865</v>
      </c>
      <c r="O74">
        <v>480</v>
      </c>
      <c r="P74">
        <v>6</v>
      </c>
      <c r="Q74">
        <v>7</v>
      </c>
      <c r="R74">
        <v>3</v>
      </c>
      <c r="S74">
        <v>6</v>
      </c>
      <c r="T74">
        <v>7</v>
      </c>
      <c r="U74">
        <v>6</v>
      </c>
      <c r="V74">
        <v>7</v>
      </c>
      <c r="W74">
        <v>6</v>
      </c>
      <c r="X74">
        <v>13</v>
      </c>
      <c r="Y74">
        <v>11</v>
      </c>
      <c r="Z74">
        <v>3</v>
      </c>
      <c r="AA74">
        <v>2</v>
      </c>
      <c r="AB74" t="s">
        <v>48</v>
      </c>
      <c r="AC74">
        <v>2.37</v>
      </c>
      <c r="AD74">
        <v>1.57</v>
      </c>
      <c r="AE74">
        <v>2.25</v>
      </c>
      <c r="AF74">
        <v>1.57</v>
      </c>
      <c r="AG74">
        <v>2.25</v>
      </c>
      <c r="AH74">
        <v>1.61</v>
      </c>
      <c r="AI74">
        <v>2.37</v>
      </c>
      <c r="AJ74">
        <v>1.66</v>
      </c>
      <c r="AK74">
        <v>2.41</v>
      </c>
      <c r="AL74">
        <v>1.67</v>
      </c>
      <c r="AM74">
        <v>2.2999999999999998</v>
      </c>
      <c r="AN74">
        <v>1.62</v>
      </c>
      <c r="AO74">
        <f t="shared" si="7"/>
        <v>0.43478260869565222</v>
      </c>
      <c r="AP74">
        <f t="shared" si="8"/>
        <v>0.61728395061728392</v>
      </c>
      <c r="AQ74">
        <f t="shared" si="9"/>
        <v>0.41326530612244899</v>
      </c>
      <c r="AR74">
        <f t="shared" si="10"/>
        <v>0.58673469387755095</v>
      </c>
      <c r="AT74">
        <f t="shared" si="11"/>
        <v>-0.26783987405334669</v>
      </c>
      <c r="AU74">
        <f t="shared" si="12"/>
        <v>5.2403938396624973E-2</v>
      </c>
      <c r="AV74">
        <f t="shared" si="13"/>
        <v>0.42061633003830162</v>
      </c>
      <c r="AZ74">
        <f t="shared" si="14"/>
        <v>0.25853431898968887</v>
      </c>
      <c r="BA74">
        <f t="shared" si="15"/>
        <v>0.31584168929578232</v>
      </c>
      <c r="BB74">
        <f t="shared" si="16"/>
        <v>0.48567707707627517</v>
      </c>
      <c r="BC74">
        <f t="shared" si="17"/>
        <v>0.88366550455807846</v>
      </c>
      <c r="BD74">
        <f t="shared" si="18"/>
        <v>0.86603419088876765</v>
      </c>
      <c r="BE74">
        <f t="shared" si="19"/>
        <v>0.72221132638702201</v>
      </c>
    </row>
    <row r="75" spans="1:57" x14ac:dyDescent="0.35">
      <c r="A75">
        <v>40</v>
      </c>
      <c r="B75" t="s">
        <v>40</v>
      </c>
      <c r="C75" t="s">
        <v>41</v>
      </c>
      <c r="D75" s="1">
        <v>43285</v>
      </c>
      <c r="E75" t="s">
        <v>42</v>
      </c>
      <c r="F75" t="s">
        <v>43</v>
      </c>
      <c r="G75" t="s">
        <v>44</v>
      </c>
      <c r="H75" t="s">
        <v>176</v>
      </c>
      <c r="I75">
        <v>5</v>
      </c>
      <c r="J75" t="s">
        <v>65</v>
      </c>
      <c r="K75" t="s">
        <v>107</v>
      </c>
      <c r="L75">
        <v>2</v>
      </c>
      <c r="M75">
        <v>73</v>
      </c>
      <c r="N75">
        <v>8720</v>
      </c>
      <c r="O75">
        <v>752</v>
      </c>
      <c r="P75">
        <v>6</v>
      </c>
      <c r="Q75">
        <v>4</v>
      </c>
      <c r="R75">
        <v>6</v>
      </c>
      <c r="S75">
        <v>4</v>
      </c>
      <c r="T75">
        <v>6</v>
      </c>
      <c r="U75">
        <v>1</v>
      </c>
      <c r="Z75">
        <v>3</v>
      </c>
      <c r="AA75">
        <v>0</v>
      </c>
      <c r="AB75" t="s">
        <v>48</v>
      </c>
      <c r="AC75">
        <v>1.02</v>
      </c>
      <c r="AD75">
        <v>19</v>
      </c>
      <c r="AE75">
        <v>1.01</v>
      </c>
      <c r="AF75">
        <v>11.5</v>
      </c>
      <c r="AG75">
        <v>1.02</v>
      </c>
      <c r="AH75">
        <v>15</v>
      </c>
      <c r="AI75">
        <v>1.02</v>
      </c>
      <c r="AJ75">
        <v>22.73</v>
      </c>
      <c r="AK75">
        <v>1.03</v>
      </c>
      <c r="AL75">
        <v>27.25</v>
      </c>
      <c r="AM75">
        <v>1.02</v>
      </c>
      <c r="AN75">
        <v>17.489999999999998</v>
      </c>
      <c r="AO75">
        <f t="shared" si="7"/>
        <v>0.98039215686274506</v>
      </c>
      <c r="AP75">
        <f t="shared" si="8"/>
        <v>5.7175528873642086E-2</v>
      </c>
      <c r="AQ75">
        <f t="shared" si="9"/>
        <v>0.94489465153970831</v>
      </c>
      <c r="AR75">
        <f t="shared" si="10"/>
        <v>5.5105348460291741E-2</v>
      </c>
      <c r="AT75">
        <f t="shared" si="11"/>
        <v>1.4229104804553954</v>
      </c>
      <c r="AU75">
        <f t="shared" si="12"/>
        <v>0.61284328227486018</v>
      </c>
      <c r="AV75">
        <f t="shared" si="13"/>
        <v>0.6921238236418692</v>
      </c>
      <c r="AZ75">
        <f t="shared" si="14"/>
        <v>3.8392186809005682</v>
      </c>
      <c r="BA75">
        <f t="shared" si="15"/>
        <v>0.84870905163366805</v>
      </c>
      <c r="BB75">
        <f t="shared" si="16"/>
        <v>0.9521435373818381</v>
      </c>
      <c r="BC75">
        <f t="shared" si="17"/>
        <v>5.6681837554895392E-2</v>
      </c>
      <c r="BD75">
        <f t="shared" si="18"/>
        <v>0.36799040347293105</v>
      </c>
      <c r="BE75">
        <f t="shared" si="19"/>
        <v>4.9039480995359125E-2</v>
      </c>
    </row>
    <row r="76" spans="1:57" x14ac:dyDescent="0.35">
      <c r="A76">
        <v>40</v>
      </c>
      <c r="B76" t="s">
        <v>40</v>
      </c>
      <c r="C76" t="s">
        <v>41</v>
      </c>
      <c r="D76" s="1">
        <v>43286</v>
      </c>
      <c r="E76" t="s">
        <v>42</v>
      </c>
      <c r="F76" t="s">
        <v>43</v>
      </c>
      <c r="G76" t="s">
        <v>44</v>
      </c>
      <c r="H76" t="s">
        <v>176</v>
      </c>
      <c r="I76">
        <v>5</v>
      </c>
      <c r="J76" t="s">
        <v>139</v>
      </c>
      <c r="K76" t="s">
        <v>168</v>
      </c>
      <c r="L76">
        <v>52</v>
      </c>
      <c r="M76">
        <v>63</v>
      </c>
      <c r="N76">
        <v>985</v>
      </c>
      <c r="O76">
        <v>876</v>
      </c>
      <c r="P76">
        <v>4</v>
      </c>
      <c r="Q76">
        <v>6</v>
      </c>
      <c r="R76">
        <v>6</v>
      </c>
      <c r="S76">
        <v>3</v>
      </c>
      <c r="T76">
        <v>6</v>
      </c>
      <c r="U76">
        <v>4</v>
      </c>
      <c r="V76">
        <v>6</v>
      </c>
      <c r="W76">
        <v>2</v>
      </c>
      <c r="Z76">
        <v>3</v>
      </c>
      <c r="AA76">
        <v>1</v>
      </c>
      <c r="AB76" t="s">
        <v>48</v>
      </c>
      <c r="AC76">
        <v>2</v>
      </c>
      <c r="AD76">
        <v>1.8</v>
      </c>
      <c r="AE76">
        <v>1.95</v>
      </c>
      <c r="AF76">
        <v>1.75</v>
      </c>
      <c r="AG76">
        <v>2</v>
      </c>
      <c r="AH76">
        <v>1.8</v>
      </c>
      <c r="AI76">
        <v>2.02</v>
      </c>
      <c r="AJ76">
        <v>1.88</v>
      </c>
      <c r="AK76">
        <v>2.0499999999999998</v>
      </c>
      <c r="AL76">
        <v>1.95</v>
      </c>
      <c r="AM76">
        <v>1.97</v>
      </c>
      <c r="AN76">
        <v>1.85</v>
      </c>
      <c r="AO76">
        <f t="shared" si="7"/>
        <v>0.50761421319796951</v>
      </c>
      <c r="AP76">
        <f t="shared" si="8"/>
        <v>0.54054054054054046</v>
      </c>
      <c r="AQ76">
        <f t="shared" si="9"/>
        <v>0.48429319371727747</v>
      </c>
      <c r="AR76">
        <f t="shared" si="10"/>
        <v>0.51570680628272247</v>
      </c>
      <c r="AT76">
        <f t="shared" si="11"/>
        <v>-0.11973998531695165</v>
      </c>
      <c r="AU76">
        <f t="shared" si="12"/>
        <v>0.18695837518661917</v>
      </c>
      <c r="AV76">
        <f t="shared" si="13"/>
        <v>0.42392083551057202</v>
      </c>
      <c r="AZ76">
        <f t="shared" si="14"/>
        <v>0.44799218003660812</v>
      </c>
      <c r="BA76">
        <f t="shared" si="15"/>
        <v>0.65643402450547894</v>
      </c>
      <c r="BB76">
        <f t="shared" si="16"/>
        <v>0.44807739733803464</v>
      </c>
      <c r="BC76">
        <f t="shared" si="17"/>
        <v>0.72506478352825043</v>
      </c>
      <c r="BD76">
        <f t="shared" si="18"/>
        <v>0.85820854988389983</v>
      </c>
      <c r="BE76">
        <f t="shared" si="19"/>
        <v>0.80278929957351708</v>
      </c>
    </row>
    <row r="77" spans="1:57" x14ac:dyDescent="0.35">
      <c r="A77">
        <v>40</v>
      </c>
      <c r="B77" t="s">
        <v>40</v>
      </c>
      <c r="C77" t="s">
        <v>41</v>
      </c>
      <c r="D77" s="1">
        <v>43286</v>
      </c>
      <c r="E77" t="s">
        <v>42</v>
      </c>
      <c r="F77" t="s">
        <v>43</v>
      </c>
      <c r="G77" t="s">
        <v>44</v>
      </c>
      <c r="H77" t="s">
        <v>176</v>
      </c>
      <c r="I77">
        <v>5</v>
      </c>
      <c r="J77" t="s">
        <v>166</v>
      </c>
      <c r="K77" t="s">
        <v>160</v>
      </c>
      <c r="L77">
        <v>53</v>
      </c>
      <c r="M77">
        <v>81</v>
      </c>
      <c r="N77">
        <v>950</v>
      </c>
      <c r="O77">
        <v>721</v>
      </c>
      <c r="P77">
        <v>6</v>
      </c>
      <c r="Q77">
        <v>3</v>
      </c>
      <c r="R77">
        <v>7</v>
      </c>
      <c r="S77">
        <v>6</v>
      </c>
      <c r="T77">
        <v>6</v>
      </c>
      <c r="U77">
        <v>2</v>
      </c>
      <c r="Z77">
        <v>3</v>
      </c>
      <c r="AA77">
        <v>0</v>
      </c>
      <c r="AB77" t="s">
        <v>48</v>
      </c>
      <c r="AC77">
        <v>1.44</v>
      </c>
      <c r="AD77">
        <v>2.75</v>
      </c>
      <c r="AE77">
        <v>1.38</v>
      </c>
      <c r="AF77">
        <v>2.8</v>
      </c>
      <c r="AG77">
        <v>1.4</v>
      </c>
      <c r="AH77">
        <v>3</v>
      </c>
      <c r="AI77">
        <v>1.43</v>
      </c>
      <c r="AJ77">
        <v>3.08</v>
      </c>
      <c r="AK77">
        <v>1.45</v>
      </c>
      <c r="AL77">
        <v>3.14</v>
      </c>
      <c r="AM77">
        <v>1.4</v>
      </c>
      <c r="AN77">
        <v>2.97</v>
      </c>
      <c r="AO77">
        <f t="shared" si="7"/>
        <v>0.7142857142857143</v>
      </c>
      <c r="AP77">
        <f t="shared" si="8"/>
        <v>0.33670033670033667</v>
      </c>
      <c r="AQ77">
        <f t="shared" si="9"/>
        <v>0.6796338672768879</v>
      </c>
      <c r="AR77">
        <f t="shared" si="10"/>
        <v>0.3203661327231121</v>
      </c>
      <c r="AT77">
        <f t="shared" si="11"/>
        <v>0.45062642725480723</v>
      </c>
      <c r="AU77">
        <f t="shared" si="12"/>
        <v>-0.12729817393300782</v>
      </c>
      <c r="AV77">
        <f t="shared" si="13"/>
        <v>0.64058971741332082</v>
      </c>
      <c r="AZ77">
        <f t="shared" si="14"/>
        <v>0.87673886924202649</v>
      </c>
      <c r="BA77">
        <f t="shared" si="15"/>
        <v>0.58230436916453199</v>
      </c>
      <c r="BB77">
        <f t="shared" si="16"/>
        <v>0.57308142369593829</v>
      </c>
      <c r="BC77">
        <f t="shared" si="17"/>
        <v>0.38620105629289048</v>
      </c>
      <c r="BD77">
        <f t="shared" si="18"/>
        <v>0.44536609342931704</v>
      </c>
      <c r="BE77">
        <f t="shared" si="19"/>
        <v>0.55672747167175252</v>
      </c>
    </row>
    <row r="78" spans="1:57" x14ac:dyDescent="0.35">
      <c r="A78">
        <v>40</v>
      </c>
      <c r="B78" t="s">
        <v>40</v>
      </c>
      <c r="C78" t="s">
        <v>41</v>
      </c>
      <c r="D78" s="1">
        <v>43286</v>
      </c>
      <c r="E78" t="s">
        <v>42</v>
      </c>
      <c r="F78" t="s">
        <v>43</v>
      </c>
      <c r="G78" t="s">
        <v>44</v>
      </c>
      <c r="H78" t="s">
        <v>176</v>
      </c>
      <c r="I78">
        <v>5</v>
      </c>
      <c r="J78" t="s">
        <v>145</v>
      </c>
      <c r="K78" t="s">
        <v>162</v>
      </c>
      <c r="L78">
        <v>80</v>
      </c>
      <c r="M78">
        <v>72</v>
      </c>
      <c r="N78">
        <v>723</v>
      </c>
      <c r="O78">
        <v>754</v>
      </c>
      <c r="P78">
        <v>6</v>
      </c>
      <c r="Q78">
        <v>2</v>
      </c>
      <c r="R78">
        <v>6</v>
      </c>
      <c r="S78">
        <v>7</v>
      </c>
      <c r="T78">
        <v>7</v>
      </c>
      <c r="U78">
        <v>5</v>
      </c>
      <c r="V78">
        <v>6</v>
      </c>
      <c r="W78">
        <v>3</v>
      </c>
      <c r="Z78">
        <v>3</v>
      </c>
      <c r="AA78">
        <v>1</v>
      </c>
      <c r="AB78" t="s">
        <v>48</v>
      </c>
      <c r="AC78">
        <v>1.8</v>
      </c>
      <c r="AD78">
        <v>2</v>
      </c>
      <c r="AE78">
        <v>1.75</v>
      </c>
      <c r="AF78">
        <v>1.95</v>
      </c>
      <c r="AG78">
        <v>1.8</v>
      </c>
      <c r="AH78">
        <v>2</v>
      </c>
      <c r="AI78">
        <v>1.88</v>
      </c>
      <c r="AJ78">
        <v>2.02</v>
      </c>
      <c r="AK78">
        <v>1.89</v>
      </c>
      <c r="AL78">
        <v>2.1</v>
      </c>
      <c r="AM78">
        <v>1.82</v>
      </c>
      <c r="AN78">
        <v>2.0099999999999998</v>
      </c>
      <c r="AO78">
        <f t="shared" si="7"/>
        <v>0.54945054945054939</v>
      </c>
      <c r="AP78">
        <f t="shared" si="8"/>
        <v>0.49751243781094534</v>
      </c>
      <c r="AQ78">
        <f t="shared" si="9"/>
        <v>0.52480417754569186</v>
      </c>
      <c r="AR78">
        <f t="shared" si="10"/>
        <v>0.47519582245430814</v>
      </c>
      <c r="AT78">
        <f t="shared" si="11"/>
        <v>0.32890390705731826</v>
      </c>
      <c r="AU78">
        <f t="shared" si="12"/>
        <v>-0.28600139860042856</v>
      </c>
      <c r="AV78">
        <f t="shared" si="13"/>
        <v>0.64905895493654353</v>
      </c>
      <c r="AZ78">
        <f t="shared" si="14"/>
        <v>0.88961774983697084</v>
      </c>
      <c r="BA78">
        <f t="shared" si="15"/>
        <v>0.17495200187868676</v>
      </c>
      <c r="BB78">
        <f t="shared" si="16"/>
        <v>0.67143129867049434</v>
      </c>
      <c r="BC78">
        <f t="shared" si="17"/>
        <v>0.64473008112157038</v>
      </c>
      <c r="BD78">
        <f t="shared" si="18"/>
        <v>0.43223172674802762</v>
      </c>
      <c r="BE78">
        <f t="shared" si="19"/>
        <v>0.39834357849787727</v>
      </c>
    </row>
    <row r="79" spans="1:57" x14ac:dyDescent="0.35">
      <c r="A79">
        <v>40</v>
      </c>
      <c r="B79" t="s">
        <v>40</v>
      </c>
      <c r="C79" t="s">
        <v>41</v>
      </c>
      <c r="D79" s="1">
        <v>43286</v>
      </c>
      <c r="E79" t="s">
        <v>42</v>
      </c>
      <c r="F79" t="s">
        <v>43</v>
      </c>
      <c r="G79" t="s">
        <v>44</v>
      </c>
      <c r="H79" t="s">
        <v>176</v>
      </c>
      <c r="I79">
        <v>5</v>
      </c>
      <c r="J79" t="s">
        <v>53</v>
      </c>
      <c r="K79" t="s">
        <v>59</v>
      </c>
      <c r="L79">
        <v>27</v>
      </c>
      <c r="M79">
        <v>60</v>
      </c>
      <c r="N79">
        <v>1575</v>
      </c>
      <c r="O79">
        <v>915</v>
      </c>
      <c r="P79">
        <v>7</v>
      </c>
      <c r="Q79">
        <v>6</v>
      </c>
      <c r="R79">
        <v>7</v>
      </c>
      <c r="S79">
        <v>6</v>
      </c>
      <c r="T79">
        <v>7</v>
      </c>
      <c r="U79">
        <v>6</v>
      </c>
      <c r="Z79">
        <v>3</v>
      </c>
      <c r="AA79">
        <v>0</v>
      </c>
      <c r="AB79" t="s">
        <v>48</v>
      </c>
      <c r="AC79">
        <v>1.44</v>
      </c>
      <c r="AD79">
        <v>2.75</v>
      </c>
      <c r="AE79">
        <v>1.4</v>
      </c>
      <c r="AF79">
        <v>2.75</v>
      </c>
      <c r="AG79">
        <v>1.44</v>
      </c>
      <c r="AH79">
        <v>2.75</v>
      </c>
      <c r="AI79">
        <v>1.47</v>
      </c>
      <c r="AJ79">
        <v>2.93</v>
      </c>
      <c r="AK79">
        <v>1.5</v>
      </c>
      <c r="AL79">
        <v>3</v>
      </c>
      <c r="AM79">
        <v>1.43</v>
      </c>
      <c r="AN79">
        <v>2.83</v>
      </c>
      <c r="AO79">
        <f t="shared" si="7"/>
        <v>0.69930069930069938</v>
      </c>
      <c r="AP79">
        <f t="shared" si="8"/>
        <v>0.35335689045936397</v>
      </c>
      <c r="AQ79">
        <f t="shared" si="9"/>
        <v>0.66431924882629101</v>
      </c>
      <c r="AR79">
        <f t="shared" si="10"/>
        <v>0.33568075117370888</v>
      </c>
      <c r="AT79">
        <f t="shared" si="11"/>
        <v>0.71287975166442796</v>
      </c>
      <c r="AU79">
        <f t="shared" si="12"/>
        <v>0.53073637085932657</v>
      </c>
      <c r="AV79">
        <f t="shared" si="13"/>
        <v>0.54541036923187813</v>
      </c>
      <c r="AZ79">
        <f t="shared" si="14"/>
        <v>1.2846223870602205</v>
      </c>
      <c r="BA79">
        <f t="shared" si="15"/>
        <v>0.8751354857360556</v>
      </c>
      <c r="BB79">
        <f t="shared" si="16"/>
        <v>0.60096484103221781</v>
      </c>
      <c r="BC79">
        <f t="shared" si="17"/>
        <v>0.40899244862613293</v>
      </c>
      <c r="BD79">
        <f t="shared" si="18"/>
        <v>0.60621679659171845</v>
      </c>
      <c r="BE79">
        <f t="shared" si="19"/>
        <v>0.50921884693650654</v>
      </c>
    </row>
    <row r="80" spans="1:57" x14ac:dyDescent="0.35">
      <c r="A80">
        <v>40</v>
      </c>
      <c r="B80" t="s">
        <v>40</v>
      </c>
      <c r="C80" t="s">
        <v>41</v>
      </c>
      <c r="D80" s="1">
        <v>43286</v>
      </c>
      <c r="E80" t="s">
        <v>42</v>
      </c>
      <c r="F80" t="s">
        <v>43</v>
      </c>
      <c r="G80" t="s">
        <v>44</v>
      </c>
      <c r="H80" t="s">
        <v>176</v>
      </c>
      <c r="I80">
        <v>5</v>
      </c>
      <c r="J80" t="s">
        <v>67</v>
      </c>
      <c r="K80" t="s">
        <v>49</v>
      </c>
      <c r="L80">
        <v>82</v>
      </c>
      <c r="M80">
        <v>5</v>
      </c>
      <c r="N80">
        <v>710</v>
      </c>
      <c r="O80">
        <v>5060</v>
      </c>
      <c r="P80">
        <v>3</v>
      </c>
      <c r="Q80">
        <v>6</v>
      </c>
      <c r="R80">
        <v>1</v>
      </c>
      <c r="S80">
        <v>6</v>
      </c>
      <c r="T80">
        <v>6</v>
      </c>
      <c r="U80">
        <v>4</v>
      </c>
      <c r="V80">
        <v>7</v>
      </c>
      <c r="W80">
        <v>6</v>
      </c>
      <c r="X80">
        <v>7</v>
      </c>
      <c r="Y80">
        <v>5</v>
      </c>
      <c r="Z80">
        <v>3</v>
      </c>
      <c r="AA80">
        <v>2</v>
      </c>
      <c r="AB80" t="s">
        <v>48</v>
      </c>
      <c r="AC80">
        <v>13</v>
      </c>
      <c r="AD80">
        <v>1.04</v>
      </c>
      <c r="AE80">
        <v>10</v>
      </c>
      <c r="AF80">
        <v>1.02</v>
      </c>
      <c r="AG80">
        <v>10</v>
      </c>
      <c r="AH80">
        <v>1.04</v>
      </c>
      <c r="AI80">
        <v>18.03</v>
      </c>
      <c r="AJ80">
        <v>1.03</v>
      </c>
      <c r="AK80">
        <v>20</v>
      </c>
      <c r="AL80">
        <v>1.05</v>
      </c>
      <c r="AM80">
        <v>14.07</v>
      </c>
      <c r="AN80">
        <v>1.03</v>
      </c>
      <c r="AO80">
        <f t="shared" si="7"/>
        <v>7.1073205401563602E-2</v>
      </c>
      <c r="AP80">
        <f t="shared" si="8"/>
        <v>0.970873786407767</v>
      </c>
      <c r="AQ80">
        <f t="shared" si="9"/>
        <v>6.8211920529801309E-2</v>
      </c>
      <c r="AR80">
        <f t="shared" si="10"/>
        <v>0.93178807947019859</v>
      </c>
      <c r="AT80">
        <f t="shared" si="11"/>
        <v>0.17741068764470477</v>
      </c>
      <c r="AU80">
        <f t="shared" si="12"/>
        <v>1.3397715665879419</v>
      </c>
      <c r="AV80">
        <f t="shared" si="13"/>
        <v>0.23823856585602213</v>
      </c>
      <c r="AZ80">
        <f t="shared" si="14"/>
        <v>0.45187723116000189</v>
      </c>
      <c r="BA80">
        <f t="shared" si="15"/>
        <v>2.662474717391798</v>
      </c>
      <c r="BB80">
        <f t="shared" si="16"/>
        <v>9.8802859739252652E-2</v>
      </c>
      <c r="BC80">
        <f t="shared" si="17"/>
        <v>2.6851359415793343</v>
      </c>
      <c r="BD80">
        <f t="shared" si="18"/>
        <v>1.4344827298092593</v>
      </c>
      <c r="BE80">
        <f t="shared" si="19"/>
        <v>2.3146287299179278</v>
      </c>
    </row>
    <row r="81" spans="1:57" x14ac:dyDescent="0.35">
      <c r="A81">
        <v>40</v>
      </c>
      <c r="B81" t="s">
        <v>40</v>
      </c>
      <c r="C81" t="s">
        <v>41</v>
      </c>
      <c r="D81" s="1">
        <v>43286</v>
      </c>
      <c r="E81" t="s">
        <v>42</v>
      </c>
      <c r="F81" t="s">
        <v>43</v>
      </c>
      <c r="G81" t="s">
        <v>44</v>
      </c>
      <c r="H81" t="s">
        <v>176</v>
      </c>
      <c r="I81">
        <v>5</v>
      </c>
      <c r="J81" t="s">
        <v>147</v>
      </c>
      <c r="K81" t="s">
        <v>155</v>
      </c>
      <c r="L81">
        <v>1</v>
      </c>
      <c r="M81">
        <v>77</v>
      </c>
      <c r="N81">
        <v>8770</v>
      </c>
      <c r="O81">
        <v>734</v>
      </c>
      <c r="P81">
        <v>6</v>
      </c>
      <c r="Q81">
        <v>4</v>
      </c>
      <c r="R81">
        <v>6</v>
      </c>
      <c r="S81">
        <v>3</v>
      </c>
      <c r="T81">
        <v>6</v>
      </c>
      <c r="U81">
        <v>4</v>
      </c>
      <c r="Z81">
        <v>3</v>
      </c>
      <c r="AA81">
        <v>0</v>
      </c>
      <c r="AB81" t="s">
        <v>48</v>
      </c>
      <c r="AC81">
        <v>1.04</v>
      </c>
      <c r="AD81">
        <v>13</v>
      </c>
      <c r="AE81">
        <v>1.04</v>
      </c>
      <c r="AF81">
        <v>8.5</v>
      </c>
      <c r="AG81">
        <v>1.07</v>
      </c>
      <c r="AH81">
        <v>8</v>
      </c>
      <c r="AI81">
        <v>1.07</v>
      </c>
      <c r="AJ81">
        <v>10.68</v>
      </c>
      <c r="AK81">
        <v>1.0900000000000001</v>
      </c>
      <c r="AL81">
        <v>13</v>
      </c>
      <c r="AM81">
        <v>1.06</v>
      </c>
      <c r="AN81">
        <v>9.5500000000000007</v>
      </c>
      <c r="AO81">
        <f t="shared" si="7"/>
        <v>0.94339622641509424</v>
      </c>
      <c r="AP81">
        <f t="shared" si="8"/>
        <v>0.10471204188481674</v>
      </c>
      <c r="AQ81">
        <f t="shared" si="9"/>
        <v>0.90009425070688032</v>
      </c>
      <c r="AR81">
        <f t="shared" si="10"/>
        <v>9.9905749293119697E-2</v>
      </c>
      <c r="AT81">
        <f t="shared" si="11"/>
        <v>1.3477770744942341</v>
      </c>
      <c r="AU81">
        <f t="shared" si="12"/>
        <v>0.17524148684540561</v>
      </c>
      <c r="AV81">
        <f t="shared" si="13"/>
        <v>0.76360302926890777</v>
      </c>
      <c r="AZ81">
        <f t="shared" si="14"/>
        <v>3.6555519294214855</v>
      </c>
      <c r="BA81">
        <f t="shared" si="15"/>
        <v>0.5081105003507157</v>
      </c>
      <c r="BB81">
        <f t="shared" si="16"/>
        <v>0.95880778852336246</v>
      </c>
      <c r="BC81">
        <f t="shared" si="17"/>
        <v>0.10525579813325286</v>
      </c>
      <c r="BD81">
        <f t="shared" si="18"/>
        <v>0.26970722004974423</v>
      </c>
      <c r="BE81">
        <f t="shared" si="19"/>
        <v>4.2064653255732574E-2</v>
      </c>
    </row>
    <row r="82" spans="1:57" x14ac:dyDescent="0.35">
      <c r="A82">
        <v>40</v>
      </c>
      <c r="B82" t="s">
        <v>40</v>
      </c>
      <c r="C82" t="s">
        <v>41</v>
      </c>
      <c r="D82" s="1">
        <v>43286</v>
      </c>
      <c r="E82" t="s">
        <v>42</v>
      </c>
      <c r="F82" t="s">
        <v>43</v>
      </c>
      <c r="G82" t="s">
        <v>44</v>
      </c>
      <c r="H82" t="s">
        <v>176</v>
      </c>
      <c r="I82">
        <v>5</v>
      </c>
      <c r="J82" t="s">
        <v>93</v>
      </c>
      <c r="K82" t="s">
        <v>83</v>
      </c>
      <c r="L82">
        <v>8</v>
      </c>
      <c r="M82">
        <v>50</v>
      </c>
      <c r="N82">
        <v>3635</v>
      </c>
      <c r="O82">
        <v>996</v>
      </c>
      <c r="P82">
        <v>6</v>
      </c>
      <c r="Q82">
        <v>3</v>
      </c>
      <c r="R82">
        <v>6</v>
      </c>
      <c r="S82">
        <v>7</v>
      </c>
      <c r="T82">
        <v>6</v>
      </c>
      <c r="U82">
        <v>3</v>
      </c>
      <c r="V82">
        <v>6</v>
      </c>
      <c r="W82">
        <v>4</v>
      </c>
      <c r="Z82">
        <v>3</v>
      </c>
      <c r="AA82">
        <v>1</v>
      </c>
      <c r="AB82" t="s">
        <v>48</v>
      </c>
      <c r="AC82">
        <v>1.25</v>
      </c>
      <c r="AD82">
        <v>4</v>
      </c>
      <c r="AE82">
        <v>1.24</v>
      </c>
      <c r="AF82">
        <v>3.65</v>
      </c>
      <c r="AG82">
        <v>1.28</v>
      </c>
      <c r="AH82">
        <v>3.75</v>
      </c>
      <c r="AI82">
        <v>1.29</v>
      </c>
      <c r="AJ82">
        <v>4.05</v>
      </c>
      <c r="AK82">
        <v>1.29</v>
      </c>
      <c r="AL82">
        <v>4.2</v>
      </c>
      <c r="AM82">
        <v>1.26</v>
      </c>
      <c r="AN82">
        <v>3.91</v>
      </c>
      <c r="AO82">
        <f t="shared" si="7"/>
        <v>0.79365079365079361</v>
      </c>
      <c r="AP82">
        <f t="shared" si="8"/>
        <v>0.25575447570332482</v>
      </c>
      <c r="AQ82">
        <f t="shared" si="9"/>
        <v>0.75628626692456469</v>
      </c>
      <c r="AR82">
        <f t="shared" si="10"/>
        <v>0.2437137330754352</v>
      </c>
      <c r="AT82">
        <f t="shared" si="11"/>
        <v>1.0664468594775396</v>
      </c>
      <c r="AU82">
        <f t="shared" si="12"/>
        <v>0.30027719686606025</v>
      </c>
      <c r="AV82">
        <f t="shared" si="13"/>
        <v>0.68269173299776664</v>
      </c>
      <c r="AZ82">
        <f t="shared" si="14"/>
        <v>2.052521181111493</v>
      </c>
      <c r="BA82">
        <f t="shared" si="15"/>
        <v>0.61936021960119558</v>
      </c>
      <c r="BB82">
        <f t="shared" si="16"/>
        <v>0.8073933524454785</v>
      </c>
      <c r="BC82">
        <f t="shared" si="17"/>
        <v>0.27933531452306348</v>
      </c>
      <c r="BD82">
        <f t="shared" si="18"/>
        <v>0.38171186390649986</v>
      </c>
      <c r="BE82">
        <f t="shared" si="19"/>
        <v>0.21394430388245347</v>
      </c>
    </row>
    <row r="83" spans="1:57" x14ac:dyDescent="0.35">
      <c r="A83">
        <v>40</v>
      </c>
      <c r="B83" t="s">
        <v>40</v>
      </c>
      <c r="C83" t="s">
        <v>41</v>
      </c>
      <c r="D83" s="1">
        <v>43286</v>
      </c>
      <c r="E83" t="s">
        <v>42</v>
      </c>
      <c r="F83" t="s">
        <v>43</v>
      </c>
      <c r="G83" t="s">
        <v>44</v>
      </c>
      <c r="H83" t="s">
        <v>176</v>
      </c>
      <c r="I83">
        <v>5</v>
      </c>
      <c r="J83" t="s">
        <v>89</v>
      </c>
      <c r="K83" t="s">
        <v>95</v>
      </c>
      <c r="L83">
        <v>35</v>
      </c>
      <c r="M83">
        <v>54</v>
      </c>
      <c r="N83">
        <v>1254</v>
      </c>
      <c r="O83">
        <v>945</v>
      </c>
      <c r="P83">
        <v>6</v>
      </c>
      <c r="Q83">
        <v>3</v>
      </c>
      <c r="R83">
        <v>6</v>
      </c>
      <c r="S83">
        <v>2</v>
      </c>
      <c r="T83">
        <v>3</v>
      </c>
      <c r="U83">
        <v>6</v>
      </c>
      <c r="V83">
        <v>4</v>
      </c>
      <c r="W83">
        <v>6</v>
      </c>
      <c r="X83">
        <v>6</v>
      </c>
      <c r="Y83">
        <v>3</v>
      </c>
      <c r="Z83">
        <v>3</v>
      </c>
      <c r="AA83">
        <v>2</v>
      </c>
      <c r="AB83" t="s">
        <v>48</v>
      </c>
      <c r="AC83">
        <v>1.61</v>
      </c>
      <c r="AD83">
        <v>2.25</v>
      </c>
      <c r="AE83">
        <v>1.6</v>
      </c>
      <c r="AF83">
        <v>2.2000000000000002</v>
      </c>
      <c r="AG83">
        <v>1.61</v>
      </c>
      <c r="AH83">
        <v>2.25</v>
      </c>
      <c r="AI83">
        <v>1.65</v>
      </c>
      <c r="AJ83">
        <v>2.4</v>
      </c>
      <c r="AK83">
        <v>1.7</v>
      </c>
      <c r="AL83">
        <v>2.4</v>
      </c>
      <c r="AM83">
        <v>1.63</v>
      </c>
      <c r="AN83">
        <v>2.29</v>
      </c>
      <c r="AO83">
        <f t="shared" si="7"/>
        <v>0.61349693251533743</v>
      </c>
      <c r="AP83">
        <f t="shared" si="8"/>
        <v>0.4366812227074236</v>
      </c>
      <c r="AQ83">
        <f t="shared" si="9"/>
        <v>0.58418367346938771</v>
      </c>
      <c r="AR83">
        <f t="shared" si="10"/>
        <v>0.41581632653061223</v>
      </c>
      <c r="AT83">
        <f t="shared" si="11"/>
        <v>0.64321418238985251</v>
      </c>
      <c r="AU83">
        <f t="shared" si="12"/>
        <v>0.27116214541268091</v>
      </c>
      <c r="AV83">
        <f t="shared" si="13"/>
        <v>0.59195472969639695</v>
      </c>
      <c r="AZ83">
        <f t="shared" si="14"/>
        <v>1.0332323939969779</v>
      </c>
      <c r="BA83">
        <f t="shared" si="15"/>
        <v>0.73662732468930803</v>
      </c>
      <c r="BB83">
        <f t="shared" si="16"/>
        <v>0.57361238878769294</v>
      </c>
      <c r="BC83">
        <f t="shared" si="17"/>
        <v>0.53753983623622292</v>
      </c>
      <c r="BD83">
        <f t="shared" si="18"/>
        <v>0.52432511712955665</v>
      </c>
      <c r="BE83">
        <f t="shared" si="19"/>
        <v>0.55580139162506248</v>
      </c>
    </row>
    <row r="84" spans="1:57" x14ac:dyDescent="0.35">
      <c r="A84">
        <v>40</v>
      </c>
      <c r="B84" t="s">
        <v>40</v>
      </c>
      <c r="C84" t="s">
        <v>41</v>
      </c>
      <c r="D84" s="1">
        <v>43286</v>
      </c>
      <c r="E84" t="s">
        <v>42</v>
      </c>
      <c r="F84" t="s">
        <v>43</v>
      </c>
      <c r="G84" t="s">
        <v>44</v>
      </c>
      <c r="H84" t="s">
        <v>176</v>
      </c>
      <c r="I84">
        <v>5</v>
      </c>
      <c r="J84" t="s">
        <v>81</v>
      </c>
      <c r="K84" t="s">
        <v>87</v>
      </c>
      <c r="L84">
        <v>133</v>
      </c>
      <c r="M84">
        <v>224</v>
      </c>
      <c r="N84">
        <v>424</v>
      </c>
      <c r="O84">
        <v>255</v>
      </c>
      <c r="P84">
        <v>7</v>
      </c>
      <c r="Q84">
        <v>6</v>
      </c>
      <c r="R84">
        <v>6</v>
      </c>
      <c r="S84">
        <v>3</v>
      </c>
      <c r="T84">
        <v>7</v>
      </c>
      <c r="U84">
        <v>6</v>
      </c>
      <c r="Z84">
        <v>3</v>
      </c>
      <c r="AA84">
        <v>0</v>
      </c>
      <c r="AB84" t="s">
        <v>48</v>
      </c>
      <c r="AC84">
        <v>3.5</v>
      </c>
      <c r="AD84">
        <v>1.3</v>
      </c>
      <c r="AE84">
        <v>3.35</v>
      </c>
      <c r="AF84">
        <v>1.28</v>
      </c>
      <c r="AG84">
        <v>3.25</v>
      </c>
      <c r="AH84">
        <v>1.33</v>
      </c>
      <c r="AI84">
        <v>3.59</v>
      </c>
      <c r="AJ84">
        <v>1.34</v>
      </c>
      <c r="AK84">
        <v>3.7</v>
      </c>
      <c r="AL84">
        <v>1.35</v>
      </c>
      <c r="AM84">
        <v>3.49</v>
      </c>
      <c r="AN84">
        <v>1.31</v>
      </c>
      <c r="AO84">
        <f t="shared" si="7"/>
        <v>0.28653295128939826</v>
      </c>
      <c r="AP84">
        <f t="shared" si="8"/>
        <v>0.76335877862595414</v>
      </c>
      <c r="AQ84">
        <f t="shared" si="9"/>
        <v>0.2729166666666667</v>
      </c>
      <c r="AR84">
        <f t="shared" si="10"/>
        <v>0.72708333333333341</v>
      </c>
      <c r="AT84">
        <f t="shared" si="11"/>
        <v>0.28410386311615266</v>
      </c>
      <c r="AU84">
        <f t="shared" si="12"/>
        <v>-0.62871793709738022</v>
      </c>
      <c r="AV84">
        <f t="shared" si="13"/>
        <v>0.71357724312257598</v>
      </c>
      <c r="AZ84">
        <f t="shared" si="14"/>
        <v>0.5625808766736824</v>
      </c>
      <c r="BA84">
        <f t="shared" si="15"/>
        <v>0.63332685431770741</v>
      </c>
      <c r="BB84">
        <f t="shared" si="16"/>
        <v>0.48232087863105982</v>
      </c>
      <c r="BC84">
        <f t="shared" si="17"/>
        <v>1.298588780700785</v>
      </c>
      <c r="BD84">
        <f t="shared" si="18"/>
        <v>0.33746458846786898</v>
      </c>
      <c r="BE84">
        <f t="shared" si="19"/>
        <v>0.72914566312604179</v>
      </c>
    </row>
    <row r="85" spans="1:57" x14ac:dyDescent="0.35">
      <c r="A85">
        <v>40</v>
      </c>
      <c r="B85" t="s">
        <v>40</v>
      </c>
      <c r="C85" t="s">
        <v>41</v>
      </c>
      <c r="D85" s="1">
        <v>43286</v>
      </c>
      <c r="E85" t="s">
        <v>42</v>
      </c>
      <c r="F85" t="s">
        <v>43</v>
      </c>
      <c r="G85" t="s">
        <v>44</v>
      </c>
      <c r="H85" t="s">
        <v>176</v>
      </c>
      <c r="I85">
        <v>5</v>
      </c>
      <c r="J85" t="s">
        <v>79</v>
      </c>
      <c r="K85" t="s">
        <v>97</v>
      </c>
      <c r="L85">
        <v>10</v>
      </c>
      <c r="M85">
        <v>104</v>
      </c>
      <c r="N85">
        <v>3045</v>
      </c>
      <c r="O85">
        <v>545</v>
      </c>
      <c r="P85">
        <v>6</v>
      </c>
      <c r="Q85">
        <v>1</v>
      </c>
      <c r="R85">
        <v>6</v>
      </c>
      <c r="S85">
        <v>4</v>
      </c>
      <c r="T85">
        <v>6</v>
      </c>
      <c r="U85">
        <v>7</v>
      </c>
      <c r="V85">
        <v>6</v>
      </c>
      <c r="W85">
        <v>7</v>
      </c>
      <c r="X85">
        <v>7</v>
      </c>
      <c r="Y85">
        <v>5</v>
      </c>
      <c r="Z85">
        <v>3</v>
      </c>
      <c r="AA85">
        <v>2</v>
      </c>
      <c r="AB85" t="s">
        <v>48</v>
      </c>
      <c r="AC85">
        <v>1.25</v>
      </c>
      <c r="AD85">
        <v>4</v>
      </c>
      <c r="AE85">
        <v>1.22</v>
      </c>
      <c r="AF85">
        <v>3.85</v>
      </c>
      <c r="AG85">
        <v>1.25</v>
      </c>
      <c r="AH85">
        <v>4</v>
      </c>
      <c r="AI85">
        <v>1.24</v>
      </c>
      <c r="AJ85">
        <v>4.55</v>
      </c>
      <c r="AK85">
        <v>1.28</v>
      </c>
      <c r="AL85">
        <v>4.55</v>
      </c>
      <c r="AM85">
        <v>1.24</v>
      </c>
      <c r="AN85">
        <v>4.09</v>
      </c>
      <c r="AO85">
        <f t="shared" si="7"/>
        <v>0.80645161290322587</v>
      </c>
      <c r="AP85">
        <f t="shared" si="8"/>
        <v>0.24449877750611249</v>
      </c>
      <c r="AQ85">
        <f t="shared" si="9"/>
        <v>0.76735459662288918</v>
      </c>
      <c r="AR85">
        <f t="shared" si="10"/>
        <v>0.23264540337711068</v>
      </c>
      <c r="AT85">
        <f t="shared" si="11"/>
        <v>0.8761503162437535</v>
      </c>
      <c r="AU85">
        <f t="shared" si="12"/>
        <v>-0.34482227500437174</v>
      </c>
      <c r="AV85">
        <f t="shared" si="13"/>
        <v>0.77223466212959913</v>
      </c>
      <c r="AZ85">
        <f t="shared" si="14"/>
        <v>1.7456703522753203</v>
      </c>
      <c r="BA85">
        <f t="shared" si="15"/>
        <v>6.3744360548079637E-2</v>
      </c>
      <c r="BB85">
        <f t="shared" si="16"/>
        <v>0.84315939576509791</v>
      </c>
      <c r="BC85">
        <f t="shared" si="17"/>
        <v>0.26480626812304298</v>
      </c>
      <c r="BD85">
        <f t="shared" si="18"/>
        <v>0.25846680865669652</v>
      </c>
      <c r="BE85">
        <f t="shared" si="19"/>
        <v>0.17059925728206535</v>
      </c>
    </row>
    <row r="86" spans="1:57" x14ac:dyDescent="0.35">
      <c r="A86">
        <v>40</v>
      </c>
      <c r="B86" t="s">
        <v>40</v>
      </c>
      <c r="C86" t="s">
        <v>41</v>
      </c>
      <c r="D86" s="1">
        <v>43286</v>
      </c>
      <c r="E86" t="s">
        <v>42</v>
      </c>
      <c r="F86" t="s">
        <v>43</v>
      </c>
      <c r="G86" t="s">
        <v>44</v>
      </c>
      <c r="H86" t="s">
        <v>176</v>
      </c>
      <c r="I86">
        <v>5</v>
      </c>
      <c r="J86" t="s">
        <v>127</v>
      </c>
      <c r="K86" t="s">
        <v>135</v>
      </c>
      <c r="L86">
        <v>18</v>
      </c>
      <c r="M86">
        <v>43</v>
      </c>
      <c r="N86">
        <v>1855</v>
      </c>
      <c r="O86">
        <v>1075</v>
      </c>
      <c r="P86">
        <v>6</v>
      </c>
      <c r="Q86">
        <v>3</v>
      </c>
      <c r="R86">
        <v>6</v>
      </c>
      <c r="S86">
        <v>4</v>
      </c>
      <c r="T86">
        <v>7</v>
      </c>
      <c r="U86">
        <v>5</v>
      </c>
      <c r="Z86">
        <v>3</v>
      </c>
      <c r="AA86">
        <v>0</v>
      </c>
      <c r="AB86" t="s">
        <v>48</v>
      </c>
      <c r="AC86">
        <v>1.1599999999999999</v>
      </c>
      <c r="AD86">
        <v>5</v>
      </c>
      <c r="AE86">
        <v>1.1399999999999999</v>
      </c>
      <c r="AF86">
        <v>5</v>
      </c>
      <c r="AG86">
        <v>1.17</v>
      </c>
      <c r="AH86">
        <v>5.5</v>
      </c>
      <c r="AI86">
        <v>1.17</v>
      </c>
      <c r="AJ86">
        <v>6.02</v>
      </c>
      <c r="AK86">
        <v>1.2</v>
      </c>
      <c r="AL86">
        <v>6.02</v>
      </c>
      <c r="AM86">
        <v>1.1599999999999999</v>
      </c>
      <c r="AN86">
        <v>5.32</v>
      </c>
      <c r="AO86">
        <f t="shared" si="7"/>
        <v>0.86206896551724144</v>
      </c>
      <c r="AP86">
        <f t="shared" si="8"/>
        <v>0.18796992481203006</v>
      </c>
      <c r="AQ86">
        <f t="shared" si="9"/>
        <v>0.82098765432098775</v>
      </c>
      <c r="AR86">
        <f t="shared" si="10"/>
        <v>0.17901234567901234</v>
      </c>
      <c r="AT86">
        <f t="shared" si="11"/>
        <v>0.85035872698612769</v>
      </c>
      <c r="AU86">
        <f t="shared" si="12"/>
        <v>0.24025014702553926</v>
      </c>
      <c r="AV86">
        <f t="shared" si="13"/>
        <v>0.64796557023967627</v>
      </c>
      <c r="AZ86">
        <f t="shared" si="14"/>
        <v>1.476242707952061</v>
      </c>
      <c r="BA86">
        <f t="shared" si="15"/>
        <v>0.66435735399164209</v>
      </c>
      <c r="BB86">
        <f t="shared" si="16"/>
        <v>0.69251111622185357</v>
      </c>
      <c r="BC86">
        <f t="shared" si="17"/>
        <v>0.1972472070106302</v>
      </c>
      <c r="BD86">
        <f t="shared" si="18"/>
        <v>0.43391771638761406</v>
      </c>
      <c r="BE86">
        <f t="shared" si="19"/>
        <v>0.36743098874355462</v>
      </c>
    </row>
    <row r="87" spans="1:57" x14ac:dyDescent="0.35">
      <c r="A87">
        <v>40</v>
      </c>
      <c r="B87" t="s">
        <v>40</v>
      </c>
      <c r="C87" t="s">
        <v>41</v>
      </c>
      <c r="D87" s="1">
        <v>43286</v>
      </c>
      <c r="E87" t="s">
        <v>42</v>
      </c>
      <c r="F87" t="s">
        <v>43</v>
      </c>
      <c r="G87" t="s">
        <v>44</v>
      </c>
      <c r="H87" t="s">
        <v>176</v>
      </c>
      <c r="I87">
        <v>5</v>
      </c>
      <c r="J87" t="s">
        <v>172</v>
      </c>
      <c r="K87" t="s">
        <v>164</v>
      </c>
      <c r="L87">
        <v>21</v>
      </c>
      <c r="M87">
        <v>126</v>
      </c>
      <c r="N87">
        <v>1715</v>
      </c>
      <c r="O87">
        <v>438</v>
      </c>
      <c r="P87">
        <v>6</v>
      </c>
      <c r="Q87">
        <v>1</v>
      </c>
      <c r="R87">
        <v>6</v>
      </c>
      <c r="S87">
        <v>2</v>
      </c>
      <c r="T87">
        <v>6</v>
      </c>
      <c r="U87">
        <v>3</v>
      </c>
      <c r="Z87">
        <v>3</v>
      </c>
      <c r="AA87">
        <v>0</v>
      </c>
      <c r="AB87" t="s">
        <v>48</v>
      </c>
      <c r="AC87">
        <v>1.01</v>
      </c>
      <c r="AD87">
        <v>23</v>
      </c>
      <c r="AE87">
        <v>1.01</v>
      </c>
      <c r="AF87">
        <v>11.5</v>
      </c>
      <c r="AG87">
        <v>1.01</v>
      </c>
      <c r="AH87">
        <v>21</v>
      </c>
      <c r="AI87">
        <v>1.02</v>
      </c>
      <c r="AJ87">
        <v>24.52</v>
      </c>
      <c r="AK87">
        <v>1.03</v>
      </c>
      <c r="AL87">
        <v>29.75</v>
      </c>
      <c r="AM87">
        <v>1.01</v>
      </c>
      <c r="AN87">
        <v>18.53</v>
      </c>
      <c r="AO87">
        <f t="shared" si="7"/>
        <v>0.99009900990099009</v>
      </c>
      <c r="AP87">
        <f t="shared" si="8"/>
        <v>5.3966540744738258E-2</v>
      </c>
      <c r="AQ87">
        <f t="shared" si="9"/>
        <v>0.9483111566018424</v>
      </c>
      <c r="AR87">
        <f t="shared" si="10"/>
        <v>5.1688843398157623E-2</v>
      </c>
      <c r="AT87">
        <f t="shared" si="11"/>
        <v>1.3118415811828352</v>
      </c>
      <c r="AU87">
        <f t="shared" si="12"/>
        <v>0.10400028560582304</v>
      </c>
      <c r="AV87">
        <f t="shared" si="13"/>
        <v>0.76991676831889988</v>
      </c>
      <c r="AZ87">
        <f t="shared" si="14"/>
        <v>1.9730678293959436</v>
      </c>
      <c r="BA87">
        <f t="shared" si="15"/>
        <v>0.34788699504909615</v>
      </c>
      <c r="BB87">
        <f t="shared" si="16"/>
        <v>0.83550839142051203</v>
      </c>
      <c r="BC87">
        <f t="shared" si="17"/>
        <v>5.3072606317368244E-2</v>
      </c>
      <c r="BD87">
        <f t="shared" si="18"/>
        <v>0.26147286306922468</v>
      </c>
      <c r="BE87">
        <f t="shared" si="19"/>
        <v>0.17971488740584807</v>
      </c>
    </row>
    <row r="88" spans="1:57" x14ac:dyDescent="0.35">
      <c r="A88">
        <v>40</v>
      </c>
      <c r="B88" t="s">
        <v>40</v>
      </c>
      <c r="C88" t="s">
        <v>41</v>
      </c>
      <c r="D88" s="1">
        <v>43286</v>
      </c>
      <c r="E88" t="s">
        <v>42</v>
      </c>
      <c r="F88" t="s">
        <v>43</v>
      </c>
      <c r="G88" t="s">
        <v>44</v>
      </c>
      <c r="H88" t="s">
        <v>176</v>
      </c>
      <c r="I88">
        <v>5</v>
      </c>
      <c r="J88" t="s">
        <v>151</v>
      </c>
      <c r="K88" t="s">
        <v>157</v>
      </c>
      <c r="L88">
        <v>40</v>
      </c>
      <c r="M88">
        <v>95</v>
      </c>
      <c r="N88">
        <v>1130</v>
      </c>
      <c r="O88">
        <v>599</v>
      </c>
      <c r="P88">
        <v>6</v>
      </c>
      <c r="Q88">
        <v>3</v>
      </c>
      <c r="R88">
        <v>6</v>
      </c>
      <c r="S88">
        <v>4</v>
      </c>
      <c r="T88">
        <v>3</v>
      </c>
      <c r="U88">
        <v>6</v>
      </c>
      <c r="V88">
        <v>6</v>
      </c>
      <c r="W88">
        <v>7</v>
      </c>
      <c r="X88">
        <v>7</v>
      </c>
      <c r="Y88">
        <v>5</v>
      </c>
      <c r="Z88">
        <v>3</v>
      </c>
      <c r="AA88">
        <v>2</v>
      </c>
      <c r="AB88" t="s">
        <v>48</v>
      </c>
      <c r="AC88">
        <v>1.3</v>
      </c>
      <c r="AD88">
        <v>3.5</v>
      </c>
      <c r="AE88">
        <v>1.25</v>
      </c>
      <c r="AF88">
        <v>3.6</v>
      </c>
      <c r="AG88">
        <v>1.28</v>
      </c>
      <c r="AH88">
        <v>3.75</v>
      </c>
      <c r="AI88">
        <v>1.27</v>
      </c>
      <c r="AJ88">
        <v>4.2300000000000004</v>
      </c>
      <c r="AK88">
        <v>1.3</v>
      </c>
      <c r="AL88">
        <v>4.2300000000000004</v>
      </c>
      <c r="AM88">
        <v>1.26</v>
      </c>
      <c r="AN88">
        <v>3.89</v>
      </c>
      <c r="AO88">
        <f t="shared" si="7"/>
        <v>0.79365079365079361</v>
      </c>
      <c r="AP88">
        <f t="shared" si="8"/>
        <v>0.25706940874035988</v>
      </c>
      <c r="AQ88">
        <f t="shared" si="9"/>
        <v>0.75533980582524274</v>
      </c>
      <c r="AR88">
        <f t="shared" si="10"/>
        <v>0.24466019417475729</v>
      </c>
      <c r="AT88">
        <f t="shared" si="11"/>
        <v>0.60279220411013867</v>
      </c>
      <c r="AU88">
        <f t="shared" si="12"/>
        <v>-0.83809318961123713</v>
      </c>
      <c r="AV88">
        <f t="shared" si="13"/>
        <v>0.8085917222843032</v>
      </c>
      <c r="AZ88">
        <f t="shared" si="14"/>
        <v>1.1805505445692801</v>
      </c>
      <c r="BA88">
        <f t="shared" si="15"/>
        <v>0.27330832084248646</v>
      </c>
      <c r="BB88">
        <f t="shared" si="16"/>
        <v>0.7124355051010488</v>
      </c>
      <c r="BC88">
        <f t="shared" si="17"/>
        <v>0.28058755704528981</v>
      </c>
      <c r="BD88">
        <f t="shared" si="18"/>
        <v>0.21246115892370668</v>
      </c>
      <c r="BE88">
        <f t="shared" si="19"/>
        <v>0.33906589009286026</v>
      </c>
    </row>
    <row r="89" spans="1:57" x14ac:dyDescent="0.35">
      <c r="A89">
        <v>40</v>
      </c>
      <c r="B89" t="s">
        <v>40</v>
      </c>
      <c r="C89" t="s">
        <v>41</v>
      </c>
      <c r="D89" s="1">
        <v>43286</v>
      </c>
      <c r="E89" t="s">
        <v>42</v>
      </c>
      <c r="F89" t="s">
        <v>43</v>
      </c>
      <c r="G89" t="s">
        <v>44</v>
      </c>
      <c r="H89" t="s">
        <v>176</v>
      </c>
      <c r="I89">
        <v>5</v>
      </c>
      <c r="J89" t="s">
        <v>153</v>
      </c>
      <c r="K89" t="s">
        <v>143</v>
      </c>
      <c r="L89">
        <v>51</v>
      </c>
      <c r="M89">
        <v>158</v>
      </c>
      <c r="N89">
        <v>989</v>
      </c>
      <c r="O89">
        <v>359</v>
      </c>
      <c r="P89">
        <v>6</v>
      </c>
      <c r="Q89">
        <v>3</v>
      </c>
      <c r="R89">
        <v>7</v>
      </c>
      <c r="S89">
        <v>6</v>
      </c>
      <c r="T89">
        <v>4</v>
      </c>
      <c r="U89">
        <v>6</v>
      </c>
      <c r="V89">
        <v>6</v>
      </c>
      <c r="W89">
        <v>1</v>
      </c>
      <c r="Z89">
        <v>3</v>
      </c>
      <c r="AA89">
        <v>1</v>
      </c>
      <c r="AB89" t="s">
        <v>48</v>
      </c>
      <c r="AC89">
        <v>1.2</v>
      </c>
      <c r="AD89">
        <v>4.5</v>
      </c>
      <c r="AE89">
        <v>1.1399999999999999</v>
      </c>
      <c r="AF89">
        <v>5</v>
      </c>
      <c r="AG89">
        <v>1.17</v>
      </c>
      <c r="AH89">
        <v>5</v>
      </c>
      <c r="AI89">
        <v>1.1599999999999999</v>
      </c>
      <c r="AJ89">
        <v>6.16</v>
      </c>
      <c r="AK89">
        <v>1.2</v>
      </c>
      <c r="AL89">
        <v>6.16</v>
      </c>
      <c r="AM89">
        <v>1.1499999999999999</v>
      </c>
      <c r="AN89">
        <v>5.48</v>
      </c>
      <c r="AO89">
        <f t="shared" si="7"/>
        <v>0.86956521739130443</v>
      </c>
      <c r="AP89">
        <f t="shared" si="8"/>
        <v>0.18248175182481752</v>
      </c>
      <c r="AQ89">
        <f t="shared" si="9"/>
        <v>0.82654600301659131</v>
      </c>
      <c r="AR89">
        <f t="shared" si="10"/>
        <v>0.17345399698340874</v>
      </c>
      <c r="AT89">
        <f t="shared" si="11"/>
        <v>-0.32183356164828769</v>
      </c>
      <c r="AU89">
        <f t="shared" si="12"/>
        <v>-0.21634596040418921</v>
      </c>
      <c r="AV89">
        <f t="shared" si="13"/>
        <v>0.47365252724515938</v>
      </c>
      <c r="AZ89">
        <f t="shared" si="14"/>
        <v>0.70559873229618986</v>
      </c>
      <c r="BA89">
        <f t="shared" si="15"/>
        <v>0.16690458300666858</v>
      </c>
      <c r="BB89">
        <f t="shared" si="16"/>
        <v>0.63150859132558346</v>
      </c>
      <c r="BC89">
        <f t="shared" si="17"/>
        <v>0.1904997032378469</v>
      </c>
      <c r="BD89">
        <f t="shared" si="18"/>
        <v>0.74728129099413709</v>
      </c>
      <c r="BE89">
        <f t="shared" si="19"/>
        <v>0.45964373265138053</v>
      </c>
    </row>
    <row r="90" spans="1:57" x14ac:dyDescent="0.35">
      <c r="A90">
        <v>40</v>
      </c>
      <c r="B90" t="s">
        <v>40</v>
      </c>
      <c r="C90" t="s">
        <v>41</v>
      </c>
      <c r="D90" s="1">
        <v>43286</v>
      </c>
      <c r="E90" t="s">
        <v>42</v>
      </c>
      <c r="F90" t="s">
        <v>43</v>
      </c>
      <c r="G90" t="s">
        <v>44</v>
      </c>
      <c r="H90" t="s">
        <v>176</v>
      </c>
      <c r="I90">
        <v>5</v>
      </c>
      <c r="J90" t="s">
        <v>121</v>
      </c>
      <c r="K90" t="s">
        <v>131</v>
      </c>
      <c r="L90">
        <v>93</v>
      </c>
      <c r="M90">
        <v>11</v>
      </c>
      <c r="N90">
        <v>640</v>
      </c>
      <c r="O90">
        <v>2435</v>
      </c>
      <c r="P90">
        <v>6</v>
      </c>
      <c r="Q90">
        <v>3</v>
      </c>
      <c r="R90">
        <v>6</v>
      </c>
      <c r="S90">
        <v>4</v>
      </c>
      <c r="T90">
        <v>7</v>
      </c>
      <c r="U90">
        <v>6</v>
      </c>
      <c r="Z90">
        <v>3</v>
      </c>
      <c r="AA90">
        <v>0</v>
      </c>
      <c r="AB90" t="s">
        <v>48</v>
      </c>
      <c r="AC90">
        <v>1.8</v>
      </c>
      <c r="AD90">
        <v>2</v>
      </c>
      <c r="AE90">
        <v>1.8</v>
      </c>
      <c r="AF90">
        <v>1.9</v>
      </c>
      <c r="AG90">
        <v>1.91</v>
      </c>
      <c r="AH90">
        <v>1.91</v>
      </c>
      <c r="AI90">
        <v>1.88</v>
      </c>
      <c r="AJ90">
        <v>2.02</v>
      </c>
      <c r="AK90">
        <v>1.95</v>
      </c>
      <c r="AL90">
        <v>2.02</v>
      </c>
      <c r="AM90">
        <v>1.86</v>
      </c>
      <c r="AN90">
        <v>1.95</v>
      </c>
      <c r="AO90">
        <f t="shared" si="7"/>
        <v>0.5376344086021505</v>
      </c>
      <c r="AP90">
        <f t="shared" si="8"/>
        <v>0.51282051282051289</v>
      </c>
      <c r="AQ90">
        <f t="shared" si="9"/>
        <v>0.51181102362204722</v>
      </c>
      <c r="AR90">
        <f t="shared" si="10"/>
        <v>0.48818897637795283</v>
      </c>
      <c r="AT90">
        <f t="shared" si="11"/>
        <v>0.323641881883382</v>
      </c>
      <c r="AU90">
        <f t="shared" si="12"/>
        <v>0.33953122033910316</v>
      </c>
      <c r="AV90">
        <f t="shared" si="13"/>
        <v>0.49602774895892615</v>
      </c>
      <c r="AZ90">
        <f t="shared" si="14"/>
        <v>0.64598341152783134</v>
      </c>
      <c r="BA90">
        <f t="shared" si="15"/>
        <v>1.1336042887011681</v>
      </c>
      <c r="BB90">
        <f t="shared" si="16"/>
        <v>0.38045418812788978</v>
      </c>
      <c r="BC90">
        <f t="shared" si="17"/>
        <v>0.66979981656295418</v>
      </c>
      <c r="BD90">
        <f t="shared" si="18"/>
        <v>0.70112340834039366</v>
      </c>
      <c r="BE90">
        <f t="shared" si="19"/>
        <v>0.96638950806722057</v>
      </c>
    </row>
    <row r="91" spans="1:57" x14ac:dyDescent="0.35">
      <c r="A91">
        <v>40</v>
      </c>
      <c r="B91" t="s">
        <v>40</v>
      </c>
      <c r="C91" t="s">
        <v>41</v>
      </c>
      <c r="D91" s="1">
        <v>43286</v>
      </c>
      <c r="E91" t="s">
        <v>42</v>
      </c>
      <c r="F91" t="s">
        <v>43</v>
      </c>
      <c r="G91" t="s">
        <v>44</v>
      </c>
      <c r="H91" t="s">
        <v>176</v>
      </c>
      <c r="I91">
        <v>5</v>
      </c>
      <c r="J91" t="s">
        <v>109</v>
      </c>
      <c r="K91" t="s">
        <v>115</v>
      </c>
      <c r="L91">
        <v>138</v>
      </c>
      <c r="M91">
        <v>23</v>
      </c>
      <c r="N91">
        <v>402</v>
      </c>
      <c r="O91">
        <v>1665</v>
      </c>
      <c r="P91">
        <v>2</v>
      </c>
      <c r="Q91">
        <v>6</v>
      </c>
      <c r="R91">
        <v>6</v>
      </c>
      <c r="S91">
        <v>4</v>
      </c>
      <c r="T91">
        <v>6</v>
      </c>
      <c r="U91">
        <v>3</v>
      </c>
      <c r="V91">
        <v>1</v>
      </c>
      <c r="W91">
        <v>6</v>
      </c>
      <c r="X91">
        <v>6</v>
      </c>
      <c r="Y91">
        <v>3</v>
      </c>
      <c r="Z91">
        <v>3</v>
      </c>
      <c r="AA91">
        <v>2</v>
      </c>
      <c r="AB91" t="s">
        <v>48</v>
      </c>
      <c r="AC91">
        <v>2.75</v>
      </c>
      <c r="AD91">
        <v>1.44</v>
      </c>
      <c r="AE91">
        <v>2.95</v>
      </c>
      <c r="AF91">
        <v>1.35</v>
      </c>
      <c r="AG91">
        <v>3</v>
      </c>
      <c r="AH91">
        <v>1.4</v>
      </c>
      <c r="AI91">
        <v>3.05</v>
      </c>
      <c r="AJ91">
        <v>1.43</v>
      </c>
      <c r="AK91">
        <v>3.3</v>
      </c>
      <c r="AL91">
        <v>1.45</v>
      </c>
      <c r="AM91">
        <v>3.02</v>
      </c>
      <c r="AN91">
        <v>1.39</v>
      </c>
      <c r="AO91">
        <f t="shared" si="7"/>
        <v>0.33112582781456956</v>
      </c>
      <c r="AP91">
        <f t="shared" si="8"/>
        <v>0.71942446043165476</v>
      </c>
      <c r="AQ91">
        <f t="shared" si="9"/>
        <v>0.31519274376417233</v>
      </c>
      <c r="AR91">
        <f t="shared" si="10"/>
        <v>0.68480725623582772</v>
      </c>
      <c r="AT91">
        <f t="shared" si="11"/>
        <v>0.69314718055994529</v>
      </c>
      <c r="AU91">
        <f t="shared" si="12"/>
        <v>0.13255387520662096</v>
      </c>
      <c r="AV91">
        <f t="shared" si="13"/>
        <v>0.63658980857505798</v>
      </c>
      <c r="AZ91">
        <f t="shared" si="14"/>
        <v>0.86033365044551902</v>
      </c>
      <c r="BA91">
        <f t="shared" si="15"/>
        <v>0.80029713723835738</v>
      </c>
      <c r="BB91">
        <f t="shared" si="16"/>
        <v>0.51500462170566108</v>
      </c>
      <c r="BC91">
        <f t="shared" si="17"/>
        <v>1.1545709423161543</v>
      </c>
      <c r="BD91">
        <f t="shared" si="18"/>
        <v>0.45162977341237415</v>
      </c>
      <c r="BE91">
        <f t="shared" si="19"/>
        <v>0.66357940417291905</v>
      </c>
    </row>
    <row r="92" spans="1:57" x14ac:dyDescent="0.35">
      <c r="A92">
        <v>40</v>
      </c>
      <c r="B92" t="s">
        <v>40</v>
      </c>
      <c r="C92" t="s">
        <v>41</v>
      </c>
      <c r="D92" s="1">
        <v>43286</v>
      </c>
      <c r="E92" t="s">
        <v>42</v>
      </c>
      <c r="F92" t="s">
        <v>43</v>
      </c>
      <c r="G92" t="s">
        <v>44</v>
      </c>
      <c r="H92" t="s">
        <v>176</v>
      </c>
      <c r="I92">
        <v>5</v>
      </c>
      <c r="J92" t="s">
        <v>170</v>
      </c>
      <c r="K92" t="s">
        <v>174</v>
      </c>
      <c r="L92">
        <v>47</v>
      </c>
      <c r="M92">
        <v>25</v>
      </c>
      <c r="N92">
        <v>1010</v>
      </c>
      <c r="O92">
        <v>1588</v>
      </c>
      <c r="P92">
        <v>0</v>
      </c>
      <c r="Q92">
        <v>6</v>
      </c>
      <c r="R92">
        <v>6</v>
      </c>
      <c r="S92">
        <v>2</v>
      </c>
      <c r="T92">
        <v>6</v>
      </c>
      <c r="U92">
        <v>4</v>
      </c>
      <c r="V92">
        <v>7</v>
      </c>
      <c r="W92">
        <v>6</v>
      </c>
      <c r="Z92">
        <v>3</v>
      </c>
      <c r="AA92">
        <v>1</v>
      </c>
      <c r="AB92" t="s">
        <v>48</v>
      </c>
      <c r="AC92">
        <v>3.25</v>
      </c>
      <c r="AD92">
        <v>1.36</v>
      </c>
      <c r="AE92">
        <v>2.95</v>
      </c>
      <c r="AF92">
        <v>1.35</v>
      </c>
      <c r="AG92">
        <v>3</v>
      </c>
      <c r="AH92">
        <v>1.4</v>
      </c>
      <c r="AI92">
        <v>3.19</v>
      </c>
      <c r="AJ92">
        <v>1.41</v>
      </c>
      <c r="AK92">
        <v>3.25</v>
      </c>
      <c r="AL92">
        <v>1.45</v>
      </c>
      <c r="AM92">
        <v>3.08</v>
      </c>
      <c r="AN92">
        <v>1.38</v>
      </c>
      <c r="AO92">
        <f t="shared" si="7"/>
        <v>0.32467532467532467</v>
      </c>
      <c r="AP92">
        <f t="shared" si="8"/>
        <v>0.7246376811594204</v>
      </c>
      <c r="AQ92">
        <f t="shared" si="9"/>
        <v>0.30941704035874434</v>
      </c>
      <c r="AR92">
        <f t="shared" si="10"/>
        <v>0.6905829596412556</v>
      </c>
      <c r="AT92">
        <f t="shared" si="11"/>
        <v>0.34657359027997264</v>
      </c>
      <c r="AU92">
        <f t="shared" si="12"/>
        <v>-0.10689884444798603</v>
      </c>
      <c r="AV92">
        <f t="shared" si="13"/>
        <v>0.61146451852520789</v>
      </c>
      <c r="AZ92">
        <f t="shared" si="14"/>
        <v>0.69147401391198071</v>
      </c>
      <c r="BA92">
        <f t="shared" si="15"/>
        <v>0.54806104432413383</v>
      </c>
      <c r="BB92">
        <f t="shared" si="16"/>
        <v>0.53579191821522121</v>
      </c>
      <c r="BC92">
        <f t="shared" si="17"/>
        <v>1.1730652668628596</v>
      </c>
      <c r="BD92">
        <f t="shared" si="18"/>
        <v>0.49189834920930842</v>
      </c>
      <c r="BE92">
        <f t="shared" si="19"/>
        <v>0.62400940557026729</v>
      </c>
    </row>
    <row r="93" spans="1:57" x14ac:dyDescent="0.35">
      <c r="A93">
        <v>40</v>
      </c>
      <c r="B93" t="s">
        <v>40</v>
      </c>
      <c r="C93" t="s">
        <v>41</v>
      </c>
      <c r="D93" s="1">
        <v>43286</v>
      </c>
      <c r="E93" t="s">
        <v>42</v>
      </c>
      <c r="F93" t="s">
        <v>43</v>
      </c>
      <c r="G93" t="s">
        <v>44</v>
      </c>
      <c r="H93" t="s">
        <v>176</v>
      </c>
      <c r="I93">
        <v>5</v>
      </c>
      <c r="J93" t="s">
        <v>117</v>
      </c>
      <c r="K93" t="s">
        <v>111</v>
      </c>
      <c r="L93">
        <v>28</v>
      </c>
      <c r="M93">
        <v>184</v>
      </c>
      <c r="N93">
        <v>1530</v>
      </c>
      <c r="O93">
        <v>308</v>
      </c>
      <c r="P93">
        <v>2</v>
      </c>
      <c r="Q93">
        <v>6</v>
      </c>
      <c r="R93">
        <v>6</v>
      </c>
      <c r="S93">
        <v>3</v>
      </c>
      <c r="T93">
        <v>7</v>
      </c>
      <c r="U93">
        <v>6</v>
      </c>
      <c r="V93">
        <v>7</v>
      </c>
      <c r="W93">
        <v>5</v>
      </c>
      <c r="Z93">
        <v>3</v>
      </c>
      <c r="AA93">
        <v>1</v>
      </c>
      <c r="AB93" t="s">
        <v>48</v>
      </c>
      <c r="AC93">
        <v>1.5</v>
      </c>
      <c r="AD93">
        <v>2.62</v>
      </c>
      <c r="AE93">
        <v>1.45</v>
      </c>
      <c r="AF93">
        <v>2.5499999999999998</v>
      </c>
      <c r="AG93">
        <v>1.53</v>
      </c>
      <c r="AH93">
        <v>2.5</v>
      </c>
      <c r="AI93">
        <v>1.46</v>
      </c>
      <c r="AJ93">
        <v>2.93</v>
      </c>
      <c r="AK93">
        <v>1.54</v>
      </c>
      <c r="AL93">
        <v>2.93</v>
      </c>
      <c r="AM93">
        <v>1.47</v>
      </c>
      <c r="AN93">
        <v>2.72</v>
      </c>
      <c r="AO93">
        <f t="shared" si="7"/>
        <v>0.68027210884353739</v>
      </c>
      <c r="AP93">
        <f t="shared" si="8"/>
        <v>0.36764705882352938</v>
      </c>
      <c r="AQ93">
        <f t="shared" si="9"/>
        <v>0.64916467780429599</v>
      </c>
      <c r="AR93">
        <f t="shared" si="10"/>
        <v>0.35083532219570407</v>
      </c>
      <c r="AT93">
        <f t="shared" si="11"/>
        <v>1.0141959411641042</v>
      </c>
      <c r="AU93">
        <f t="shared" si="12"/>
        <v>0.45588462357765452</v>
      </c>
      <c r="AV93">
        <f t="shared" si="13"/>
        <v>0.63606172179398435</v>
      </c>
      <c r="AZ93">
        <f t="shared" si="14"/>
        <v>1.4708882172233473</v>
      </c>
      <c r="BA93">
        <f t="shared" si="15"/>
        <v>0.64688325933898461</v>
      </c>
      <c r="BB93">
        <f t="shared" si="16"/>
        <v>0.69508581955338422</v>
      </c>
      <c r="BC93">
        <f t="shared" si="17"/>
        <v>0.43206885362614034</v>
      </c>
      <c r="BD93">
        <f t="shared" si="18"/>
        <v>0.4524596735048681</v>
      </c>
      <c r="BE93">
        <f t="shared" si="19"/>
        <v>0.36371995966876614</v>
      </c>
    </row>
    <row r="94" spans="1:57" x14ac:dyDescent="0.35">
      <c r="A94">
        <v>40</v>
      </c>
      <c r="B94" t="s">
        <v>40</v>
      </c>
      <c r="C94" t="s">
        <v>41</v>
      </c>
      <c r="D94" s="1">
        <v>43286</v>
      </c>
      <c r="E94" t="s">
        <v>42</v>
      </c>
      <c r="F94" t="s">
        <v>43</v>
      </c>
      <c r="G94" t="s">
        <v>44</v>
      </c>
      <c r="H94" t="s">
        <v>176</v>
      </c>
      <c r="I94">
        <v>5</v>
      </c>
      <c r="J94" t="s">
        <v>113</v>
      </c>
      <c r="K94" t="s">
        <v>119</v>
      </c>
      <c r="L94">
        <v>4</v>
      </c>
      <c r="M94">
        <v>70</v>
      </c>
      <c r="N94">
        <v>5080</v>
      </c>
      <c r="O94">
        <v>780</v>
      </c>
      <c r="P94">
        <v>6</v>
      </c>
      <c r="Q94">
        <v>4</v>
      </c>
      <c r="R94">
        <v>6</v>
      </c>
      <c r="S94">
        <v>1</v>
      </c>
      <c r="T94">
        <v>6</v>
      </c>
      <c r="U94">
        <v>2</v>
      </c>
      <c r="Z94">
        <v>3</v>
      </c>
      <c r="AA94">
        <v>0</v>
      </c>
      <c r="AB94" t="s">
        <v>48</v>
      </c>
      <c r="AC94">
        <v>1.3</v>
      </c>
      <c r="AD94">
        <v>3.5</v>
      </c>
      <c r="AE94">
        <v>1.28</v>
      </c>
      <c r="AF94">
        <v>3.35</v>
      </c>
      <c r="AG94">
        <v>1.33</v>
      </c>
      <c r="AH94">
        <v>3.4</v>
      </c>
      <c r="AI94">
        <v>1.34</v>
      </c>
      <c r="AJ94">
        <v>3.63</v>
      </c>
      <c r="AK94">
        <v>1.39</v>
      </c>
      <c r="AL94">
        <v>3.63</v>
      </c>
      <c r="AM94">
        <v>1.33</v>
      </c>
      <c r="AN94">
        <v>3.36</v>
      </c>
      <c r="AO94">
        <f t="shared" si="7"/>
        <v>0.75187969924812026</v>
      </c>
      <c r="AP94">
        <f t="shared" si="8"/>
        <v>0.29761904761904762</v>
      </c>
      <c r="AQ94">
        <f t="shared" si="9"/>
        <v>0.71641791044776115</v>
      </c>
      <c r="AR94">
        <f t="shared" si="10"/>
        <v>0.28358208955223879</v>
      </c>
      <c r="AT94">
        <f t="shared" si="11"/>
        <v>0.88983736500649147</v>
      </c>
      <c r="AU94">
        <f t="shared" si="12"/>
        <v>0.91373877591506714</v>
      </c>
      <c r="AV94">
        <f t="shared" si="13"/>
        <v>0.4940249317219586</v>
      </c>
      <c r="AZ94">
        <f t="shared" si="14"/>
        <v>2.4521661008337485</v>
      </c>
      <c r="BA94">
        <f t="shared" si="15"/>
        <v>1.2764356603594824</v>
      </c>
      <c r="BB94">
        <f t="shared" si="16"/>
        <v>0.76417925737835668</v>
      </c>
      <c r="BC94">
        <f t="shared" si="17"/>
        <v>0.33349160848307519</v>
      </c>
      <c r="BD94">
        <f t="shared" si="18"/>
        <v>0.70516929399494466</v>
      </c>
      <c r="BE94">
        <f t="shared" si="19"/>
        <v>0.26895288726056504</v>
      </c>
    </row>
    <row r="95" spans="1:57" x14ac:dyDescent="0.35">
      <c r="A95">
        <v>40</v>
      </c>
      <c r="B95" t="s">
        <v>40</v>
      </c>
      <c r="C95" t="s">
        <v>41</v>
      </c>
      <c r="D95" s="1">
        <v>43286</v>
      </c>
      <c r="E95" t="s">
        <v>42</v>
      </c>
      <c r="F95" t="s">
        <v>43</v>
      </c>
      <c r="G95" t="s">
        <v>44</v>
      </c>
      <c r="H95" t="s">
        <v>176</v>
      </c>
      <c r="I95">
        <v>5</v>
      </c>
      <c r="J95" t="s">
        <v>125</v>
      </c>
      <c r="K95" t="s">
        <v>129</v>
      </c>
      <c r="L95">
        <v>17</v>
      </c>
      <c r="M95">
        <v>168</v>
      </c>
      <c r="N95">
        <v>1950</v>
      </c>
      <c r="O95">
        <v>342</v>
      </c>
      <c r="P95">
        <v>6</v>
      </c>
      <c r="Q95">
        <v>4</v>
      </c>
      <c r="R95">
        <v>7</v>
      </c>
      <c r="S95">
        <v>6</v>
      </c>
      <c r="T95">
        <v>6</v>
      </c>
      <c r="U95">
        <v>2</v>
      </c>
      <c r="Z95">
        <v>3</v>
      </c>
      <c r="AA95">
        <v>0</v>
      </c>
      <c r="AB95" t="s">
        <v>48</v>
      </c>
      <c r="AC95">
        <v>1.1399999999999999</v>
      </c>
      <c r="AD95">
        <v>5.5</v>
      </c>
      <c r="AE95">
        <v>1.1299999999999999</v>
      </c>
      <c r="AF95">
        <v>5.2</v>
      </c>
      <c r="AG95">
        <v>1.1399999999999999</v>
      </c>
      <c r="AH95">
        <v>5.5</v>
      </c>
      <c r="AI95">
        <v>1.1399999999999999</v>
      </c>
      <c r="AJ95">
        <v>6.62</v>
      </c>
      <c r="AK95">
        <v>1.17</v>
      </c>
      <c r="AL95">
        <v>6.62</v>
      </c>
      <c r="AM95">
        <v>1.1399999999999999</v>
      </c>
      <c r="AN95">
        <v>5.81</v>
      </c>
      <c r="AO95">
        <f t="shared" si="7"/>
        <v>0.87719298245614041</v>
      </c>
      <c r="AP95">
        <f t="shared" si="8"/>
        <v>0.17211703958691912</v>
      </c>
      <c r="AQ95">
        <f t="shared" si="9"/>
        <v>0.83597122302158267</v>
      </c>
      <c r="AR95">
        <f t="shared" si="10"/>
        <v>0.16402877697841728</v>
      </c>
      <c r="AT95">
        <f t="shared" si="11"/>
        <v>0.72721608314355446</v>
      </c>
      <c r="AU95">
        <f t="shared" si="12"/>
        <v>-0.44758690421661612</v>
      </c>
      <c r="AV95">
        <f t="shared" si="13"/>
        <v>0.76401208073474669</v>
      </c>
      <c r="AZ95">
        <f t="shared" si="14"/>
        <v>1.2876792715455676</v>
      </c>
      <c r="BA95">
        <f t="shared" si="15"/>
        <v>-0.15632651739946984</v>
      </c>
      <c r="BB95">
        <f t="shared" si="16"/>
        <v>0.80907420445106648</v>
      </c>
      <c r="BC95">
        <f t="shared" si="17"/>
        <v>0.17916108871288097</v>
      </c>
      <c r="BD95">
        <f t="shared" si="18"/>
        <v>0.26917167746059756</v>
      </c>
      <c r="BE95">
        <f t="shared" si="19"/>
        <v>0.21186464245748693</v>
      </c>
    </row>
    <row r="96" spans="1:57" x14ac:dyDescent="0.35">
      <c r="A96">
        <v>40</v>
      </c>
      <c r="B96" t="s">
        <v>40</v>
      </c>
      <c r="C96" t="s">
        <v>41</v>
      </c>
      <c r="D96" s="1">
        <v>43286</v>
      </c>
      <c r="E96" t="s">
        <v>42</v>
      </c>
      <c r="F96" t="s">
        <v>43</v>
      </c>
      <c r="G96" t="s">
        <v>44</v>
      </c>
      <c r="H96" t="s">
        <v>176</v>
      </c>
      <c r="I96">
        <v>5</v>
      </c>
      <c r="J96" t="s">
        <v>149</v>
      </c>
      <c r="K96" t="s">
        <v>141</v>
      </c>
      <c r="L96">
        <v>16</v>
      </c>
      <c r="M96">
        <v>154</v>
      </c>
      <c r="N96">
        <v>2030</v>
      </c>
      <c r="O96">
        <v>370</v>
      </c>
      <c r="P96">
        <v>6</v>
      </c>
      <c r="Q96">
        <v>3</v>
      </c>
      <c r="R96">
        <v>6</v>
      </c>
      <c r="S96">
        <v>4</v>
      </c>
      <c r="T96">
        <v>6</v>
      </c>
      <c r="U96">
        <v>1</v>
      </c>
      <c r="Z96">
        <v>3</v>
      </c>
      <c r="AA96">
        <v>0</v>
      </c>
      <c r="AB96" t="s">
        <v>48</v>
      </c>
      <c r="AC96">
        <v>1.53</v>
      </c>
      <c r="AD96">
        <v>2.5</v>
      </c>
      <c r="AE96">
        <v>1.5</v>
      </c>
      <c r="AF96">
        <v>2.4</v>
      </c>
      <c r="AG96">
        <v>1.57</v>
      </c>
      <c r="AH96">
        <v>2.37</v>
      </c>
      <c r="AI96">
        <v>1.53</v>
      </c>
      <c r="AJ96">
        <v>2.69</v>
      </c>
      <c r="AK96">
        <v>1.6</v>
      </c>
      <c r="AL96">
        <v>2.69</v>
      </c>
      <c r="AM96">
        <v>1.54</v>
      </c>
      <c r="AN96">
        <v>2.4900000000000002</v>
      </c>
      <c r="AO96">
        <f t="shared" si="7"/>
        <v>0.64935064935064934</v>
      </c>
      <c r="AP96">
        <f t="shared" si="8"/>
        <v>0.40160642570281119</v>
      </c>
      <c r="AQ96">
        <f t="shared" si="9"/>
        <v>0.61786600496277921</v>
      </c>
      <c r="AR96">
        <f t="shared" si="10"/>
        <v>0.38213399503722084</v>
      </c>
      <c r="AT96">
        <f t="shared" si="11"/>
        <v>0.51175499206330333</v>
      </c>
      <c r="AU96">
        <f t="shared" si="12"/>
        <v>0.17741068764470477</v>
      </c>
      <c r="AV96">
        <f t="shared" si="13"/>
        <v>0.58281603605371168</v>
      </c>
      <c r="AZ96">
        <f t="shared" si="14"/>
        <v>1.1880205029347843</v>
      </c>
      <c r="BA96">
        <f t="shared" si="15"/>
        <v>0.45438377493639726</v>
      </c>
      <c r="BB96">
        <f t="shared" si="16"/>
        <v>0.6756028196137881</v>
      </c>
      <c r="BC96">
        <f t="shared" si="17"/>
        <v>0.4814836654819753</v>
      </c>
      <c r="BD96">
        <f t="shared" si="18"/>
        <v>0.53988368950478083</v>
      </c>
      <c r="BE96">
        <f t="shared" si="19"/>
        <v>0.39214992056136316</v>
      </c>
    </row>
    <row r="97" spans="1:57" x14ac:dyDescent="0.35">
      <c r="A97">
        <v>40</v>
      </c>
      <c r="B97" t="s">
        <v>40</v>
      </c>
      <c r="C97" t="s">
        <v>41</v>
      </c>
      <c r="D97" s="1">
        <v>43287</v>
      </c>
      <c r="E97" t="s">
        <v>42</v>
      </c>
      <c r="F97" t="s">
        <v>43</v>
      </c>
      <c r="G97" t="s">
        <v>44</v>
      </c>
      <c r="H97" t="s">
        <v>176</v>
      </c>
      <c r="I97">
        <v>5</v>
      </c>
      <c r="J97" t="s">
        <v>137</v>
      </c>
      <c r="K97" t="s">
        <v>133</v>
      </c>
      <c r="L97">
        <v>3</v>
      </c>
      <c r="M97">
        <v>68</v>
      </c>
      <c r="N97">
        <v>5755</v>
      </c>
      <c r="O97">
        <v>839</v>
      </c>
      <c r="P97">
        <v>6</v>
      </c>
      <c r="Q97">
        <v>4</v>
      </c>
      <c r="R97">
        <v>5</v>
      </c>
      <c r="S97">
        <v>7</v>
      </c>
      <c r="T97">
        <v>6</v>
      </c>
      <c r="U97">
        <v>7</v>
      </c>
      <c r="V97">
        <v>6</v>
      </c>
      <c r="W97">
        <v>1</v>
      </c>
      <c r="X97">
        <v>6</v>
      </c>
      <c r="Y97">
        <v>2</v>
      </c>
      <c r="Z97">
        <v>3</v>
      </c>
      <c r="AA97">
        <v>2</v>
      </c>
      <c r="AB97" t="s">
        <v>48</v>
      </c>
      <c r="AC97">
        <v>1.1200000000000001</v>
      </c>
      <c r="AD97">
        <v>6</v>
      </c>
      <c r="AE97">
        <v>1.1000000000000001</v>
      </c>
      <c r="AF97">
        <v>5.9</v>
      </c>
      <c r="AG97">
        <v>1.1200000000000001</v>
      </c>
      <c r="AH97">
        <v>6</v>
      </c>
      <c r="AI97">
        <v>1.1299999999999999</v>
      </c>
      <c r="AJ97">
        <v>7.38</v>
      </c>
      <c r="AK97">
        <v>1.1599999999999999</v>
      </c>
      <c r="AL97">
        <v>7.6</v>
      </c>
      <c r="AM97">
        <v>1.1200000000000001</v>
      </c>
      <c r="AN97">
        <v>6.26</v>
      </c>
      <c r="AO97">
        <f t="shared" si="7"/>
        <v>0.89285714285714279</v>
      </c>
      <c r="AP97">
        <f t="shared" si="8"/>
        <v>0.15974440894568689</v>
      </c>
      <c r="AQ97">
        <f t="shared" si="9"/>
        <v>0.8482384823848238</v>
      </c>
      <c r="AR97">
        <f t="shared" si="10"/>
        <v>0.15176151761517614</v>
      </c>
      <c r="AT97">
        <f t="shared" si="11"/>
        <v>1.2452770516405376</v>
      </c>
      <c r="AU97">
        <f t="shared" si="12"/>
        <v>0.56748996641949223</v>
      </c>
      <c r="AV97">
        <f t="shared" si="13"/>
        <v>0.66324461893109909</v>
      </c>
      <c r="AZ97">
        <f t="shared" si="14"/>
        <v>2.6948113175300015</v>
      </c>
      <c r="BA97">
        <f t="shared" si="15"/>
        <v>0.8918367310850579</v>
      </c>
      <c r="BB97">
        <f t="shared" si="16"/>
        <v>0.85851064393369092</v>
      </c>
      <c r="BC97">
        <f t="shared" si="17"/>
        <v>0.16459345350037402</v>
      </c>
      <c r="BD97">
        <f t="shared" si="18"/>
        <v>0.41061139918061645</v>
      </c>
      <c r="BE97">
        <f t="shared" si="19"/>
        <v>0.15255620042945461</v>
      </c>
    </row>
    <row r="98" spans="1:57" x14ac:dyDescent="0.35">
      <c r="A98">
        <v>40</v>
      </c>
      <c r="B98" t="s">
        <v>40</v>
      </c>
      <c r="C98" t="s">
        <v>41</v>
      </c>
      <c r="D98" s="1">
        <v>43287</v>
      </c>
      <c r="E98" t="s">
        <v>42</v>
      </c>
      <c r="F98" t="s">
        <v>43</v>
      </c>
      <c r="G98" t="s">
        <v>44</v>
      </c>
      <c r="H98" t="s">
        <v>177</v>
      </c>
      <c r="I98">
        <v>5</v>
      </c>
      <c r="J98" t="s">
        <v>93</v>
      </c>
      <c r="K98" t="s">
        <v>53</v>
      </c>
      <c r="L98">
        <v>8</v>
      </c>
      <c r="M98">
        <v>27</v>
      </c>
      <c r="N98">
        <v>3635</v>
      </c>
      <c r="O98">
        <v>1575</v>
      </c>
      <c r="P98">
        <v>6</v>
      </c>
      <c r="Q98">
        <v>3</v>
      </c>
      <c r="R98">
        <v>7</v>
      </c>
      <c r="S98">
        <v>5</v>
      </c>
      <c r="T98">
        <v>7</v>
      </c>
      <c r="U98">
        <v>5</v>
      </c>
      <c r="Z98">
        <v>3</v>
      </c>
      <c r="AA98">
        <v>0</v>
      </c>
      <c r="AB98" t="s">
        <v>48</v>
      </c>
      <c r="AC98">
        <v>1.36</v>
      </c>
      <c r="AD98">
        <v>3.2</v>
      </c>
      <c r="AE98">
        <v>1.32</v>
      </c>
      <c r="AF98">
        <v>3.1</v>
      </c>
      <c r="AG98">
        <v>1.33</v>
      </c>
      <c r="AH98">
        <v>3.4</v>
      </c>
      <c r="AI98">
        <v>1.38</v>
      </c>
      <c r="AJ98">
        <v>3.36</v>
      </c>
      <c r="AK98">
        <v>1.41</v>
      </c>
      <c r="AL98">
        <v>3.4</v>
      </c>
      <c r="AM98">
        <v>1.36</v>
      </c>
      <c r="AN98">
        <v>3.18</v>
      </c>
      <c r="AO98">
        <f t="shared" si="7"/>
        <v>0.73529411764705876</v>
      </c>
      <c r="AP98">
        <f t="shared" si="8"/>
        <v>0.31446540880503143</v>
      </c>
      <c r="AQ98">
        <f t="shared" si="9"/>
        <v>0.70044052863436124</v>
      </c>
      <c r="AR98">
        <f t="shared" si="10"/>
        <v>0.29955947136563876</v>
      </c>
      <c r="AT98">
        <f t="shared" si="11"/>
        <v>1.0664468594775396</v>
      </c>
      <c r="AU98">
        <f t="shared" si="12"/>
        <v>0.71287975166442796</v>
      </c>
      <c r="AV98">
        <f t="shared" si="13"/>
        <v>0.58748232516851839</v>
      </c>
      <c r="AZ98">
        <f t="shared" si="14"/>
        <v>2.052521181111493</v>
      </c>
      <c r="BA98">
        <f t="shared" si="15"/>
        <v>1.2846223870602205</v>
      </c>
      <c r="BB98">
        <f t="shared" si="16"/>
        <v>0.68306618551900788</v>
      </c>
      <c r="BC98">
        <f t="shared" si="17"/>
        <v>0.35604581526117113</v>
      </c>
      <c r="BD98">
        <f t="shared" si="18"/>
        <v>0.53190911823592346</v>
      </c>
      <c r="BE98">
        <f t="shared" si="19"/>
        <v>0.38116351997885789</v>
      </c>
    </row>
    <row r="99" spans="1:57" x14ac:dyDescent="0.35">
      <c r="A99">
        <v>40</v>
      </c>
      <c r="B99" t="s">
        <v>40</v>
      </c>
      <c r="C99" t="s">
        <v>41</v>
      </c>
      <c r="D99" s="1">
        <v>43287</v>
      </c>
      <c r="E99" t="s">
        <v>42</v>
      </c>
      <c r="F99" t="s">
        <v>43</v>
      </c>
      <c r="G99" t="s">
        <v>44</v>
      </c>
      <c r="H99" t="s">
        <v>177</v>
      </c>
      <c r="I99">
        <v>5</v>
      </c>
      <c r="J99" t="s">
        <v>91</v>
      </c>
      <c r="K99" t="s">
        <v>57</v>
      </c>
      <c r="L99">
        <v>44</v>
      </c>
      <c r="M99">
        <v>13</v>
      </c>
      <c r="N99">
        <v>1070</v>
      </c>
      <c r="O99">
        <v>2130</v>
      </c>
      <c r="P99">
        <v>5</v>
      </c>
      <c r="Q99">
        <v>7</v>
      </c>
      <c r="R99">
        <v>6</v>
      </c>
      <c r="S99">
        <v>4</v>
      </c>
      <c r="T99">
        <v>6</v>
      </c>
      <c r="U99">
        <v>4</v>
      </c>
      <c r="V99">
        <v>6</v>
      </c>
      <c r="W99">
        <v>2</v>
      </c>
      <c r="Z99">
        <v>3</v>
      </c>
      <c r="AA99">
        <v>1</v>
      </c>
      <c r="AB99" t="s">
        <v>48</v>
      </c>
      <c r="AC99">
        <v>2.75</v>
      </c>
      <c r="AD99">
        <v>1.44</v>
      </c>
      <c r="AE99">
        <v>2.65</v>
      </c>
      <c r="AF99">
        <v>1.42</v>
      </c>
      <c r="AG99">
        <v>2.62</v>
      </c>
      <c r="AH99">
        <v>1.44</v>
      </c>
      <c r="AI99">
        <v>3</v>
      </c>
      <c r="AJ99">
        <v>1.46</v>
      </c>
      <c r="AK99">
        <v>3</v>
      </c>
      <c r="AL99">
        <v>1.49</v>
      </c>
      <c r="AM99">
        <v>2.81</v>
      </c>
      <c r="AN99">
        <v>1.44</v>
      </c>
      <c r="AO99">
        <f t="shared" si="7"/>
        <v>0.35587188612099646</v>
      </c>
      <c r="AP99">
        <f t="shared" si="8"/>
        <v>0.69444444444444442</v>
      </c>
      <c r="AQ99">
        <f t="shared" si="9"/>
        <v>0.33882352941176475</v>
      </c>
      <c r="AR99">
        <f t="shared" si="10"/>
        <v>0.66117647058823525</v>
      </c>
      <c r="AT99">
        <f t="shared" si="11"/>
        <v>-0.26589812404014779</v>
      </c>
      <c r="AU99">
        <f t="shared" si="12"/>
        <v>0.8185606705912587</v>
      </c>
      <c r="AV99">
        <f t="shared" si="13"/>
        <v>0.25266315892571484</v>
      </c>
      <c r="AZ99">
        <f t="shared" si="14"/>
        <v>0.36951072327608792</v>
      </c>
      <c r="BA99">
        <f t="shared" si="15"/>
        <v>1.4965807621062164</v>
      </c>
      <c r="BB99">
        <f t="shared" si="16"/>
        <v>0.24470222009510381</v>
      </c>
      <c r="BC99">
        <f t="shared" si="17"/>
        <v>1.082275869348416</v>
      </c>
      <c r="BD99">
        <f t="shared" si="18"/>
        <v>1.3756980649839998</v>
      </c>
      <c r="BE99">
        <f t="shared" si="19"/>
        <v>1.4077132358525437</v>
      </c>
    </row>
    <row r="100" spans="1:57" x14ac:dyDescent="0.35">
      <c r="A100">
        <v>40</v>
      </c>
      <c r="B100" t="s">
        <v>40</v>
      </c>
      <c r="C100" t="s">
        <v>41</v>
      </c>
      <c r="D100" s="1">
        <v>43287</v>
      </c>
      <c r="E100" t="s">
        <v>42</v>
      </c>
      <c r="F100" t="s">
        <v>43</v>
      </c>
      <c r="G100" t="s">
        <v>44</v>
      </c>
      <c r="H100" t="s">
        <v>177</v>
      </c>
      <c r="I100">
        <v>5</v>
      </c>
      <c r="J100" t="s">
        <v>101</v>
      </c>
      <c r="K100" t="s">
        <v>75</v>
      </c>
      <c r="L100">
        <v>26</v>
      </c>
      <c r="M100">
        <v>67</v>
      </c>
      <c r="N100">
        <v>1580</v>
      </c>
      <c r="O100">
        <v>847</v>
      </c>
      <c r="P100">
        <v>6</v>
      </c>
      <c r="Q100">
        <v>4</v>
      </c>
      <c r="R100">
        <v>6</v>
      </c>
      <c r="S100">
        <v>3</v>
      </c>
      <c r="T100">
        <v>4</v>
      </c>
      <c r="U100">
        <v>6</v>
      </c>
      <c r="V100">
        <v>5</v>
      </c>
      <c r="W100">
        <v>7</v>
      </c>
      <c r="X100">
        <v>6</v>
      </c>
      <c r="Y100">
        <v>3</v>
      </c>
      <c r="Z100">
        <v>3</v>
      </c>
      <c r="AA100">
        <v>2</v>
      </c>
      <c r="AB100" t="s">
        <v>48</v>
      </c>
      <c r="AC100">
        <v>2</v>
      </c>
      <c r="AD100">
        <v>1.8</v>
      </c>
      <c r="AE100">
        <v>1.95</v>
      </c>
      <c r="AF100">
        <v>1.75</v>
      </c>
      <c r="AG100">
        <v>2</v>
      </c>
      <c r="AH100">
        <v>1.8</v>
      </c>
      <c r="AI100">
        <v>2.04</v>
      </c>
      <c r="AJ100">
        <v>1.88</v>
      </c>
      <c r="AK100">
        <v>2.13</v>
      </c>
      <c r="AL100">
        <v>1.88</v>
      </c>
      <c r="AM100">
        <v>2.02</v>
      </c>
      <c r="AN100">
        <v>1.8</v>
      </c>
      <c r="AO100">
        <f t="shared" si="7"/>
        <v>0.49504950495049505</v>
      </c>
      <c r="AP100">
        <f t="shared" si="8"/>
        <v>0.55555555555555558</v>
      </c>
      <c r="AQ100">
        <f t="shared" si="9"/>
        <v>0.47120418848167539</v>
      </c>
      <c r="AR100">
        <f t="shared" si="10"/>
        <v>0.52879581151832467</v>
      </c>
      <c r="AT100">
        <f t="shared" si="11"/>
        <v>0.58901971114971574</v>
      </c>
      <c r="AU100">
        <f t="shared" si="12"/>
        <v>-0.61641047933179716</v>
      </c>
      <c r="AV100">
        <f t="shared" si="13"/>
        <v>0.76948937531648187</v>
      </c>
      <c r="AZ100">
        <f t="shared" si="14"/>
        <v>1.0712787337281919</v>
      </c>
      <c r="BA100">
        <f t="shared" si="15"/>
        <v>3.328566750989248E-2</v>
      </c>
      <c r="BB100">
        <f t="shared" si="16"/>
        <v>0.73846258127277942</v>
      </c>
      <c r="BC100">
        <f t="shared" si="17"/>
        <v>0.75246375771636476</v>
      </c>
      <c r="BD100">
        <f t="shared" si="18"/>
        <v>0.26202813305455813</v>
      </c>
      <c r="BE100">
        <f t="shared" si="19"/>
        <v>0.30318484684852115</v>
      </c>
    </row>
    <row r="101" spans="1:57" x14ac:dyDescent="0.35">
      <c r="A101">
        <v>40</v>
      </c>
      <c r="B101" t="s">
        <v>40</v>
      </c>
      <c r="C101" t="s">
        <v>41</v>
      </c>
      <c r="D101" s="1">
        <v>43287</v>
      </c>
      <c r="E101" t="s">
        <v>42</v>
      </c>
      <c r="F101" t="s">
        <v>43</v>
      </c>
      <c r="G101" t="s">
        <v>44</v>
      </c>
      <c r="H101" t="s">
        <v>177</v>
      </c>
      <c r="I101">
        <v>5</v>
      </c>
      <c r="J101" t="s">
        <v>89</v>
      </c>
      <c r="K101" t="s">
        <v>81</v>
      </c>
      <c r="L101">
        <v>35</v>
      </c>
      <c r="M101">
        <v>133</v>
      </c>
      <c r="N101">
        <v>1254</v>
      </c>
      <c r="O101">
        <v>424</v>
      </c>
      <c r="P101">
        <v>6</v>
      </c>
      <c r="Q101">
        <v>2</v>
      </c>
      <c r="R101">
        <v>6</v>
      </c>
      <c r="S101">
        <v>1</v>
      </c>
      <c r="T101">
        <v>6</v>
      </c>
      <c r="U101">
        <v>4</v>
      </c>
      <c r="Z101">
        <v>3</v>
      </c>
      <c r="AA101">
        <v>0</v>
      </c>
      <c r="AB101" t="s">
        <v>48</v>
      </c>
      <c r="AC101">
        <v>1.4</v>
      </c>
      <c r="AD101">
        <v>3</v>
      </c>
      <c r="AE101">
        <v>1.35</v>
      </c>
      <c r="AF101">
        <v>2.95</v>
      </c>
      <c r="AG101">
        <v>1.4</v>
      </c>
      <c r="AH101">
        <v>3</v>
      </c>
      <c r="AI101">
        <v>1.42</v>
      </c>
      <c r="AJ101">
        <v>3.17</v>
      </c>
      <c r="AK101">
        <v>1.43</v>
      </c>
      <c r="AL101">
        <v>3.2</v>
      </c>
      <c r="AM101">
        <v>1.39</v>
      </c>
      <c r="AN101">
        <v>3.02</v>
      </c>
      <c r="AO101">
        <f t="shared" si="7"/>
        <v>0.71942446043165476</v>
      </c>
      <c r="AP101">
        <f t="shared" si="8"/>
        <v>0.33112582781456956</v>
      </c>
      <c r="AQ101">
        <f t="shared" si="9"/>
        <v>0.68480725623582772</v>
      </c>
      <c r="AR101">
        <f t="shared" si="10"/>
        <v>0.31519274376417233</v>
      </c>
      <c r="AT101">
        <f t="shared" si="11"/>
        <v>0.64321418238985251</v>
      </c>
      <c r="AU101">
        <f t="shared" si="12"/>
        <v>0.28410386311615266</v>
      </c>
      <c r="AV101">
        <f t="shared" si="13"/>
        <v>0.58882505039488231</v>
      </c>
      <c r="AZ101">
        <f t="shared" si="14"/>
        <v>1.0332323939969779</v>
      </c>
      <c r="BA101">
        <f t="shared" si="15"/>
        <v>0.5625808766736824</v>
      </c>
      <c r="BB101">
        <f t="shared" si="16"/>
        <v>0.61553795020705193</v>
      </c>
      <c r="BC101">
        <f t="shared" si="17"/>
        <v>0.37861785807197629</v>
      </c>
      <c r="BD101">
        <f t="shared" si="18"/>
        <v>0.52962616764421133</v>
      </c>
      <c r="BE101">
        <f t="shared" si="19"/>
        <v>0.48525867773270265</v>
      </c>
    </row>
    <row r="102" spans="1:57" x14ac:dyDescent="0.35">
      <c r="A102">
        <v>40</v>
      </c>
      <c r="B102" t="s">
        <v>40</v>
      </c>
      <c r="C102" t="s">
        <v>41</v>
      </c>
      <c r="D102" s="1">
        <v>43287</v>
      </c>
      <c r="E102" t="s">
        <v>42</v>
      </c>
      <c r="F102" t="s">
        <v>43</v>
      </c>
      <c r="G102" t="s">
        <v>44</v>
      </c>
      <c r="H102" t="s">
        <v>177</v>
      </c>
      <c r="I102">
        <v>5</v>
      </c>
      <c r="J102" t="s">
        <v>79</v>
      </c>
      <c r="K102" t="s">
        <v>123</v>
      </c>
      <c r="L102">
        <v>10</v>
      </c>
      <c r="M102">
        <v>98</v>
      </c>
      <c r="N102">
        <v>3045</v>
      </c>
      <c r="O102">
        <v>586</v>
      </c>
      <c r="P102">
        <v>6</v>
      </c>
      <c r="Q102">
        <v>3</v>
      </c>
      <c r="R102">
        <v>6</v>
      </c>
      <c r="S102">
        <v>3</v>
      </c>
      <c r="T102">
        <v>6</v>
      </c>
      <c r="U102">
        <v>4</v>
      </c>
      <c r="Z102">
        <v>3</v>
      </c>
      <c r="AA102">
        <v>0</v>
      </c>
      <c r="AB102" t="s">
        <v>48</v>
      </c>
      <c r="AC102">
        <v>1.1599999999999999</v>
      </c>
      <c r="AD102">
        <v>5</v>
      </c>
      <c r="AE102">
        <v>1.1399999999999999</v>
      </c>
      <c r="AF102">
        <v>5</v>
      </c>
      <c r="AG102">
        <v>1.1399999999999999</v>
      </c>
      <c r="AH102">
        <v>5.5</v>
      </c>
      <c r="AI102">
        <v>1.1499999999999999</v>
      </c>
      <c r="AJ102">
        <v>6.61</v>
      </c>
      <c r="AK102">
        <v>1.18</v>
      </c>
      <c r="AL102">
        <v>6.61</v>
      </c>
      <c r="AM102">
        <v>1.1499999999999999</v>
      </c>
      <c r="AN102">
        <v>5.54</v>
      </c>
      <c r="AO102">
        <f t="shared" si="7"/>
        <v>0.86956521739130443</v>
      </c>
      <c r="AP102">
        <f t="shared" si="8"/>
        <v>0.18050541516245489</v>
      </c>
      <c r="AQ102">
        <f t="shared" si="9"/>
        <v>0.82810164424514188</v>
      </c>
      <c r="AR102">
        <f t="shared" si="10"/>
        <v>0.17189835575485798</v>
      </c>
      <c r="AT102">
        <f t="shared" si="11"/>
        <v>0.8761503162437535</v>
      </c>
      <c r="AU102">
        <f t="shared" si="12"/>
        <v>-0.38465427076275471</v>
      </c>
      <c r="AV102">
        <f t="shared" si="13"/>
        <v>0.77916458185737136</v>
      </c>
      <c r="AZ102">
        <f t="shared" si="14"/>
        <v>1.7456703522753203</v>
      </c>
      <c r="BA102">
        <f t="shared" si="15"/>
        <v>0.29988283457083098</v>
      </c>
      <c r="BB102">
        <f t="shared" si="16"/>
        <v>0.80934928212599011</v>
      </c>
      <c r="BC102">
        <f t="shared" si="17"/>
        <v>0.18861937338094478</v>
      </c>
      <c r="BD102">
        <f t="shared" si="18"/>
        <v>0.24953298218205852</v>
      </c>
      <c r="BE102">
        <f t="shared" si="19"/>
        <v>0.21152470957854153</v>
      </c>
    </row>
    <row r="103" spans="1:57" x14ac:dyDescent="0.35">
      <c r="A103">
        <v>40</v>
      </c>
      <c r="B103" t="s">
        <v>40</v>
      </c>
      <c r="C103" t="s">
        <v>41</v>
      </c>
      <c r="D103" s="1">
        <v>43287</v>
      </c>
      <c r="E103" t="s">
        <v>42</v>
      </c>
      <c r="F103" t="s">
        <v>43</v>
      </c>
      <c r="G103" t="s">
        <v>44</v>
      </c>
      <c r="H103" t="s">
        <v>177</v>
      </c>
      <c r="I103">
        <v>5</v>
      </c>
      <c r="J103" t="s">
        <v>65</v>
      </c>
      <c r="K103" t="s">
        <v>46</v>
      </c>
      <c r="L103">
        <v>2</v>
      </c>
      <c r="M103">
        <v>64</v>
      </c>
      <c r="N103">
        <v>8720</v>
      </c>
      <c r="O103">
        <v>865</v>
      </c>
      <c r="P103">
        <v>6</v>
      </c>
      <c r="Q103">
        <v>3</v>
      </c>
      <c r="R103">
        <v>7</v>
      </c>
      <c r="S103">
        <v>5</v>
      </c>
      <c r="T103">
        <v>6</v>
      </c>
      <c r="U103">
        <v>2</v>
      </c>
      <c r="Z103">
        <v>3</v>
      </c>
      <c r="AA103">
        <v>0</v>
      </c>
      <c r="AB103" t="s">
        <v>48</v>
      </c>
      <c r="AC103">
        <v>1.02</v>
      </c>
      <c r="AD103">
        <v>17</v>
      </c>
      <c r="AE103">
        <v>1.01</v>
      </c>
      <c r="AF103">
        <v>11.5</v>
      </c>
      <c r="AG103">
        <v>1.02</v>
      </c>
      <c r="AH103">
        <v>15</v>
      </c>
      <c r="AI103">
        <v>1.03</v>
      </c>
      <c r="AJ103">
        <v>21.1</v>
      </c>
      <c r="AK103">
        <v>1.03</v>
      </c>
      <c r="AL103">
        <v>24.75</v>
      </c>
      <c r="AM103">
        <v>1.02</v>
      </c>
      <c r="AN103">
        <v>16.2</v>
      </c>
      <c r="AO103">
        <f t="shared" si="7"/>
        <v>0.98039215686274506</v>
      </c>
      <c r="AP103">
        <f t="shared" si="8"/>
        <v>6.1728395061728399E-2</v>
      </c>
      <c r="AQ103">
        <f t="shared" si="9"/>
        <v>0.94076655052264813</v>
      </c>
      <c r="AR103">
        <f t="shared" si="10"/>
        <v>5.9233449477351922E-2</v>
      </c>
      <c r="AT103">
        <f t="shared" si="11"/>
        <v>1.4229104804553954</v>
      </c>
      <c r="AU103">
        <f t="shared" si="12"/>
        <v>-0.26783987405334669</v>
      </c>
      <c r="AV103">
        <f t="shared" si="13"/>
        <v>0.84432281330758052</v>
      </c>
      <c r="AZ103">
        <f t="shared" si="14"/>
        <v>3.8392186809005682</v>
      </c>
      <c r="BA103">
        <f t="shared" si="15"/>
        <v>0.25853431898968887</v>
      </c>
      <c r="BB103">
        <f t="shared" si="16"/>
        <v>0.97289833332362985</v>
      </c>
      <c r="BC103">
        <f t="shared" si="17"/>
        <v>6.1060256761246302E-2</v>
      </c>
      <c r="BD103">
        <f t="shared" si="18"/>
        <v>0.16922037729084255</v>
      </c>
      <c r="BE103">
        <f t="shared" si="19"/>
        <v>2.747569010364103E-2</v>
      </c>
    </row>
    <row r="104" spans="1:57" x14ac:dyDescent="0.35">
      <c r="A104">
        <v>40</v>
      </c>
      <c r="B104" t="s">
        <v>40</v>
      </c>
      <c r="C104" t="s">
        <v>41</v>
      </c>
      <c r="D104" s="1">
        <v>43287</v>
      </c>
      <c r="E104" t="s">
        <v>42</v>
      </c>
      <c r="F104" t="s">
        <v>43</v>
      </c>
      <c r="G104" t="s">
        <v>44</v>
      </c>
      <c r="H104" t="s">
        <v>177</v>
      </c>
      <c r="I104">
        <v>5</v>
      </c>
      <c r="J104" t="s">
        <v>69</v>
      </c>
      <c r="K104" t="s">
        <v>67</v>
      </c>
      <c r="L104">
        <v>103</v>
      </c>
      <c r="M104">
        <v>82</v>
      </c>
      <c r="N104">
        <v>554</v>
      </c>
      <c r="O104">
        <v>710</v>
      </c>
      <c r="P104">
        <v>6</v>
      </c>
      <c r="Q104">
        <v>4</v>
      </c>
      <c r="R104">
        <v>6</v>
      </c>
      <c r="S104">
        <v>4</v>
      </c>
      <c r="T104">
        <v>7</v>
      </c>
      <c r="U104">
        <v>6</v>
      </c>
      <c r="Z104">
        <v>3</v>
      </c>
      <c r="AA104">
        <v>0</v>
      </c>
      <c r="AB104" t="s">
        <v>48</v>
      </c>
      <c r="AC104">
        <v>2.2000000000000002</v>
      </c>
      <c r="AD104">
        <v>1.66</v>
      </c>
      <c r="AE104">
        <v>2.15</v>
      </c>
      <c r="AF104">
        <v>1.62</v>
      </c>
      <c r="AG104">
        <v>2.2000000000000002</v>
      </c>
      <c r="AH104">
        <v>1.67</v>
      </c>
      <c r="AI104">
        <v>2.33</v>
      </c>
      <c r="AJ104">
        <v>1.69</v>
      </c>
      <c r="AK104">
        <v>2.33</v>
      </c>
      <c r="AL104">
        <v>1.71</v>
      </c>
      <c r="AM104">
        <v>2.23</v>
      </c>
      <c r="AN104">
        <v>1.67</v>
      </c>
      <c r="AO104">
        <f t="shared" si="7"/>
        <v>0.44843049327354262</v>
      </c>
      <c r="AP104">
        <f t="shared" si="8"/>
        <v>0.5988023952095809</v>
      </c>
      <c r="AQ104">
        <f t="shared" si="9"/>
        <v>0.42820512820512824</v>
      </c>
      <c r="AR104">
        <f t="shared" si="10"/>
        <v>0.57179487179487187</v>
      </c>
      <c r="AT104">
        <f t="shared" si="11"/>
        <v>0.23298160985436528</v>
      </c>
      <c r="AU104">
        <f t="shared" si="12"/>
        <v>0.17741068764470477</v>
      </c>
      <c r="AV104">
        <f t="shared" si="13"/>
        <v>0.51388915644598954</v>
      </c>
      <c r="AZ104">
        <f t="shared" si="14"/>
        <v>0.52198610727275574</v>
      </c>
      <c r="BA104">
        <f t="shared" si="15"/>
        <v>0.45187723116000189</v>
      </c>
      <c r="BB104">
        <f t="shared" si="16"/>
        <v>0.51752004332667667</v>
      </c>
      <c r="BC104">
        <f t="shared" si="17"/>
        <v>0.84815292670693698</v>
      </c>
      <c r="BD104">
        <f t="shared" si="18"/>
        <v>0.66574768572031107</v>
      </c>
      <c r="BE104">
        <f t="shared" si="19"/>
        <v>0.65870702352659938</v>
      </c>
    </row>
    <row r="105" spans="1:57" x14ac:dyDescent="0.35">
      <c r="A105">
        <v>40</v>
      </c>
      <c r="B105" t="s">
        <v>40</v>
      </c>
      <c r="C105" t="s">
        <v>41</v>
      </c>
      <c r="D105" s="1">
        <v>43288</v>
      </c>
      <c r="E105" t="s">
        <v>42</v>
      </c>
      <c r="F105" t="s">
        <v>43</v>
      </c>
      <c r="G105" t="s">
        <v>44</v>
      </c>
      <c r="H105" t="s">
        <v>177</v>
      </c>
      <c r="I105">
        <v>5</v>
      </c>
      <c r="J105" t="s">
        <v>113</v>
      </c>
      <c r="K105" t="s">
        <v>170</v>
      </c>
      <c r="L105">
        <v>4</v>
      </c>
      <c r="M105">
        <v>47</v>
      </c>
      <c r="N105">
        <v>5080</v>
      </c>
      <c r="O105">
        <v>1010</v>
      </c>
      <c r="P105">
        <v>6</v>
      </c>
      <c r="Q105">
        <v>4</v>
      </c>
      <c r="R105">
        <v>7</v>
      </c>
      <c r="S105">
        <v>6</v>
      </c>
      <c r="T105">
        <v>6</v>
      </c>
      <c r="U105">
        <v>3</v>
      </c>
      <c r="Z105">
        <v>3</v>
      </c>
      <c r="AA105">
        <v>0</v>
      </c>
      <c r="AB105" t="s">
        <v>48</v>
      </c>
      <c r="AC105">
        <v>1.1100000000000001</v>
      </c>
      <c r="AD105">
        <v>7</v>
      </c>
      <c r="AE105">
        <v>1.1000000000000001</v>
      </c>
      <c r="AF105">
        <v>5.9</v>
      </c>
      <c r="AG105">
        <v>1.1100000000000001</v>
      </c>
      <c r="AH105">
        <v>6.5</v>
      </c>
      <c r="AI105">
        <v>1.1200000000000001</v>
      </c>
      <c r="AJ105">
        <v>8.0299999999999994</v>
      </c>
      <c r="AK105">
        <v>1.1299999999999999</v>
      </c>
      <c r="AL105">
        <v>8.4</v>
      </c>
      <c r="AM105">
        <v>1.1100000000000001</v>
      </c>
      <c r="AN105">
        <v>6.83</v>
      </c>
      <c r="AO105">
        <f t="shared" si="7"/>
        <v>0.9009009009009008</v>
      </c>
      <c r="AP105">
        <f t="shared" si="8"/>
        <v>0.14641288433382138</v>
      </c>
      <c r="AQ105">
        <f t="shared" si="9"/>
        <v>0.86020151133501266</v>
      </c>
      <c r="AR105">
        <f t="shared" si="10"/>
        <v>0.13979848866498742</v>
      </c>
      <c r="AT105">
        <f t="shared" si="11"/>
        <v>0.88983736500649147</v>
      </c>
      <c r="AU105">
        <f t="shared" si="12"/>
        <v>0.34657359027997264</v>
      </c>
      <c r="AV105">
        <f t="shared" si="13"/>
        <v>0.63257132775843739</v>
      </c>
      <c r="AZ105">
        <f t="shared" si="14"/>
        <v>2.4521661008337485</v>
      </c>
      <c r="BA105">
        <f t="shared" si="15"/>
        <v>0.69147401391198071</v>
      </c>
      <c r="BB105">
        <f t="shared" si="16"/>
        <v>0.85329631800951145</v>
      </c>
      <c r="BC105">
        <f t="shared" si="17"/>
        <v>0.15058860167634558</v>
      </c>
      <c r="BD105">
        <f t="shared" si="18"/>
        <v>0.45796229357906615</v>
      </c>
      <c r="BE105">
        <f t="shared" si="19"/>
        <v>0.15864840845006606</v>
      </c>
    </row>
    <row r="106" spans="1:57" x14ac:dyDescent="0.35">
      <c r="A106">
        <v>40</v>
      </c>
      <c r="B106" t="s">
        <v>40</v>
      </c>
      <c r="C106" t="s">
        <v>41</v>
      </c>
      <c r="D106" s="1">
        <v>43288</v>
      </c>
      <c r="E106" t="s">
        <v>42</v>
      </c>
      <c r="F106" t="s">
        <v>43</v>
      </c>
      <c r="G106" t="s">
        <v>44</v>
      </c>
      <c r="H106" t="s">
        <v>177</v>
      </c>
      <c r="I106">
        <v>5</v>
      </c>
      <c r="J106" t="s">
        <v>166</v>
      </c>
      <c r="K106" t="s">
        <v>153</v>
      </c>
      <c r="L106">
        <v>53</v>
      </c>
      <c r="M106">
        <v>51</v>
      </c>
      <c r="N106">
        <v>950</v>
      </c>
      <c r="O106">
        <v>989</v>
      </c>
      <c r="P106">
        <v>6</v>
      </c>
      <c r="Q106">
        <v>1</v>
      </c>
      <c r="R106">
        <v>6</v>
      </c>
      <c r="S106">
        <v>7</v>
      </c>
      <c r="T106">
        <v>6</v>
      </c>
      <c r="U106">
        <v>3</v>
      </c>
      <c r="V106">
        <v>7</v>
      </c>
      <c r="W106">
        <v>6</v>
      </c>
      <c r="Z106">
        <v>3</v>
      </c>
      <c r="AA106">
        <v>1</v>
      </c>
      <c r="AB106" t="s">
        <v>48</v>
      </c>
      <c r="AC106">
        <v>2.2000000000000002</v>
      </c>
      <c r="AD106">
        <v>1.66</v>
      </c>
      <c r="AE106">
        <v>2.15</v>
      </c>
      <c r="AF106">
        <v>1.62</v>
      </c>
      <c r="AG106">
        <v>2.2000000000000002</v>
      </c>
      <c r="AH106">
        <v>1.67</v>
      </c>
      <c r="AI106">
        <v>2.36</v>
      </c>
      <c r="AJ106">
        <v>1.68</v>
      </c>
      <c r="AK106">
        <v>2.36</v>
      </c>
      <c r="AL106">
        <v>1.73</v>
      </c>
      <c r="AM106">
        <v>2.2599999999999998</v>
      </c>
      <c r="AN106">
        <v>1.65</v>
      </c>
      <c r="AO106">
        <f t="shared" si="7"/>
        <v>0.44247787610619471</v>
      </c>
      <c r="AP106">
        <f t="shared" si="8"/>
        <v>0.60606060606060608</v>
      </c>
      <c r="AQ106">
        <f t="shared" si="9"/>
        <v>0.42199488491048587</v>
      </c>
      <c r="AR106">
        <f t="shared" si="10"/>
        <v>0.57800511508951402</v>
      </c>
      <c r="AT106">
        <f t="shared" si="11"/>
        <v>0.45062642725480723</v>
      </c>
      <c r="AU106">
        <f t="shared" si="12"/>
        <v>-0.32183356164828769</v>
      </c>
      <c r="AV106">
        <f t="shared" si="13"/>
        <v>0.68405279833492749</v>
      </c>
      <c r="AZ106">
        <f t="shared" si="14"/>
        <v>0.87673886924202649</v>
      </c>
      <c r="BA106">
        <f t="shared" si="15"/>
        <v>0.70559873229618986</v>
      </c>
      <c r="BB106">
        <f t="shared" si="16"/>
        <v>0.54268091180798328</v>
      </c>
      <c r="BC106">
        <f t="shared" si="17"/>
        <v>0.86276208608478533</v>
      </c>
      <c r="BD106">
        <f t="shared" si="18"/>
        <v>0.37972017379048406</v>
      </c>
      <c r="BE106">
        <f t="shared" si="19"/>
        <v>0.61123377117188171</v>
      </c>
    </row>
    <row r="107" spans="1:57" x14ac:dyDescent="0.35">
      <c r="A107">
        <v>40</v>
      </c>
      <c r="B107" t="s">
        <v>40</v>
      </c>
      <c r="C107" t="s">
        <v>41</v>
      </c>
      <c r="D107" s="1">
        <v>43288</v>
      </c>
      <c r="E107" t="s">
        <v>42</v>
      </c>
      <c r="F107" t="s">
        <v>43</v>
      </c>
      <c r="G107" t="s">
        <v>44</v>
      </c>
      <c r="H107" t="s">
        <v>177</v>
      </c>
      <c r="I107">
        <v>5</v>
      </c>
      <c r="J107" t="s">
        <v>77</v>
      </c>
      <c r="K107" t="s">
        <v>61</v>
      </c>
      <c r="L107">
        <v>32</v>
      </c>
      <c r="M107">
        <v>171</v>
      </c>
      <c r="N107">
        <v>1430</v>
      </c>
      <c r="O107">
        <v>338</v>
      </c>
      <c r="P107">
        <v>7</v>
      </c>
      <c r="Q107">
        <v>6</v>
      </c>
      <c r="R107">
        <v>4</v>
      </c>
      <c r="S107">
        <v>6</v>
      </c>
      <c r="T107">
        <v>7</v>
      </c>
      <c r="U107">
        <v>5</v>
      </c>
      <c r="V107">
        <v>6</v>
      </c>
      <c r="W107">
        <v>2</v>
      </c>
      <c r="Z107">
        <v>3</v>
      </c>
      <c r="AA107">
        <v>1</v>
      </c>
      <c r="AB107" t="s">
        <v>48</v>
      </c>
      <c r="AC107">
        <v>1.08</v>
      </c>
      <c r="AD107">
        <v>9</v>
      </c>
      <c r="AE107">
        <v>1.1399999999999999</v>
      </c>
      <c r="AF107">
        <v>5</v>
      </c>
      <c r="AG107">
        <v>1.07</v>
      </c>
      <c r="AH107">
        <v>8</v>
      </c>
      <c r="AI107">
        <v>1.0900000000000001</v>
      </c>
      <c r="AJ107">
        <v>9.59</v>
      </c>
      <c r="AK107">
        <v>1.0900000000000001</v>
      </c>
      <c r="AL107">
        <v>9.85</v>
      </c>
      <c r="AM107">
        <v>1.07</v>
      </c>
      <c r="AN107">
        <v>8.5399999999999991</v>
      </c>
      <c r="AO107">
        <f t="shared" si="7"/>
        <v>0.93457943925233644</v>
      </c>
      <c r="AP107">
        <f t="shared" si="8"/>
        <v>0.117096018735363</v>
      </c>
      <c r="AQ107">
        <f t="shared" si="9"/>
        <v>0.8886576482830385</v>
      </c>
      <c r="AR107">
        <f t="shared" si="10"/>
        <v>0.1113423517169615</v>
      </c>
      <c r="AT107">
        <f t="shared" si="11"/>
        <v>1.02969093600265</v>
      </c>
      <c r="AU107">
        <f t="shared" si="12"/>
        <v>0.23823807187567653</v>
      </c>
      <c r="AV107">
        <f t="shared" si="13"/>
        <v>0.68814320352082936</v>
      </c>
      <c r="AZ107">
        <f t="shared" si="14"/>
        <v>1.4703413318929626</v>
      </c>
      <c r="BA107">
        <f t="shared" si="15"/>
        <v>0.44703316844941393</v>
      </c>
      <c r="BB107">
        <f t="shared" si="16"/>
        <v>0.73561648850206274</v>
      </c>
      <c r="BC107">
        <f t="shared" si="17"/>
        <v>0.11804321518172263</v>
      </c>
      <c r="BD107">
        <f t="shared" si="18"/>
        <v>0.37375831805551785</v>
      </c>
      <c r="BE107">
        <f t="shared" si="19"/>
        <v>0.30704637146503477</v>
      </c>
    </row>
    <row r="108" spans="1:57" x14ac:dyDescent="0.35">
      <c r="A108">
        <v>40</v>
      </c>
      <c r="B108" t="s">
        <v>40</v>
      </c>
      <c r="C108" t="s">
        <v>41</v>
      </c>
      <c r="D108" s="1">
        <v>43288</v>
      </c>
      <c r="E108" t="s">
        <v>42</v>
      </c>
      <c r="F108" t="s">
        <v>43</v>
      </c>
      <c r="G108" t="s">
        <v>44</v>
      </c>
      <c r="H108" t="s">
        <v>177</v>
      </c>
      <c r="I108">
        <v>5</v>
      </c>
      <c r="J108" t="s">
        <v>147</v>
      </c>
      <c r="K108" t="s">
        <v>145</v>
      </c>
      <c r="L108">
        <v>1</v>
      </c>
      <c r="M108">
        <v>80</v>
      </c>
      <c r="N108">
        <v>8770</v>
      </c>
      <c r="O108">
        <v>723</v>
      </c>
      <c r="P108">
        <v>6</v>
      </c>
      <c r="Q108">
        <v>1</v>
      </c>
      <c r="R108">
        <v>6</v>
      </c>
      <c r="S108">
        <v>2</v>
      </c>
      <c r="T108">
        <v>6</v>
      </c>
      <c r="U108">
        <v>4</v>
      </c>
      <c r="Z108">
        <v>3</v>
      </c>
      <c r="AA108">
        <v>0</v>
      </c>
      <c r="AB108" t="s">
        <v>48</v>
      </c>
      <c r="AC108">
        <v>1.1000000000000001</v>
      </c>
      <c r="AD108">
        <v>8</v>
      </c>
      <c r="AE108">
        <v>1.07</v>
      </c>
      <c r="AF108">
        <v>7</v>
      </c>
      <c r="AG108">
        <v>1.08</v>
      </c>
      <c r="AH108">
        <v>7.5</v>
      </c>
      <c r="AI108">
        <v>1.1000000000000001</v>
      </c>
      <c r="AJ108">
        <v>9.0500000000000007</v>
      </c>
      <c r="AK108">
        <v>1.1000000000000001</v>
      </c>
      <c r="AL108">
        <v>9.6</v>
      </c>
      <c r="AM108">
        <v>1.08</v>
      </c>
      <c r="AN108">
        <v>7.88</v>
      </c>
      <c r="AO108">
        <f t="shared" si="7"/>
        <v>0.92592592592592582</v>
      </c>
      <c r="AP108">
        <f t="shared" si="8"/>
        <v>0.12690355329949238</v>
      </c>
      <c r="AQ108">
        <f t="shared" si="9"/>
        <v>0.8794642857142857</v>
      </c>
      <c r="AR108">
        <f t="shared" si="10"/>
        <v>0.12053571428571429</v>
      </c>
      <c r="AT108">
        <f t="shared" si="11"/>
        <v>1.3477770744942341</v>
      </c>
      <c r="AU108">
        <f t="shared" si="12"/>
        <v>0.32890390705731826</v>
      </c>
      <c r="AV108">
        <f t="shared" si="13"/>
        <v>0.7347530480348079</v>
      </c>
      <c r="AZ108">
        <f t="shared" si="14"/>
        <v>3.6555519294214855</v>
      </c>
      <c r="BA108">
        <f t="shared" si="15"/>
        <v>0.88961774983697084</v>
      </c>
      <c r="BB108">
        <f t="shared" si="16"/>
        <v>0.94080696957404153</v>
      </c>
      <c r="BC108">
        <f t="shared" si="17"/>
        <v>0.12844232311705137</v>
      </c>
      <c r="BD108">
        <f t="shared" si="18"/>
        <v>0.30822082529456224</v>
      </c>
      <c r="BE108">
        <f t="shared" si="19"/>
        <v>6.1017293729541282E-2</v>
      </c>
    </row>
    <row r="109" spans="1:57" x14ac:dyDescent="0.35">
      <c r="A109">
        <v>40</v>
      </c>
      <c r="B109" t="s">
        <v>40</v>
      </c>
      <c r="C109" t="s">
        <v>41</v>
      </c>
      <c r="D109" s="1">
        <v>43288</v>
      </c>
      <c r="E109" t="s">
        <v>42</v>
      </c>
      <c r="F109" t="s">
        <v>43</v>
      </c>
      <c r="G109" t="s">
        <v>44</v>
      </c>
      <c r="H109" t="s">
        <v>177</v>
      </c>
      <c r="I109">
        <v>5</v>
      </c>
      <c r="J109" t="s">
        <v>121</v>
      </c>
      <c r="K109" t="s">
        <v>149</v>
      </c>
      <c r="L109">
        <v>93</v>
      </c>
      <c r="M109">
        <v>16</v>
      </c>
      <c r="N109">
        <v>640</v>
      </c>
      <c r="O109">
        <v>2030</v>
      </c>
      <c r="P109">
        <v>7</v>
      </c>
      <c r="Q109">
        <v>6</v>
      </c>
      <c r="R109">
        <v>3</v>
      </c>
      <c r="S109">
        <v>6</v>
      </c>
      <c r="T109">
        <v>6</v>
      </c>
      <c r="U109">
        <v>3</v>
      </c>
      <c r="V109">
        <v>6</v>
      </c>
      <c r="W109">
        <v>2</v>
      </c>
      <c r="Z109">
        <v>3</v>
      </c>
      <c r="AA109">
        <v>1</v>
      </c>
      <c r="AB109" t="s">
        <v>48</v>
      </c>
      <c r="AC109">
        <v>2.5</v>
      </c>
      <c r="AD109">
        <v>1.53</v>
      </c>
      <c r="AE109">
        <v>2.4</v>
      </c>
      <c r="AF109">
        <v>1.5</v>
      </c>
      <c r="AG109">
        <v>2.5</v>
      </c>
      <c r="AH109">
        <v>1.53</v>
      </c>
      <c r="AI109">
        <v>2.65</v>
      </c>
      <c r="AJ109">
        <v>1.56</v>
      </c>
      <c r="AK109">
        <v>2.65</v>
      </c>
      <c r="AL109">
        <v>1.6</v>
      </c>
      <c r="AM109">
        <v>2.5</v>
      </c>
      <c r="AN109">
        <v>1.54</v>
      </c>
      <c r="AO109">
        <f t="shared" si="7"/>
        <v>0.4</v>
      </c>
      <c r="AP109">
        <f t="shared" si="8"/>
        <v>0.64935064935064934</v>
      </c>
      <c r="AQ109">
        <f t="shared" si="9"/>
        <v>0.38118811881188125</v>
      </c>
      <c r="AR109">
        <f t="shared" si="10"/>
        <v>0.61881188118811892</v>
      </c>
      <c r="AT109">
        <f t="shared" si="11"/>
        <v>0.323641881883382</v>
      </c>
      <c r="AU109">
        <f t="shared" si="12"/>
        <v>0.51175499206330333</v>
      </c>
      <c r="AV109">
        <f t="shared" si="13"/>
        <v>0.45310991414043383</v>
      </c>
      <c r="AZ109">
        <f t="shared" si="14"/>
        <v>0.64598341152783134</v>
      </c>
      <c r="BA109">
        <f t="shared" si="15"/>
        <v>1.1880205029347843</v>
      </c>
      <c r="BB109">
        <f t="shared" si="16"/>
        <v>0.36771383025709725</v>
      </c>
      <c r="BC109">
        <f t="shared" si="17"/>
        <v>0.96446227554752073</v>
      </c>
      <c r="BD109">
        <f t="shared" si="18"/>
        <v>0.79162054685887617</v>
      </c>
      <c r="BE109">
        <f t="shared" si="19"/>
        <v>1.0004502784992082</v>
      </c>
    </row>
    <row r="110" spans="1:57" x14ac:dyDescent="0.35">
      <c r="A110">
        <v>40</v>
      </c>
      <c r="B110" t="s">
        <v>40</v>
      </c>
      <c r="C110" t="s">
        <v>41</v>
      </c>
      <c r="D110" s="1">
        <v>43288</v>
      </c>
      <c r="E110" t="s">
        <v>42</v>
      </c>
      <c r="F110" t="s">
        <v>43</v>
      </c>
      <c r="G110" t="s">
        <v>44</v>
      </c>
      <c r="H110" t="s">
        <v>177</v>
      </c>
      <c r="I110">
        <v>5</v>
      </c>
      <c r="J110" t="s">
        <v>109</v>
      </c>
      <c r="K110" t="s">
        <v>137</v>
      </c>
      <c r="L110">
        <v>138</v>
      </c>
      <c r="M110">
        <v>3</v>
      </c>
      <c r="N110">
        <v>402</v>
      </c>
      <c r="O110">
        <v>5755</v>
      </c>
      <c r="P110">
        <v>7</v>
      </c>
      <c r="Q110">
        <v>6</v>
      </c>
      <c r="R110">
        <v>4</v>
      </c>
      <c r="S110">
        <v>6</v>
      </c>
      <c r="T110">
        <v>5</v>
      </c>
      <c r="U110">
        <v>7</v>
      </c>
      <c r="V110">
        <v>6</v>
      </c>
      <c r="W110">
        <v>3</v>
      </c>
      <c r="X110">
        <v>6</v>
      </c>
      <c r="Y110">
        <v>0</v>
      </c>
      <c r="Z110">
        <v>3</v>
      </c>
      <c r="AA110">
        <v>2</v>
      </c>
      <c r="AB110" t="s">
        <v>48</v>
      </c>
      <c r="AC110">
        <v>5.5</v>
      </c>
      <c r="AD110">
        <v>1.1399999999999999</v>
      </c>
      <c r="AE110">
        <v>4.5999999999999996</v>
      </c>
      <c r="AF110">
        <v>1.1599999999999999</v>
      </c>
      <c r="AG110">
        <v>5</v>
      </c>
      <c r="AH110">
        <v>1.17</v>
      </c>
      <c r="AI110">
        <v>5.77</v>
      </c>
      <c r="AJ110">
        <v>1.18</v>
      </c>
      <c r="AK110">
        <v>5.77</v>
      </c>
      <c r="AL110">
        <v>1.19</v>
      </c>
      <c r="AM110">
        <v>5.24</v>
      </c>
      <c r="AN110">
        <v>1.1599999999999999</v>
      </c>
      <c r="AO110">
        <f t="shared" si="7"/>
        <v>0.19083969465648853</v>
      </c>
      <c r="AP110">
        <f t="shared" si="8"/>
        <v>0.86206896551724144</v>
      </c>
      <c r="AQ110">
        <f t="shared" si="9"/>
        <v>0.18124999999999999</v>
      </c>
      <c r="AR110">
        <f t="shared" si="10"/>
        <v>0.81875000000000009</v>
      </c>
      <c r="AT110">
        <f t="shared" si="11"/>
        <v>0.69314718055994529</v>
      </c>
      <c r="AU110">
        <f t="shared" si="12"/>
        <v>1.2452770516405376</v>
      </c>
      <c r="AV110">
        <f t="shared" si="13"/>
        <v>0.36537040393921982</v>
      </c>
      <c r="AZ110">
        <f t="shared" si="14"/>
        <v>0.86033365044551902</v>
      </c>
      <c r="BA110">
        <f t="shared" si="15"/>
        <v>2.6948113175300015</v>
      </c>
      <c r="BB110">
        <f t="shared" si="16"/>
        <v>0.13770571916629373</v>
      </c>
      <c r="BC110">
        <f t="shared" si="17"/>
        <v>1.7078779852473529</v>
      </c>
      <c r="BD110">
        <f t="shared" si="18"/>
        <v>1.0068436346535321</v>
      </c>
      <c r="BE110">
        <f t="shared" si="19"/>
        <v>1.9826363405857381</v>
      </c>
    </row>
    <row r="111" spans="1:57" x14ac:dyDescent="0.35">
      <c r="A111">
        <v>40</v>
      </c>
      <c r="B111" t="s">
        <v>40</v>
      </c>
      <c r="C111" t="s">
        <v>41</v>
      </c>
      <c r="D111" s="1">
        <v>43288</v>
      </c>
      <c r="E111" t="s">
        <v>42</v>
      </c>
      <c r="F111" t="s">
        <v>43</v>
      </c>
      <c r="G111" t="s">
        <v>44</v>
      </c>
      <c r="H111" t="s">
        <v>177</v>
      </c>
      <c r="I111">
        <v>5</v>
      </c>
      <c r="J111" t="s">
        <v>151</v>
      </c>
      <c r="K111" t="s">
        <v>139</v>
      </c>
      <c r="L111">
        <v>40</v>
      </c>
      <c r="M111">
        <v>52</v>
      </c>
      <c r="N111">
        <v>1130</v>
      </c>
      <c r="O111">
        <v>985</v>
      </c>
      <c r="P111">
        <v>4</v>
      </c>
      <c r="Q111">
        <v>6</v>
      </c>
      <c r="R111">
        <v>4</v>
      </c>
      <c r="S111">
        <v>6</v>
      </c>
      <c r="T111">
        <v>7</v>
      </c>
      <c r="U111">
        <v>6</v>
      </c>
      <c r="V111">
        <v>6</v>
      </c>
      <c r="W111">
        <v>2</v>
      </c>
      <c r="X111">
        <v>6</v>
      </c>
      <c r="Y111">
        <v>1</v>
      </c>
      <c r="Z111">
        <v>3</v>
      </c>
      <c r="AA111">
        <v>2</v>
      </c>
      <c r="AB111" t="s">
        <v>48</v>
      </c>
      <c r="AC111">
        <v>1.61</v>
      </c>
      <c r="AD111">
        <v>2.2999999999999998</v>
      </c>
      <c r="AE111">
        <v>1.57</v>
      </c>
      <c r="AF111">
        <v>2.25</v>
      </c>
      <c r="AG111">
        <v>1.61</v>
      </c>
      <c r="AH111">
        <v>2.25</v>
      </c>
      <c r="AI111">
        <v>1.63</v>
      </c>
      <c r="AJ111">
        <v>2.4700000000000002</v>
      </c>
      <c r="AK111">
        <v>1.65</v>
      </c>
      <c r="AL111">
        <v>2.5</v>
      </c>
      <c r="AM111">
        <v>1.6</v>
      </c>
      <c r="AN111">
        <v>2.35</v>
      </c>
      <c r="AO111">
        <f t="shared" si="7"/>
        <v>0.625</v>
      </c>
      <c r="AP111">
        <f t="shared" si="8"/>
        <v>0.42553191489361702</v>
      </c>
      <c r="AQ111">
        <f t="shared" si="9"/>
        <v>0.59493670886075956</v>
      </c>
      <c r="AR111">
        <f t="shared" si="10"/>
        <v>0.40506329113924056</v>
      </c>
      <c r="AT111">
        <f t="shared" si="11"/>
        <v>0.60279220411013867</v>
      </c>
      <c r="AU111">
        <f t="shared" si="12"/>
        <v>-0.11973998531695165</v>
      </c>
      <c r="AV111">
        <f t="shared" si="13"/>
        <v>0.67316437853737421</v>
      </c>
      <c r="AZ111">
        <f t="shared" si="14"/>
        <v>1.1805505445692801</v>
      </c>
      <c r="BA111">
        <f t="shared" si="15"/>
        <v>0.44799218003660812</v>
      </c>
      <c r="BB111">
        <f t="shared" si="16"/>
        <v>0.67536643680148267</v>
      </c>
      <c r="BC111">
        <f t="shared" si="17"/>
        <v>0.51930025075696284</v>
      </c>
      <c r="BD111">
        <f t="shared" si="18"/>
        <v>0.39576573170572626</v>
      </c>
      <c r="BE111">
        <f t="shared" si="19"/>
        <v>0.39249986607432763</v>
      </c>
    </row>
    <row r="112" spans="1:57" x14ac:dyDescent="0.35">
      <c r="A112">
        <v>40</v>
      </c>
      <c r="B112" t="s">
        <v>40</v>
      </c>
      <c r="C112" t="s">
        <v>41</v>
      </c>
      <c r="D112" s="1">
        <v>43288</v>
      </c>
      <c r="E112" t="s">
        <v>42</v>
      </c>
      <c r="F112" t="s">
        <v>43</v>
      </c>
      <c r="G112" t="s">
        <v>44</v>
      </c>
      <c r="H112" t="s">
        <v>177</v>
      </c>
      <c r="I112">
        <v>5</v>
      </c>
      <c r="J112" t="s">
        <v>172</v>
      </c>
      <c r="K112" t="s">
        <v>125</v>
      </c>
      <c r="L112">
        <v>21</v>
      </c>
      <c r="M112">
        <v>17</v>
      </c>
      <c r="N112">
        <v>1715</v>
      </c>
      <c r="O112">
        <v>1950</v>
      </c>
      <c r="P112">
        <v>4</v>
      </c>
      <c r="Q112">
        <v>6</v>
      </c>
      <c r="R112">
        <v>6</v>
      </c>
      <c r="S112">
        <v>3</v>
      </c>
      <c r="T112">
        <v>6</v>
      </c>
      <c r="U112">
        <v>2</v>
      </c>
      <c r="V112">
        <v>6</v>
      </c>
      <c r="W112">
        <v>4</v>
      </c>
      <c r="Z112">
        <v>3</v>
      </c>
      <c r="AA112">
        <v>1</v>
      </c>
      <c r="AB112" t="s">
        <v>48</v>
      </c>
      <c r="AC112">
        <v>1.25</v>
      </c>
      <c r="AD112">
        <v>4</v>
      </c>
      <c r="AE112">
        <v>1.24</v>
      </c>
      <c r="AF112">
        <v>3.65</v>
      </c>
      <c r="AG112">
        <v>1.28</v>
      </c>
      <c r="AH112">
        <v>3.75</v>
      </c>
      <c r="AI112">
        <v>1.27</v>
      </c>
      <c r="AJ112">
        <v>4.26</v>
      </c>
      <c r="AK112">
        <v>1.3</v>
      </c>
      <c r="AL112">
        <v>4.28</v>
      </c>
      <c r="AM112">
        <v>1.25</v>
      </c>
      <c r="AN112">
        <v>3.98</v>
      </c>
      <c r="AO112">
        <f t="shared" si="7"/>
        <v>0.8</v>
      </c>
      <c r="AP112">
        <f t="shared" si="8"/>
        <v>0.25125628140703515</v>
      </c>
      <c r="AQ112">
        <f t="shared" si="9"/>
        <v>0.76099426386233271</v>
      </c>
      <c r="AR112">
        <f t="shared" si="10"/>
        <v>0.23900573613766729</v>
      </c>
      <c r="AT112">
        <f t="shared" si="11"/>
        <v>1.3118415811828352</v>
      </c>
      <c r="AU112">
        <f t="shared" si="12"/>
        <v>0.72721608314355446</v>
      </c>
      <c r="AV112">
        <f t="shared" si="13"/>
        <v>0.64213103744977695</v>
      </c>
      <c r="AZ112">
        <f t="shared" si="14"/>
        <v>1.9730678293959436</v>
      </c>
      <c r="BA112">
        <f t="shared" si="15"/>
        <v>1.2876792715455676</v>
      </c>
      <c r="BB112">
        <f t="shared" si="16"/>
        <v>0.66494030458144748</v>
      </c>
      <c r="BC112">
        <f t="shared" si="17"/>
        <v>0.27312945878048517</v>
      </c>
      <c r="BD112">
        <f t="shared" si="18"/>
        <v>0.44296288794219324</v>
      </c>
      <c r="BE112">
        <f t="shared" si="19"/>
        <v>0.40805800990232577</v>
      </c>
    </row>
    <row r="113" spans="1:57" x14ac:dyDescent="0.35">
      <c r="A113">
        <v>40</v>
      </c>
      <c r="B113" t="s">
        <v>40</v>
      </c>
      <c r="C113" t="s">
        <v>41</v>
      </c>
      <c r="D113" s="1">
        <v>43288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117</v>
      </c>
      <c r="K113" t="s">
        <v>127</v>
      </c>
      <c r="L113">
        <v>28</v>
      </c>
      <c r="M113">
        <v>18</v>
      </c>
      <c r="N113">
        <v>1530</v>
      </c>
      <c r="O113">
        <v>1855</v>
      </c>
      <c r="P113">
        <v>6</v>
      </c>
      <c r="Q113">
        <v>1</v>
      </c>
      <c r="R113">
        <v>7</v>
      </c>
      <c r="S113">
        <v>6</v>
      </c>
      <c r="T113">
        <v>6</v>
      </c>
      <c r="U113">
        <v>4</v>
      </c>
      <c r="Z113">
        <v>3</v>
      </c>
      <c r="AA113">
        <v>0</v>
      </c>
      <c r="AB113" t="s">
        <v>48</v>
      </c>
      <c r="AC113">
        <v>3</v>
      </c>
      <c r="AD113">
        <v>1.4</v>
      </c>
      <c r="AE113">
        <v>2.8</v>
      </c>
      <c r="AF113">
        <v>1.38</v>
      </c>
      <c r="AG113">
        <v>3</v>
      </c>
      <c r="AH113">
        <v>1.4</v>
      </c>
      <c r="AI113">
        <v>2.95</v>
      </c>
      <c r="AJ113">
        <v>1.47</v>
      </c>
      <c r="AK113">
        <v>3.25</v>
      </c>
      <c r="AL113">
        <v>1.49</v>
      </c>
      <c r="AM113">
        <v>2.96</v>
      </c>
      <c r="AN113">
        <v>1.41</v>
      </c>
      <c r="AO113">
        <f t="shared" si="7"/>
        <v>0.33783783783783783</v>
      </c>
      <c r="AP113">
        <f t="shared" si="8"/>
        <v>0.70921985815602839</v>
      </c>
      <c r="AQ113">
        <f t="shared" si="9"/>
        <v>0.32265446224256289</v>
      </c>
      <c r="AR113">
        <f t="shared" si="10"/>
        <v>0.67734553775743711</v>
      </c>
      <c r="AT113">
        <f t="shared" si="11"/>
        <v>1.0141959411641042</v>
      </c>
      <c r="AU113">
        <f t="shared" si="12"/>
        <v>0.85035872698612769</v>
      </c>
      <c r="AV113">
        <f t="shared" si="13"/>
        <v>0.54086792751874158</v>
      </c>
      <c r="AZ113">
        <f t="shared" si="14"/>
        <v>1.4708882172233473</v>
      </c>
      <c r="BA113">
        <f t="shared" si="15"/>
        <v>1.476242707952061</v>
      </c>
      <c r="BB113">
        <f t="shared" si="16"/>
        <v>0.49866138051606873</v>
      </c>
      <c r="BC113">
        <f t="shared" si="17"/>
        <v>1.1311733047174219</v>
      </c>
      <c r="BD113">
        <f t="shared" si="18"/>
        <v>0.61458015652213316</v>
      </c>
      <c r="BE113">
        <f t="shared" si="19"/>
        <v>0.69582800974139147</v>
      </c>
    </row>
    <row r="114" spans="1:57" x14ac:dyDescent="0.35">
      <c r="A114">
        <v>40</v>
      </c>
      <c r="B114" t="s">
        <v>40</v>
      </c>
      <c r="C114" t="s">
        <v>41</v>
      </c>
      <c r="D114" s="1">
        <v>43290</v>
      </c>
      <c r="E114" t="s">
        <v>42</v>
      </c>
      <c r="F114" t="s">
        <v>43</v>
      </c>
      <c r="G114" t="s">
        <v>44</v>
      </c>
      <c r="H114" t="s">
        <v>178</v>
      </c>
      <c r="I114">
        <v>5</v>
      </c>
      <c r="J114" t="s">
        <v>65</v>
      </c>
      <c r="K114" t="s">
        <v>101</v>
      </c>
      <c r="L114">
        <v>2</v>
      </c>
      <c r="M114">
        <v>26</v>
      </c>
      <c r="N114">
        <v>8720</v>
      </c>
      <c r="O114">
        <v>1580</v>
      </c>
      <c r="P114">
        <v>6</v>
      </c>
      <c r="Q114">
        <v>0</v>
      </c>
      <c r="R114">
        <v>7</v>
      </c>
      <c r="S114">
        <v>5</v>
      </c>
      <c r="T114">
        <v>6</v>
      </c>
      <c r="U114">
        <v>4</v>
      </c>
      <c r="Z114">
        <v>3</v>
      </c>
      <c r="AA114">
        <v>0</v>
      </c>
      <c r="AB114" t="s">
        <v>48</v>
      </c>
      <c r="AC114">
        <v>1.02</v>
      </c>
      <c r="AD114">
        <v>19</v>
      </c>
      <c r="AE114">
        <v>1.01</v>
      </c>
      <c r="AF114">
        <v>11.5</v>
      </c>
      <c r="AG114">
        <v>1.03</v>
      </c>
      <c r="AH114">
        <v>15</v>
      </c>
      <c r="AI114">
        <v>1.03</v>
      </c>
      <c r="AJ114">
        <v>21.1</v>
      </c>
      <c r="AK114">
        <v>1.04</v>
      </c>
      <c r="AL114">
        <v>24.55</v>
      </c>
      <c r="AM114">
        <v>1.02</v>
      </c>
      <c r="AN114">
        <v>16.149999999999999</v>
      </c>
      <c r="AO114">
        <f t="shared" si="7"/>
        <v>0.98039215686274506</v>
      </c>
      <c r="AP114">
        <f t="shared" si="8"/>
        <v>6.1919504643962855E-2</v>
      </c>
      <c r="AQ114">
        <f t="shared" si="9"/>
        <v>0.94059405940594065</v>
      </c>
      <c r="AR114">
        <f t="shared" si="10"/>
        <v>5.9405940594059417E-2</v>
      </c>
      <c r="AT114">
        <f t="shared" si="11"/>
        <v>1.4229104804553954</v>
      </c>
      <c r="AU114">
        <f t="shared" si="12"/>
        <v>0.58901971114971574</v>
      </c>
      <c r="AV114">
        <f t="shared" si="13"/>
        <v>0.69717698347126478</v>
      </c>
      <c r="AZ114">
        <f t="shared" si="14"/>
        <v>3.8392186809005682</v>
      </c>
      <c r="BA114">
        <f t="shared" si="15"/>
        <v>1.0712787337281919</v>
      </c>
      <c r="BB114">
        <f t="shared" si="16"/>
        <v>0.94091857048756566</v>
      </c>
      <c r="BC114">
        <f t="shared" si="17"/>
        <v>6.1243625240718552E-2</v>
      </c>
      <c r="BD114">
        <f t="shared" si="18"/>
        <v>0.36071597868776817</v>
      </c>
      <c r="BE114">
        <f t="shared" si="19"/>
        <v>6.0898678223423076E-2</v>
      </c>
    </row>
    <row r="115" spans="1:57" x14ac:dyDescent="0.35">
      <c r="A115">
        <v>40</v>
      </c>
      <c r="B115" t="s">
        <v>40</v>
      </c>
      <c r="C115" t="s">
        <v>41</v>
      </c>
      <c r="D115" s="1">
        <v>43290</v>
      </c>
      <c r="E115" t="s">
        <v>42</v>
      </c>
      <c r="F115" t="s">
        <v>43</v>
      </c>
      <c r="G115" t="s">
        <v>44</v>
      </c>
      <c r="H115" t="s">
        <v>178</v>
      </c>
      <c r="I115">
        <v>5</v>
      </c>
      <c r="J115" t="s">
        <v>77</v>
      </c>
      <c r="K115" t="s">
        <v>69</v>
      </c>
      <c r="L115">
        <v>32</v>
      </c>
      <c r="M115">
        <v>103</v>
      </c>
      <c r="N115">
        <v>1430</v>
      </c>
      <c r="O115">
        <v>554</v>
      </c>
      <c r="P115">
        <v>6</v>
      </c>
      <c r="Q115">
        <v>3</v>
      </c>
      <c r="R115">
        <v>6</v>
      </c>
      <c r="S115">
        <v>4</v>
      </c>
      <c r="T115">
        <v>6</v>
      </c>
      <c r="U115">
        <v>7</v>
      </c>
      <c r="V115">
        <v>6</v>
      </c>
      <c r="W115">
        <v>2</v>
      </c>
      <c r="Z115">
        <v>3</v>
      </c>
      <c r="AA115">
        <v>1</v>
      </c>
      <c r="AB115" t="s">
        <v>48</v>
      </c>
      <c r="AC115">
        <v>1.1100000000000001</v>
      </c>
      <c r="AD115">
        <v>7</v>
      </c>
      <c r="AE115">
        <v>1.0900000000000001</v>
      </c>
      <c r="AF115">
        <v>6.25</v>
      </c>
      <c r="AG115">
        <v>1.1000000000000001</v>
      </c>
      <c r="AH115">
        <v>7</v>
      </c>
      <c r="AI115">
        <v>1.1000000000000001</v>
      </c>
      <c r="AJ115">
        <v>9.31</v>
      </c>
      <c r="AK115">
        <v>1.1200000000000001</v>
      </c>
      <c r="AL115">
        <v>9.31</v>
      </c>
      <c r="AM115">
        <v>1.1000000000000001</v>
      </c>
      <c r="AN115">
        <v>7.48</v>
      </c>
      <c r="AO115">
        <f t="shared" si="7"/>
        <v>0.90909090909090906</v>
      </c>
      <c r="AP115">
        <f t="shared" si="8"/>
        <v>0.13368983957219249</v>
      </c>
      <c r="AQ115">
        <f t="shared" si="9"/>
        <v>0.87179487179487181</v>
      </c>
      <c r="AR115">
        <f t="shared" si="10"/>
        <v>0.12820512820512819</v>
      </c>
      <c r="AT115">
        <f t="shared" si="11"/>
        <v>1.02969093600265</v>
      </c>
      <c r="AU115">
        <f t="shared" si="12"/>
        <v>0.23298160985436528</v>
      </c>
      <c r="AV115">
        <f t="shared" si="13"/>
        <v>0.68927013440006035</v>
      </c>
      <c r="AZ115">
        <f t="shared" si="14"/>
        <v>1.4703413318929626</v>
      </c>
      <c r="BA115">
        <f t="shared" si="15"/>
        <v>0.52198610727275574</v>
      </c>
      <c r="BB115">
        <f t="shared" si="16"/>
        <v>0.72078428013947937</v>
      </c>
      <c r="BC115">
        <f t="shared" si="17"/>
        <v>0.13720112151348501</v>
      </c>
      <c r="BD115">
        <f t="shared" si="18"/>
        <v>0.37212201746273205</v>
      </c>
      <c r="BE115">
        <f t="shared" si="19"/>
        <v>0.32741538183331914</v>
      </c>
    </row>
    <row r="116" spans="1:57" x14ac:dyDescent="0.35">
      <c r="A116">
        <v>40</v>
      </c>
      <c r="B116" t="s">
        <v>40</v>
      </c>
      <c r="C116" t="s">
        <v>41</v>
      </c>
      <c r="D116" s="1">
        <v>43290</v>
      </c>
      <c r="E116" t="s">
        <v>42</v>
      </c>
      <c r="F116" t="s">
        <v>43</v>
      </c>
      <c r="G116" t="s">
        <v>44</v>
      </c>
      <c r="H116" t="s">
        <v>178</v>
      </c>
      <c r="I116">
        <v>5</v>
      </c>
      <c r="J116" t="s">
        <v>117</v>
      </c>
      <c r="K116" t="s">
        <v>109</v>
      </c>
      <c r="L116">
        <v>28</v>
      </c>
      <c r="M116">
        <v>138</v>
      </c>
      <c r="N116">
        <v>1530</v>
      </c>
      <c r="O116">
        <v>402</v>
      </c>
      <c r="P116">
        <v>4</v>
      </c>
      <c r="Q116">
        <v>6</v>
      </c>
      <c r="R116">
        <v>7</v>
      </c>
      <c r="S116">
        <v>6</v>
      </c>
      <c r="T116">
        <v>7</v>
      </c>
      <c r="U116">
        <v>6</v>
      </c>
      <c r="V116">
        <v>6</v>
      </c>
      <c r="W116">
        <v>1</v>
      </c>
      <c r="Z116">
        <v>3</v>
      </c>
      <c r="AA116">
        <v>1</v>
      </c>
      <c r="AB116" t="s">
        <v>48</v>
      </c>
      <c r="AC116">
        <v>1.25</v>
      </c>
      <c r="AD116">
        <v>3.75</v>
      </c>
      <c r="AE116">
        <v>1.24</v>
      </c>
      <c r="AF116">
        <v>3.65</v>
      </c>
      <c r="AG116">
        <v>1.28</v>
      </c>
      <c r="AH116">
        <v>3.75</v>
      </c>
      <c r="AI116">
        <v>1.3</v>
      </c>
      <c r="AJ116">
        <v>4.0199999999999996</v>
      </c>
      <c r="AK116">
        <v>1.32</v>
      </c>
      <c r="AL116">
        <v>4.0999999999999996</v>
      </c>
      <c r="AM116">
        <v>1.27</v>
      </c>
      <c r="AN116">
        <v>3.83</v>
      </c>
      <c r="AO116">
        <f t="shared" si="7"/>
        <v>0.78740157480314954</v>
      </c>
      <c r="AP116">
        <f t="shared" si="8"/>
        <v>0.2610966057441253</v>
      </c>
      <c r="AQ116">
        <f t="shared" si="9"/>
        <v>0.75098039215686274</v>
      </c>
      <c r="AR116">
        <f t="shared" si="10"/>
        <v>0.24901960784313726</v>
      </c>
      <c r="AT116">
        <f t="shared" si="11"/>
        <v>1.0141959411641042</v>
      </c>
      <c r="AU116">
        <f t="shared" si="12"/>
        <v>0.69314718055994529</v>
      </c>
      <c r="AV116">
        <f t="shared" si="13"/>
        <v>0.57957982185983858</v>
      </c>
      <c r="AZ116">
        <f t="shared" si="14"/>
        <v>1.4708882172233473</v>
      </c>
      <c r="BA116">
        <f t="shared" si="15"/>
        <v>0.86033365044551902</v>
      </c>
      <c r="BB116">
        <f t="shared" si="16"/>
        <v>0.64806729587872602</v>
      </c>
      <c r="BC116">
        <f t="shared" si="17"/>
        <v>0.28637573653772547</v>
      </c>
      <c r="BD116">
        <f t="shared" si="18"/>
        <v>0.54545188304804848</v>
      </c>
      <c r="BE116">
        <f t="shared" si="19"/>
        <v>0.4337607363573725</v>
      </c>
    </row>
    <row r="117" spans="1:57" x14ac:dyDescent="0.35">
      <c r="A117">
        <v>40</v>
      </c>
      <c r="B117" t="s">
        <v>40</v>
      </c>
      <c r="C117" t="s">
        <v>41</v>
      </c>
      <c r="D117" s="1">
        <v>43290</v>
      </c>
      <c r="E117" t="s">
        <v>42</v>
      </c>
      <c r="F117" t="s">
        <v>43</v>
      </c>
      <c r="G117" t="s">
        <v>44</v>
      </c>
      <c r="H117" t="s">
        <v>178</v>
      </c>
      <c r="I117">
        <v>5</v>
      </c>
      <c r="J117" t="s">
        <v>79</v>
      </c>
      <c r="K117" t="s">
        <v>89</v>
      </c>
      <c r="L117">
        <v>10</v>
      </c>
      <c r="M117">
        <v>35</v>
      </c>
      <c r="N117">
        <v>3045</v>
      </c>
      <c r="O117">
        <v>1254</v>
      </c>
      <c r="P117">
        <v>6</v>
      </c>
      <c r="Q117">
        <v>4</v>
      </c>
      <c r="R117">
        <v>7</v>
      </c>
      <c r="S117">
        <v>6</v>
      </c>
      <c r="T117">
        <v>7</v>
      </c>
      <c r="U117">
        <v>6</v>
      </c>
      <c r="Z117">
        <v>3</v>
      </c>
      <c r="AA117">
        <v>0</v>
      </c>
      <c r="AB117" t="s">
        <v>48</v>
      </c>
      <c r="AC117">
        <v>1.5</v>
      </c>
      <c r="AD117">
        <v>2.62</v>
      </c>
      <c r="AE117">
        <v>1.47</v>
      </c>
      <c r="AF117">
        <v>2.5</v>
      </c>
      <c r="AG117">
        <v>1.5</v>
      </c>
      <c r="AH117">
        <v>2.62</v>
      </c>
      <c r="AI117">
        <v>1.5</v>
      </c>
      <c r="AJ117">
        <v>2.85</v>
      </c>
      <c r="AK117">
        <v>1.53</v>
      </c>
      <c r="AL117">
        <v>2.85</v>
      </c>
      <c r="AM117">
        <v>1.5</v>
      </c>
      <c r="AN117">
        <v>2.65</v>
      </c>
      <c r="AO117">
        <f t="shared" si="7"/>
        <v>0.66666666666666663</v>
      </c>
      <c r="AP117">
        <f t="shared" si="8"/>
        <v>0.37735849056603776</v>
      </c>
      <c r="AQ117">
        <f t="shared" si="9"/>
        <v>0.63855421686746983</v>
      </c>
      <c r="AR117">
        <f t="shared" si="10"/>
        <v>0.36144578313253017</v>
      </c>
      <c r="AT117">
        <f t="shared" si="11"/>
        <v>0.8761503162437535</v>
      </c>
      <c r="AU117">
        <f t="shared" si="12"/>
        <v>0.64321418238985251</v>
      </c>
      <c r="AV117">
        <f t="shared" si="13"/>
        <v>0.55797214315697119</v>
      </c>
      <c r="AZ117">
        <f t="shared" si="14"/>
        <v>1.7456703522753203</v>
      </c>
      <c r="BA117">
        <f t="shared" si="15"/>
        <v>1.0332323939969779</v>
      </c>
      <c r="BB117">
        <f t="shared" si="16"/>
        <v>0.67093963550201285</v>
      </c>
      <c r="BC117">
        <f t="shared" si="17"/>
        <v>0.44854869424447619</v>
      </c>
      <c r="BD117">
        <f t="shared" si="18"/>
        <v>0.58344624050476124</v>
      </c>
      <c r="BE117">
        <f t="shared" si="19"/>
        <v>0.39907610805129773</v>
      </c>
    </row>
    <row r="118" spans="1:57" x14ac:dyDescent="0.35">
      <c r="A118">
        <v>40</v>
      </c>
      <c r="B118" t="s">
        <v>40</v>
      </c>
      <c r="C118" t="s">
        <v>41</v>
      </c>
      <c r="D118" s="1">
        <v>43290</v>
      </c>
      <c r="E118" t="s">
        <v>42</v>
      </c>
      <c r="F118" t="s">
        <v>43</v>
      </c>
      <c r="G118" t="s">
        <v>44</v>
      </c>
      <c r="H118" t="s">
        <v>178</v>
      </c>
      <c r="I118">
        <v>5</v>
      </c>
      <c r="J118" t="s">
        <v>93</v>
      </c>
      <c r="K118" t="s">
        <v>91</v>
      </c>
      <c r="L118">
        <v>8</v>
      </c>
      <c r="M118">
        <v>44</v>
      </c>
      <c r="N118">
        <v>3635</v>
      </c>
      <c r="O118">
        <v>1070</v>
      </c>
      <c r="P118">
        <v>7</v>
      </c>
      <c r="Q118">
        <v>6</v>
      </c>
      <c r="R118">
        <v>7</v>
      </c>
      <c r="S118">
        <v>6</v>
      </c>
      <c r="T118">
        <v>5</v>
      </c>
      <c r="U118">
        <v>7</v>
      </c>
      <c r="V118">
        <v>7</v>
      </c>
      <c r="W118">
        <v>6</v>
      </c>
      <c r="Z118">
        <v>3</v>
      </c>
      <c r="AA118">
        <v>1</v>
      </c>
      <c r="AB118" t="s">
        <v>48</v>
      </c>
      <c r="AC118">
        <v>1.61</v>
      </c>
      <c r="AD118">
        <v>2.2000000000000002</v>
      </c>
      <c r="AE118">
        <v>1.57</v>
      </c>
      <c r="AF118">
        <v>2.25</v>
      </c>
      <c r="AG118">
        <v>1.57</v>
      </c>
      <c r="AH118">
        <v>2.37</v>
      </c>
      <c r="AI118">
        <v>1.57</v>
      </c>
      <c r="AJ118">
        <v>2.6</v>
      </c>
      <c r="AK118">
        <v>1.74</v>
      </c>
      <c r="AL118">
        <v>2.6</v>
      </c>
      <c r="AM118">
        <v>1.62</v>
      </c>
      <c r="AN118">
        <v>2.33</v>
      </c>
      <c r="AO118">
        <f t="shared" si="7"/>
        <v>0.61728395061728392</v>
      </c>
      <c r="AP118">
        <f t="shared" si="8"/>
        <v>0.42918454935622319</v>
      </c>
      <c r="AQ118">
        <f t="shared" si="9"/>
        <v>0.58987341772151902</v>
      </c>
      <c r="AR118">
        <f t="shared" si="10"/>
        <v>0.41012658227848109</v>
      </c>
      <c r="AT118">
        <f t="shared" si="11"/>
        <v>1.0664468594775396</v>
      </c>
      <c r="AU118">
        <f t="shared" si="12"/>
        <v>-0.26589812404014779</v>
      </c>
      <c r="AV118">
        <f t="shared" si="13"/>
        <v>0.7912282580130009</v>
      </c>
      <c r="AZ118">
        <f t="shared" si="14"/>
        <v>2.052521181111493</v>
      </c>
      <c r="BA118">
        <f t="shared" si="15"/>
        <v>0.36951072327608792</v>
      </c>
      <c r="BB118">
        <f t="shared" si="16"/>
        <v>0.84330275396589394</v>
      </c>
      <c r="BC118">
        <f t="shared" si="17"/>
        <v>0.52784731133542129</v>
      </c>
      <c r="BD118">
        <f t="shared" si="18"/>
        <v>0.23416878392592236</v>
      </c>
      <c r="BE118">
        <f t="shared" si="19"/>
        <v>0.17042924670558821</v>
      </c>
    </row>
    <row r="119" spans="1:57" x14ac:dyDescent="0.35">
      <c r="A119">
        <v>40</v>
      </c>
      <c r="B119" t="s">
        <v>40</v>
      </c>
      <c r="C119" t="s">
        <v>41</v>
      </c>
      <c r="D119" s="1">
        <v>43290</v>
      </c>
      <c r="E119" t="s">
        <v>42</v>
      </c>
      <c r="F119" t="s">
        <v>43</v>
      </c>
      <c r="G119" t="s">
        <v>44</v>
      </c>
      <c r="H119" t="s">
        <v>178</v>
      </c>
      <c r="I119">
        <v>5</v>
      </c>
      <c r="J119" t="s">
        <v>147</v>
      </c>
      <c r="K119" t="s">
        <v>121</v>
      </c>
      <c r="L119">
        <v>1</v>
      </c>
      <c r="M119">
        <v>93</v>
      </c>
      <c r="N119">
        <v>8770</v>
      </c>
      <c r="O119">
        <v>640</v>
      </c>
      <c r="P119">
        <v>6</v>
      </c>
      <c r="Q119">
        <v>3</v>
      </c>
      <c r="R119">
        <v>6</v>
      </c>
      <c r="S119">
        <v>3</v>
      </c>
      <c r="T119">
        <v>6</v>
      </c>
      <c r="U119">
        <v>4</v>
      </c>
      <c r="Z119">
        <v>3</v>
      </c>
      <c r="AA119">
        <v>0</v>
      </c>
      <c r="AB119" t="s">
        <v>48</v>
      </c>
      <c r="AC119">
        <v>1.08</v>
      </c>
      <c r="AD119">
        <v>9</v>
      </c>
      <c r="AE119">
        <v>1.06</v>
      </c>
      <c r="AF119">
        <v>7.25</v>
      </c>
      <c r="AG119">
        <v>1.08</v>
      </c>
      <c r="AH119">
        <v>7.5</v>
      </c>
      <c r="AI119">
        <v>1.07</v>
      </c>
      <c r="AJ119">
        <v>12.18</v>
      </c>
      <c r="AK119">
        <v>1.1000000000000001</v>
      </c>
      <c r="AL119">
        <v>12.18</v>
      </c>
      <c r="AM119">
        <v>1.07</v>
      </c>
      <c r="AN119">
        <v>9.0500000000000007</v>
      </c>
      <c r="AO119">
        <f t="shared" si="7"/>
        <v>0.93457943925233644</v>
      </c>
      <c r="AP119">
        <f t="shared" si="8"/>
        <v>0.11049723756906077</v>
      </c>
      <c r="AQ119">
        <f t="shared" si="9"/>
        <v>0.89426877470355726</v>
      </c>
      <c r="AR119">
        <f t="shared" si="10"/>
        <v>0.10573122529644267</v>
      </c>
      <c r="AT119">
        <f t="shared" si="11"/>
        <v>1.3477770744942341</v>
      </c>
      <c r="AU119">
        <f t="shared" si="12"/>
        <v>0.323641881883382</v>
      </c>
      <c r="AV119">
        <f t="shared" si="13"/>
        <v>0.7357773018169147</v>
      </c>
      <c r="AZ119">
        <f t="shared" si="14"/>
        <v>3.6555519294214855</v>
      </c>
      <c r="BA119">
        <f t="shared" si="15"/>
        <v>0.64598341152783134</v>
      </c>
      <c r="BB119">
        <f t="shared" si="16"/>
        <v>0.95300453335573254</v>
      </c>
      <c r="BC119">
        <f t="shared" si="17"/>
        <v>0.1117489061474848</v>
      </c>
      <c r="BD119">
        <f t="shared" si="18"/>
        <v>0.30682778509264375</v>
      </c>
      <c r="BE119">
        <f t="shared" si="19"/>
        <v>4.813561840773542E-2</v>
      </c>
    </row>
    <row r="120" spans="1:57" x14ac:dyDescent="0.35">
      <c r="A120">
        <v>40</v>
      </c>
      <c r="B120" t="s">
        <v>40</v>
      </c>
      <c r="C120" t="s">
        <v>41</v>
      </c>
      <c r="D120" s="1">
        <v>43290</v>
      </c>
      <c r="E120" t="s">
        <v>42</v>
      </c>
      <c r="F120" t="s">
        <v>43</v>
      </c>
      <c r="G120" t="s">
        <v>44</v>
      </c>
      <c r="H120" t="s">
        <v>178</v>
      </c>
      <c r="I120">
        <v>5</v>
      </c>
      <c r="J120" t="s">
        <v>172</v>
      </c>
      <c r="K120" t="s">
        <v>151</v>
      </c>
      <c r="L120">
        <v>21</v>
      </c>
      <c r="M120">
        <v>40</v>
      </c>
      <c r="N120">
        <v>1715</v>
      </c>
      <c r="O120">
        <v>1130</v>
      </c>
      <c r="P120">
        <v>6</v>
      </c>
      <c r="Q120">
        <v>4</v>
      </c>
      <c r="R120">
        <v>6</v>
      </c>
      <c r="S120">
        <v>2</v>
      </c>
      <c r="T120">
        <v>6</v>
      </c>
      <c r="U120">
        <v>2</v>
      </c>
      <c r="Z120">
        <v>3</v>
      </c>
      <c r="AA120">
        <v>0</v>
      </c>
      <c r="AB120" t="s">
        <v>48</v>
      </c>
      <c r="AC120">
        <v>1.1100000000000001</v>
      </c>
      <c r="AD120">
        <v>7</v>
      </c>
      <c r="AE120">
        <v>1.1100000000000001</v>
      </c>
      <c r="AF120">
        <v>5.6</v>
      </c>
      <c r="AG120">
        <v>1.1200000000000001</v>
      </c>
      <c r="AH120">
        <v>6</v>
      </c>
      <c r="AI120">
        <v>1.1200000000000001</v>
      </c>
      <c r="AJ120">
        <v>7.83</v>
      </c>
      <c r="AK120">
        <v>1.1499999999999999</v>
      </c>
      <c r="AL120">
        <v>7.83</v>
      </c>
      <c r="AM120">
        <v>1.1200000000000001</v>
      </c>
      <c r="AN120">
        <v>6.43</v>
      </c>
      <c r="AO120">
        <f t="shared" si="7"/>
        <v>0.89285714285714279</v>
      </c>
      <c r="AP120">
        <f t="shared" si="8"/>
        <v>0.15552099533437014</v>
      </c>
      <c r="AQ120">
        <f t="shared" si="9"/>
        <v>0.85165562913907289</v>
      </c>
      <c r="AR120">
        <f t="shared" si="10"/>
        <v>0.14834437086092717</v>
      </c>
      <c r="AT120">
        <f t="shared" si="11"/>
        <v>1.3118415811828352</v>
      </c>
      <c r="AU120">
        <f t="shared" si="12"/>
        <v>0.60279220411013867</v>
      </c>
      <c r="AV120">
        <f t="shared" si="13"/>
        <v>0.67019107287662349</v>
      </c>
      <c r="AZ120">
        <f t="shared" si="14"/>
        <v>1.9730678293959436</v>
      </c>
      <c r="BA120">
        <f t="shared" si="15"/>
        <v>1.1805505445692801</v>
      </c>
      <c r="BB120">
        <f t="shared" si="16"/>
        <v>0.6883715847175027</v>
      </c>
      <c r="BC120">
        <f t="shared" si="17"/>
        <v>0.16057302501140527</v>
      </c>
      <c r="BD120">
        <f t="shared" si="18"/>
        <v>0.40019242385623538</v>
      </c>
      <c r="BE120">
        <f t="shared" si="19"/>
        <v>0.37342649278096168</v>
      </c>
    </row>
    <row r="121" spans="1:57" x14ac:dyDescent="0.35">
      <c r="A121">
        <v>40</v>
      </c>
      <c r="B121" t="s">
        <v>40</v>
      </c>
      <c r="C121" t="s">
        <v>41</v>
      </c>
      <c r="D121" s="1">
        <v>43291</v>
      </c>
      <c r="E121" t="s">
        <v>42</v>
      </c>
      <c r="F121" t="s">
        <v>43</v>
      </c>
      <c r="G121" t="s">
        <v>44</v>
      </c>
      <c r="H121" t="s">
        <v>178</v>
      </c>
      <c r="I121">
        <v>5</v>
      </c>
      <c r="J121" t="s">
        <v>113</v>
      </c>
      <c r="K121" t="s">
        <v>166</v>
      </c>
      <c r="L121">
        <v>4</v>
      </c>
      <c r="M121">
        <v>53</v>
      </c>
      <c r="N121">
        <v>5080</v>
      </c>
      <c r="O121">
        <v>950</v>
      </c>
      <c r="P121">
        <v>7</v>
      </c>
      <c r="Q121">
        <v>6</v>
      </c>
      <c r="R121">
        <v>7</v>
      </c>
      <c r="S121">
        <v>6</v>
      </c>
      <c r="T121">
        <v>5</v>
      </c>
      <c r="U121">
        <v>7</v>
      </c>
      <c r="V121">
        <v>7</v>
      </c>
      <c r="W121">
        <v>6</v>
      </c>
      <c r="Z121">
        <v>3</v>
      </c>
      <c r="AA121">
        <v>1</v>
      </c>
      <c r="AB121" t="s">
        <v>48</v>
      </c>
      <c r="AC121">
        <v>1.1200000000000001</v>
      </c>
      <c r="AD121">
        <v>6</v>
      </c>
      <c r="AE121">
        <v>1.1200000000000001</v>
      </c>
      <c r="AF121">
        <v>5.4</v>
      </c>
      <c r="AG121">
        <v>1.1200000000000001</v>
      </c>
      <c r="AH121">
        <v>6</v>
      </c>
      <c r="AI121">
        <v>1.1200000000000001</v>
      </c>
      <c r="AJ121">
        <v>8.0299999999999994</v>
      </c>
      <c r="AK121">
        <v>1.1499999999999999</v>
      </c>
      <c r="AL121">
        <v>8.5</v>
      </c>
      <c r="AM121">
        <v>1.1200000000000001</v>
      </c>
      <c r="AN121">
        <v>6.58</v>
      </c>
      <c r="AO121">
        <f t="shared" si="7"/>
        <v>0.89285714285714279</v>
      </c>
      <c r="AP121">
        <f t="shared" si="8"/>
        <v>0.1519756838905775</v>
      </c>
      <c r="AQ121">
        <f t="shared" si="9"/>
        <v>0.85454545454545461</v>
      </c>
      <c r="AR121">
        <f t="shared" si="10"/>
        <v>0.14545454545454548</v>
      </c>
      <c r="AT121">
        <f t="shared" si="11"/>
        <v>0.88983736500649147</v>
      </c>
      <c r="AU121">
        <f t="shared" si="12"/>
        <v>0.45062642725480723</v>
      </c>
      <c r="AV121">
        <f t="shared" si="13"/>
        <v>0.60807099695530642</v>
      </c>
      <c r="AZ121">
        <f t="shared" si="14"/>
        <v>2.4521661008337485</v>
      </c>
      <c r="BA121">
        <f t="shared" si="15"/>
        <v>0.87673886924202649</v>
      </c>
      <c r="BB121">
        <f t="shared" si="16"/>
        <v>0.82855592721969351</v>
      </c>
      <c r="BC121">
        <f t="shared" si="17"/>
        <v>0.15718558352241227</v>
      </c>
      <c r="BD121">
        <f t="shared" si="18"/>
        <v>0.49746363252513875</v>
      </c>
      <c r="BE121">
        <f t="shared" si="19"/>
        <v>0.18807094020590245</v>
      </c>
    </row>
    <row r="122" spans="1:57" x14ac:dyDescent="0.35">
      <c r="A122">
        <v>40</v>
      </c>
      <c r="B122" t="s">
        <v>40</v>
      </c>
      <c r="C122" t="s">
        <v>41</v>
      </c>
      <c r="D122" s="1">
        <v>43292</v>
      </c>
      <c r="E122" t="s">
        <v>42</v>
      </c>
      <c r="F122" t="s">
        <v>43</v>
      </c>
      <c r="G122" t="s">
        <v>44</v>
      </c>
      <c r="H122" t="s">
        <v>179</v>
      </c>
      <c r="I122">
        <v>5</v>
      </c>
      <c r="J122" t="s">
        <v>172</v>
      </c>
      <c r="K122" t="s">
        <v>117</v>
      </c>
      <c r="L122">
        <v>21</v>
      </c>
      <c r="M122">
        <v>28</v>
      </c>
      <c r="N122">
        <v>1715</v>
      </c>
      <c r="O122">
        <v>1530</v>
      </c>
      <c r="P122">
        <v>6</v>
      </c>
      <c r="Q122">
        <v>3</v>
      </c>
      <c r="R122">
        <v>3</v>
      </c>
      <c r="S122">
        <v>6</v>
      </c>
      <c r="T122">
        <v>6</v>
      </c>
      <c r="U122">
        <v>2</v>
      </c>
      <c r="V122">
        <v>6</v>
      </c>
      <c r="W122">
        <v>2</v>
      </c>
      <c r="Z122">
        <v>3</v>
      </c>
      <c r="AA122">
        <v>1</v>
      </c>
      <c r="AB122" t="s">
        <v>48</v>
      </c>
      <c r="AC122">
        <v>1.1200000000000001</v>
      </c>
      <c r="AD122">
        <v>6</v>
      </c>
      <c r="AE122">
        <v>1.1200000000000001</v>
      </c>
      <c r="AF122">
        <v>5.4</v>
      </c>
      <c r="AG122">
        <v>1.1399999999999999</v>
      </c>
      <c r="AH122">
        <v>5.5</v>
      </c>
      <c r="AI122">
        <v>1.1499999999999999</v>
      </c>
      <c r="AJ122">
        <v>6.7</v>
      </c>
      <c r="AK122">
        <v>1.17</v>
      </c>
      <c r="AL122">
        <v>6.95</v>
      </c>
      <c r="AM122">
        <v>1.1399999999999999</v>
      </c>
      <c r="AN122">
        <v>6.11</v>
      </c>
      <c r="AO122">
        <f t="shared" si="7"/>
        <v>0.87719298245614041</v>
      </c>
      <c r="AP122">
        <f t="shared" si="8"/>
        <v>0.16366612111292961</v>
      </c>
      <c r="AQ122">
        <f t="shared" si="9"/>
        <v>0.84275862068965524</v>
      </c>
      <c r="AR122">
        <f t="shared" si="10"/>
        <v>0.15724137931034482</v>
      </c>
      <c r="AT122">
        <f t="shared" si="11"/>
        <v>1.3118415811828352</v>
      </c>
      <c r="AU122">
        <f t="shared" si="12"/>
        <v>1.0141959411641042</v>
      </c>
      <c r="AV122">
        <f t="shared" si="13"/>
        <v>0.57386687332156716</v>
      </c>
      <c r="AZ122">
        <f t="shared" si="14"/>
        <v>1.9730678293959436</v>
      </c>
      <c r="BA122">
        <f t="shared" si="15"/>
        <v>1.4708882172233473</v>
      </c>
      <c r="BB122">
        <f t="shared" si="16"/>
        <v>0.622971411269584</v>
      </c>
      <c r="BC122">
        <f t="shared" si="17"/>
        <v>0.17107469568307937</v>
      </c>
      <c r="BD122">
        <f t="shared" si="18"/>
        <v>0.55535783757323809</v>
      </c>
      <c r="BE122">
        <f t="shared" si="19"/>
        <v>0.47325465006047446</v>
      </c>
    </row>
    <row r="123" spans="1:57" x14ac:dyDescent="0.35">
      <c r="A123">
        <v>40</v>
      </c>
      <c r="B123" t="s">
        <v>40</v>
      </c>
      <c r="C123" t="s">
        <v>41</v>
      </c>
      <c r="D123" s="1">
        <v>43292</v>
      </c>
      <c r="E123" t="s">
        <v>42</v>
      </c>
      <c r="F123" t="s">
        <v>43</v>
      </c>
      <c r="G123" t="s">
        <v>44</v>
      </c>
      <c r="H123" t="s">
        <v>179</v>
      </c>
      <c r="I123">
        <v>5</v>
      </c>
      <c r="J123" t="s">
        <v>93</v>
      </c>
      <c r="K123" t="s">
        <v>65</v>
      </c>
      <c r="L123">
        <v>8</v>
      </c>
      <c r="M123">
        <v>2</v>
      </c>
      <c r="N123">
        <v>3635</v>
      </c>
      <c r="O123">
        <v>8720</v>
      </c>
      <c r="P123">
        <v>2</v>
      </c>
      <c r="Q123">
        <v>6</v>
      </c>
      <c r="R123">
        <v>6</v>
      </c>
      <c r="S123">
        <v>7</v>
      </c>
      <c r="T123">
        <v>7</v>
      </c>
      <c r="U123">
        <v>5</v>
      </c>
      <c r="V123">
        <v>6</v>
      </c>
      <c r="W123">
        <v>4</v>
      </c>
      <c r="X123">
        <v>13</v>
      </c>
      <c r="Y123">
        <v>11</v>
      </c>
      <c r="Z123">
        <v>3</v>
      </c>
      <c r="AA123">
        <v>2</v>
      </c>
      <c r="AB123" t="s">
        <v>48</v>
      </c>
      <c r="AC123">
        <v>10</v>
      </c>
      <c r="AD123">
        <v>1.07</v>
      </c>
      <c r="AE123">
        <v>7.75</v>
      </c>
      <c r="AF123">
        <v>1.05</v>
      </c>
      <c r="AG123">
        <v>8</v>
      </c>
      <c r="AH123">
        <v>1.07</v>
      </c>
      <c r="AI123">
        <v>9.52</v>
      </c>
      <c r="AJ123">
        <v>1.0900000000000001</v>
      </c>
      <c r="AK123">
        <v>12.6</v>
      </c>
      <c r="AL123">
        <v>1.1000000000000001</v>
      </c>
      <c r="AM123">
        <v>9.1</v>
      </c>
      <c r="AN123">
        <v>1.07</v>
      </c>
      <c r="AO123">
        <f t="shared" si="7"/>
        <v>0.10989010989010989</v>
      </c>
      <c r="AP123">
        <f t="shared" si="8"/>
        <v>0.93457943925233644</v>
      </c>
      <c r="AQ123">
        <f t="shared" si="9"/>
        <v>0.10521140609636186</v>
      </c>
      <c r="AR123">
        <f t="shared" si="10"/>
        <v>0.89478859390363819</v>
      </c>
      <c r="AT123">
        <f t="shared" si="11"/>
        <v>1.0664468594775396</v>
      </c>
      <c r="AU123">
        <f t="shared" si="12"/>
        <v>1.4229104804553954</v>
      </c>
      <c r="AV123">
        <f t="shared" si="13"/>
        <v>0.41181589232884613</v>
      </c>
      <c r="AZ123">
        <f t="shared" si="14"/>
        <v>2.052521181111493</v>
      </c>
      <c r="BA123">
        <f t="shared" si="15"/>
        <v>3.8392186809005682</v>
      </c>
      <c r="BB123">
        <f t="shared" si="16"/>
        <v>0.14347809711356169</v>
      </c>
      <c r="BC123">
        <f t="shared" si="17"/>
        <v>2.2517835615866537</v>
      </c>
      <c r="BD123">
        <f t="shared" si="18"/>
        <v>0.88717889278525985</v>
      </c>
      <c r="BE123">
        <f t="shared" si="19"/>
        <v>1.941572888787088</v>
      </c>
    </row>
    <row r="124" spans="1:57" x14ac:dyDescent="0.35">
      <c r="A124">
        <v>40</v>
      </c>
      <c r="B124" t="s">
        <v>40</v>
      </c>
      <c r="C124" t="s">
        <v>41</v>
      </c>
      <c r="D124" s="1">
        <v>43292</v>
      </c>
      <c r="E124" t="s">
        <v>42</v>
      </c>
      <c r="F124" t="s">
        <v>43</v>
      </c>
      <c r="G124" t="s">
        <v>44</v>
      </c>
      <c r="H124" t="s">
        <v>179</v>
      </c>
      <c r="I124">
        <v>5</v>
      </c>
      <c r="J124" t="s">
        <v>147</v>
      </c>
      <c r="K124" t="s">
        <v>113</v>
      </c>
      <c r="L124">
        <v>1</v>
      </c>
      <c r="M124">
        <v>4</v>
      </c>
      <c r="N124">
        <v>8770</v>
      </c>
      <c r="O124">
        <v>5080</v>
      </c>
      <c r="P124">
        <v>7</v>
      </c>
      <c r="Q124">
        <v>5</v>
      </c>
      <c r="R124">
        <v>6</v>
      </c>
      <c r="S124">
        <v>7</v>
      </c>
      <c r="T124">
        <v>4</v>
      </c>
      <c r="U124">
        <v>6</v>
      </c>
      <c r="V124">
        <v>6</v>
      </c>
      <c r="W124">
        <v>4</v>
      </c>
      <c r="X124">
        <v>6</v>
      </c>
      <c r="Y124">
        <v>4</v>
      </c>
      <c r="Z124">
        <v>3</v>
      </c>
      <c r="AA124">
        <v>2</v>
      </c>
      <c r="AB124" t="s">
        <v>48</v>
      </c>
      <c r="AC124">
        <v>1.36</v>
      </c>
      <c r="AD124">
        <v>3.2</v>
      </c>
      <c r="AE124">
        <v>1.35</v>
      </c>
      <c r="AF124">
        <v>2.95</v>
      </c>
      <c r="AG124">
        <v>1.4</v>
      </c>
      <c r="AH124">
        <v>3</v>
      </c>
      <c r="AI124">
        <v>1.41</v>
      </c>
      <c r="AJ124">
        <v>3.24</v>
      </c>
      <c r="AK124">
        <v>1.43</v>
      </c>
      <c r="AL124">
        <v>3.35</v>
      </c>
      <c r="AM124">
        <v>1.37</v>
      </c>
      <c r="AN124">
        <v>3.18</v>
      </c>
      <c r="AO124">
        <f t="shared" si="7"/>
        <v>0.72992700729927007</v>
      </c>
      <c r="AP124">
        <f t="shared" si="8"/>
        <v>0.31446540880503143</v>
      </c>
      <c r="AQ124">
        <f t="shared" si="9"/>
        <v>0.69890109890109897</v>
      </c>
      <c r="AR124">
        <f t="shared" si="10"/>
        <v>0.30109890109890108</v>
      </c>
      <c r="AT124">
        <f t="shared" si="11"/>
        <v>1.3477770744942341</v>
      </c>
      <c r="AU124">
        <f t="shared" si="12"/>
        <v>0.88983736500649147</v>
      </c>
      <c r="AV124">
        <f t="shared" si="13"/>
        <v>0.61252530430502783</v>
      </c>
      <c r="AZ124">
        <f t="shared" si="14"/>
        <v>3.6555519294214855</v>
      </c>
      <c r="BA124">
        <f t="shared" si="15"/>
        <v>2.4521661008337485</v>
      </c>
      <c r="BB124">
        <f t="shared" si="16"/>
        <v>0.7691265558881224</v>
      </c>
      <c r="BC124">
        <f t="shared" si="17"/>
        <v>0.3582460361707735</v>
      </c>
      <c r="BD124">
        <f t="shared" si="18"/>
        <v>0.49016502426555386</v>
      </c>
      <c r="BE124">
        <f t="shared" si="19"/>
        <v>0.26249975099081646</v>
      </c>
    </row>
    <row r="125" spans="1:57" x14ac:dyDescent="0.35">
      <c r="A125">
        <v>40</v>
      </c>
      <c r="B125" t="s">
        <v>40</v>
      </c>
      <c r="C125" t="s">
        <v>41</v>
      </c>
      <c r="D125" s="1">
        <v>43292</v>
      </c>
      <c r="E125" t="s">
        <v>42</v>
      </c>
      <c r="F125" t="s">
        <v>43</v>
      </c>
      <c r="G125" t="s">
        <v>44</v>
      </c>
      <c r="H125" t="s">
        <v>179</v>
      </c>
      <c r="I125">
        <v>5</v>
      </c>
      <c r="J125" t="s">
        <v>79</v>
      </c>
      <c r="K125" t="s">
        <v>77</v>
      </c>
      <c r="L125">
        <v>10</v>
      </c>
      <c r="M125">
        <v>32</v>
      </c>
      <c r="N125">
        <v>3045</v>
      </c>
      <c r="O125">
        <v>1430</v>
      </c>
      <c r="P125">
        <v>6</v>
      </c>
      <c r="Q125">
        <v>7</v>
      </c>
      <c r="R125">
        <v>7</v>
      </c>
      <c r="S125">
        <v>6</v>
      </c>
      <c r="T125">
        <v>6</v>
      </c>
      <c r="U125">
        <v>4</v>
      </c>
      <c r="V125">
        <v>6</v>
      </c>
      <c r="W125">
        <v>3</v>
      </c>
      <c r="Z125">
        <v>3</v>
      </c>
      <c r="AA125">
        <v>1</v>
      </c>
      <c r="AB125" t="s">
        <v>48</v>
      </c>
      <c r="AC125">
        <v>2.2000000000000002</v>
      </c>
      <c r="AD125">
        <v>1.66</v>
      </c>
      <c r="AE125">
        <v>2.15</v>
      </c>
      <c r="AF125">
        <v>1.62</v>
      </c>
      <c r="AG125">
        <v>2.2000000000000002</v>
      </c>
      <c r="AH125">
        <v>1.67</v>
      </c>
      <c r="AI125">
        <v>2.38</v>
      </c>
      <c r="AJ125">
        <v>1.67</v>
      </c>
      <c r="AK125">
        <v>2.38</v>
      </c>
      <c r="AL125">
        <v>1.72</v>
      </c>
      <c r="AM125">
        <v>2.27</v>
      </c>
      <c r="AN125">
        <v>1.66</v>
      </c>
      <c r="AO125">
        <f t="shared" si="7"/>
        <v>0.44052863436123346</v>
      </c>
      <c r="AP125">
        <f t="shared" si="8"/>
        <v>0.60240963855421692</v>
      </c>
      <c r="AQ125">
        <f t="shared" si="9"/>
        <v>0.42239185750636127</v>
      </c>
      <c r="AR125">
        <f t="shared" si="10"/>
        <v>0.57760814249363868</v>
      </c>
      <c r="AT125">
        <f t="shared" si="11"/>
        <v>0.8761503162437535</v>
      </c>
      <c r="AU125">
        <f t="shared" si="12"/>
        <v>1.02969093600265</v>
      </c>
      <c r="AV125">
        <f t="shared" si="13"/>
        <v>0.46169007765262476</v>
      </c>
      <c r="AZ125">
        <f t="shared" si="14"/>
        <v>1.7456703522753203</v>
      </c>
      <c r="BA125">
        <f t="shared" si="15"/>
        <v>1.4703413318929626</v>
      </c>
      <c r="BB125">
        <f t="shared" si="16"/>
        <v>0.56840070101652274</v>
      </c>
      <c r="BC125">
        <f t="shared" si="17"/>
        <v>0.86182182351271819</v>
      </c>
      <c r="BD125">
        <f t="shared" si="18"/>
        <v>0.7728614405976254</v>
      </c>
      <c r="BE125">
        <f t="shared" si="19"/>
        <v>0.56492864944446519</v>
      </c>
    </row>
    <row r="126" spans="1:57" x14ac:dyDescent="0.35">
      <c r="A126">
        <v>40</v>
      </c>
      <c r="B126" t="s">
        <v>40</v>
      </c>
      <c r="C126" t="s">
        <v>41</v>
      </c>
      <c r="D126" s="1">
        <v>43294</v>
      </c>
      <c r="E126" t="s">
        <v>42</v>
      </c>
      <c r="F126" t="s">
        <v>43</v>
      </c>
      <c r="G126" t="s">
        <v>44</v>
      </c>
      <c r="H126" t="s">
        <v>180</v>
      </c>
      <c r="I126">
        <v>5</v>
      </c>
      <c r="J126" t="s">
        <v>93</v>
      </c>
      <c r="K126" t="s">
        <v>79</v>
      </c>
      <c r="L126">
        <v>8</v>
      </c>
      <c r="M126">
        <v>10</v>
      </c>
      <c r="N126">
        <v>3635</v>
      </c>
      <c r="O126">
        <v>3045</v>
      </c>
      <c r="P126">
        <v>7</v>
      </c>
      <c r="Q126">
        <v>6</v>
      </c>
      <c r="R126">
        <v>6</v>
      </c>
      <c r="S126">
        <v>7</v>
      </c>
      <c r="T126">
        <v>6</v>
      </c>
      <c r="U126">
        <v>7</v>
      </c>
      <c r="V126">
        <v>6</v>
      </c>
      <c r="W126">
        <v>4</v>
      </c>
      <c r="X126">
        <v>26</v>
      </c>
      <c r="Y126">
        <v>24</v>
      </c>
      <c r="Z126">
        <v>3</v>
      </c>
      <c r="AA126">
        <v>2</v>
      </c>
      <c r="AB126" t="s">
        <v>48</v>
      </c>
      <c r="AC126">
        <v>2</v>
      </c>
      <c r="AD126">
        <v>1.8</v>
      </c>
      <c r="AE126">
        <v>1.95</v>
      </c>
      <c r="AF126">
        <v>1.75</v>
      </c>
      <c r="AG126">
        <v>2</v>
      </c>
      <c r="AH126">
        <v>1.8</v>
      </c>
      <c r="AI126">
        <v>2.15</v>
      </c>
      <c r="AJ126">
        <v>1.82</v>
      </c>
      <c r="AK126">
        <v>2.15</v>
      </c>
      <c r="AL126">
        <v>1.93</v>
      </c>
      <c r="AM126">
        <v>2.0099999999999998</v>
      </c>
      <c r="AN126">
        <v>1.84</v>
      </c>
      <c r="AO126">
        <f t="shared" si="7"/>
        <v>0.49751243781094534</v>
      </c>
      <c r="AP126">
        <f t="shared" si="8"/>
        <v>0.54347826086956519</v>
      </c>
      <c r="AQ126">
        <f t="shared" si="9"/>
        <v>0.47792207792207791</v>
      </c>
      <c r="AR126">
        <f t="shared" si="10"/>
        <v>0.52207792207792203</v>
      </c>
      <c r="AT126">
        <f t="shared" si="11"/>
        <v>1.0664468594775396</v>
      </c>
      <c r="AU126">
        <f t="shared" si="12"/>
        <v>0.8761503162437535</v>
      </c>
      <c r="AV126">
        <f t="shared" si="13"/>
        <v>0.54743108784866246</v>
      </c>
      <c r="AZ126">
        <f t="shared" si="14"/>
        <v>2.052521181111493</v>
      </c>
      <c r="BA126">
        <f t="shared" si="15"/>
        <v>1.7456703522753203</v>
      </c>
      <c r="BB126">
        <f t="shared" si="16"/>
        <v>0.5761163986479062</v>
      </c>
      <c r="BC126">
        <f t="shared" si="17"/>
        <v>0.73830757667879865</v>
      </c>
      <c r="BD126">
        <f t="shared" si="18"/>
        <v>0.60251869215647191</v>
      </c>
      <c r="BE126">
        <f t="shared" si="19"/>
        <v>0.55144555771590964</v>
      </c>
    </row>
    <row r="127" spans="1:57" x14ac:dyDescent="0.35">
      <c r="A127">
        <v>40</v>
      </c>
      <c r="B127" t="s">
        <v>40</v>
      </c>
      <c r="C127" t="s">
        <v>41</v>
      </c>
      <c r="D127" s="1">
        <v>43295</v>
      </c>
      <c r="E127" t="s">
        <v>42</v>
      </c>
      <c r="F127" t="s">
        <v>43</v>
      </c>
      <c r="G127" t="s">
        <v>44</v>
      </c>
      <c r="H127" t="s">
        <v>180</v>
      </c>
      <c r="I127">
        <v>5</v>
      </c>
      <c r="J127" t="s">
        <v>172</v>
      </c>
      <c r="K127" t="s">
        <v>147</v>
      </c>
      <c r="L127">
        <v>21</v>
      </c>
      <c r="M127">
        <v>1</v>
      </c>
      <c r="N127">
        <v>1715</v>
      </c>
      <c r="O127">
        <v>8770</v>
      </c>
      <c r="P127">
        <v>6</v>
      </c>
      <c r="Q127">
        <v>4</v>
      </c>
      <c r="R127">
        <v>3</v>
      </c>
      <c r="S127">
        <v>6</v>
      </c>
      <c r="T127">
        <v>7</v>
      </c>
      <c r="U127">
        <v>6</v>
      </c>
      <c r="V127">
        <v>3</v>
      </c>
      <c r="W127">
        <v>6</v>
      </c>
      <c r="X127">
        <v>10</v>
      </c>
      <c r="Y127">
        <v>8</v>
      </c>
      <c r="Z127">
        <v>3</v>
      </c>
      <c r="AA127">
        <v>2</v>
      </c>
      <c r="AB127" t="s">
        <v>48</v>
      </c>
      <c r="AC127">
        <v>1.9</v>
      </c>
      <c r="AD127">
        <v>1.9</v>
      </c>
      <c r="AE127">
        <v>1.95</v>
      </c>
      <c r="AF127">
        <v>1.75</v>
      </c>
      <c r="AG127">
        <v>2</v>
      </c>
      <c r="AH127">
        <v>1.8</v>
      </c>
      <c r="AI127">
        <v>2.0499999999999998</v>
      </c>
      <c r="AJ127">
        <v>1.9</v>
      </c>
      <c r="AK127">
        <v>2.0499999999999998</v>
      </c>
      <c r="AL127">
        <v>1.95</v>
      </c>
      <c r="AM127">
        <v>1.97</v>
      </c>
      <c r="AN127">
        <v>1.87</v>
      </c>
      <c r="AO127">
        <f t="shared" si="7"/>
        <v>0.50761421319796951</v>
      </c>
      <c r="AP127">
        <f t="shared" si="8"/>
        <v>0.53475935828876997</v>
      </c>
      <c r="AQ127">
        <f t="shared" si="9"/>
        <v>0.48697916666666669</v>
      </c>
      <c r="AR127">
        <f t="shared" si="10"/>
        <v>0.51302083333333326</v>
      </c>
      <c r="AT127">
        <f t="shared" si="11"/>
        <v>1.3118415811828352</v>
      </c>
      <c r="AU127">
        <f t="shared" si="12"/>
        <v>1.3477770744942341</v>
      </c>
      <c r="AV127">
        <f t="shared" si="13"/>
        <v>0.49101709333163512</v>
      </c>
      <c r="AZ127">
        <f t="shared" si="14"/>
        <v>1.9730678293959436</v>
      </c>
      <c r="BA127">
        <f t="shared" si="15"/>
        <v>3.6555519294214855</v>
      </c>
      <c r="BB127">
        <f t="shared" si="16"/>
        <v>0.15676681321870017</v>
      </c>
      <c r="BC127">
        <f t="shared" si="17"/>
        <v>0.71953393573314017</v>
      </c>
      <c r="BD127">
        <f t="shared" si="18"/>
        <v>0.71127633849086624</v>
      </c>
      <c r="BE127">
        <f t="shared" si="19"/>
        <v>1.8529958438578773</v>
      </c>
    </row>
    <row r="128" spans="1:57" x14ac:dyDescent="0.35">
      <c r="A128">
        <v>40</v>
      </c>
      <c r="B128" t="s">
        <v>40</v>
      </c>
      <c r="C128" t="s">
        <v>41</v>
      </c>
      <c r="D128" s="1">
        <v>43296</v>
      </c>
      <c r="E128" t="s">
        <v>42</v>
      </c>
      <c r="F128" t="s">
        <v>43</v>
      </c>
      <c r="G128" t="s">
        <v>44</v>
      </c>
      <c r="H128" t="s">
        <v>181</v>
      </c>
      <c r="I128">
        <v>5</v>
      </c>
      <c r="J128" t="s">
        <v>172</v>
      </c>
      <c r="K128" t="s">
        <v>93</v>
      </c>
      <c r="L128">
        <v>21</v>
      </c>
      <c r="M128">
        <v>8</v>
      </c>
      <c r="N128">
        <v>1715</v>
      </c>
      <c r="O128">
        <v>3635</v>
      </c>
      <c r="P128">
        <v>6</v>
      </c>
      <c r="Q128">
        <v>2</v>
      </c>
      <c r="R128">
        <v>6</v>
      </c>
      <c r="S128">
        <v>2</v>
      </c>
      <c r="T128">
        <v>7</v>
      </c>
      <c r="U128">
        <v>6</v>
      </c>
      <c r="Z128">
        <v>3</v>
      </c>
      <c r="AA128">
        <v>0</v>
      </c>
      <c r="AB128" t="s">
        <v>48</v>
      </c>
      <c r="AC128">
        <v>1.1599999999999999</v>
      </c>
      <c r="AD128">
        <v>5</v>
      </c>
      <c r="AE128">
        <v>1.17</v>
      </c>
      <c r="AF128">
        <v>4.4000000000000004</v>
      </c>
      <c r="AG128">
        <v>1.2</v>
      </c>
      <c r="AH128">
        <v>4.5</v>
      </c>
      <c r="AI128">
        <v>1.21</v>
      </c>
      <c r="AJ128">
        <v>5.3</v>
      </c>
      <c r="AK128">
        <v>1.25</v>
      </c>
      <c r="AL128">
        <v>5.6</v>
      </c>
      <c r="AM128">
        <v>1.19</v>
      </c>
      <c r="AN128">
        <v>4.95</v>
      </c>
      <c r="AO128">
        <f t="shared" si="7"/>
        <v>0.84033613445378152</v>
      </c>
      <c r="AP128">
        <f t="shared" si="8"/>
        <v>0.20202020202020202</v>
      </c>
      <c r="AQ128">
        <f t="shared" si="9"/>
        <v>0.80618892508143314</v>
      </c>
      <c r="AR128">
        <f t="shared" si="10"/>
        <v>0.19381107491856675</v>
      </c>
      <c r="AT128">
        <f t="shared" si="11"/>
        <v>1.3118415811828352</v>
      </c>
      <c r="AU128">
        <f t="shared" si="12"/>
        <v>1.0664468594775396</v>
      </c>
      <c r="AV128">
        <f t="shared" si="13"/>
        <v>0.56104266227745625</v>
      </c>
      <c r="AZ128">
        <f t="shared" si="14"/>
        <v>1.9730678293959436</v>
      </c>
      <c r="BA128">
        <f t="shared" si="15"/>
        <v>2.052521181111493</v>
      </c>
      <c r="BB128">
        <f t="shared" si="16"/>
        <v>0.48014710497679947</v>
      </c>
      <c r="BC128">
        <f t="shared" si="17"/>
        <v>0.21543716557845227</v>
      </c>
      <c r="BD128">
        <f t="shared" si="18"/>
        <v>0.57795832951046966</v>
      </c>
      <c r="BE128">
        <f t="shared" si="19"/>
        <v>0.73366275333047481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28"/>
  <sheetViews>
    <sheetView topLeftCell="AX1" workbookViewId="0">
      <selection activeCell="BC1" sqref="BC1:BH104857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34</v>
      </c>
      <c r="AF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39</v>
      </c>
      <c r="B2" t="s">
        <v>40</v>
      </c>
      <c r="C2" t="s">
        <v>41</v>
      </c>
      <c r="D2" s="1">
        <v>43647</v>
      </c>
      <c r="E2" t="s">
        <v>42</v>
      </c>
      <c r="F2" t="s">
        <v>43</v>
      </c>
      <c r="G2" t="s">
        <v>44</v>
      </c>
      <c r="H2" t="s">
        <v>45</v>
      </c>
      <c r="I2">
        <v>5</v>
      </c>
      <c r="J2" t="s">
        <v>192</v>
      </c>
      <c r="K2" t="s">
        <v>50</v>
      </c>
      <c r="L2">
        <v>288</v>
      </c>
      <c r="M2">
        <v>68</v>
      </c>
      <c r="N2">
        <v>125</v>
      </c>
      <c r="O2">
        <v>776</v>
      </c>
      <c r="P2">
        <v>6</v>
      </c>
      <c r="Q2">
        <v>4</v>
      </c>
      <c r="R2">
        <v>6</v>
      </c>
      <c r="S2">
        <v>7</v>
      </c>
      <c r="T2">
        <v>6</v>
      </c>
      <c r="U2">
        <v>2</v>
      </c>
      <c r="V2">
        <v>5</v>
      </c>
      <c r="W2">
        <v>7</v>
      </c>
      <c r="X2">
        <v>6</v>
      </c>
      <c r="Y2">
        <v>2</v>
      </c>
      <c r="Z2">
        <v>3</v>
      </c>
      <c r="AA2">
        <v>2</v>
      </c>
      <c r="AB2" t="s">
        <v>48</v>
      </c>
      <c r="AC2">
        <v>2.1</v>
      </c>
      <c r="AD2">
        <v>1.72</v>
      </c>
      <c r="AE2">
        <v>2.2599999999999998</v>
      </c>
      <c r="AF2">
        <v>1.72</v>
      </c>
      <c r="AK2">
        <v>2.4500000000000002</v>
      </c>
      <c r="AL2">
        <v>1.8</v>
      </c>
      <c r="AM2">
        <v>2.13</v>
      </c>
      <c r="AN2">
        <v>1.73</v>
      </c>
      <c r="AO2">
        <f>1/AM2</f>
        <v>0.46948356807511737</v>
      </c>
      <c r="AP2">
        <f>1/AN2</f>
        <v>0.5780346820809249</v>
      </c>
      <c r="AQ2">
        <f>AO2/(AO2+AP2)</f>
        <v>0.44818652849740931</v>
      </c>
      <c r="AR2">
        <f>AP2/(AO2+AP2)</f>
        <v>0.55181347150259064</v>
      </c>
      <c r="AS2">
        <f>0.5*LN(AQ2/AR2)</f>
        <v>-0.10400028560582304</v>
      </c>
      <c r="AW2">
        <f>AVERAGE(N2:O2)</f>
        <v>450.5</v>
      </c>
      <c r="AX2">
        <f>64*'Summary - LogLoss'!$D$8*AW2/SUM($AW$2:$AW$65)</f>
        <v>0.22411483501535193</v>
      </c>
      <c r="AY2">
        <f>AS2+AX2</f>
        <v>0.12011454940952888</v>
      </c>
    </row>
    <row r="3" spans="1:60" x14ac:dyDescent="0.35">
      <c r="A3">
        <v>39</v>
      </c>
      <c r="B3" t="s">
        <v>40</v>
      </c>
      <c r="C3" t="s">
        <v>41</v>
      </c>
      <c r="D3" s="1">
        <v>43647</v>
      </c>
      <c r="E3" t="s">
        <v>42</v>
      </c>
      <c r="F3" t="s">
        <v>43</v>
      </c>
      <c r="G3" t="s">
        <v>44</v>
      </c>
      <c r="H3" t="s">
        <v>45</v>
      </c>
      <c r="I3">
        <v>5</v>
      </c>
      <c r="J3" t="s">
        <v>93</v>
      </c>
      <c r="K3" t="s">
        <v>162</v>
      </c>
      <c r="L3">
        <v>8</v>
      </c>
      <c r="M3">
        <v>39</v>
      </c>
      <c r="N3">
        <v>3610</v>
      </c>
      <c r="O3">
        <v>1143</v>
      </c>
      <c r="P3">
        <v>6</v>
      </c>
      <c r="Q3">
        <v>3</v>
      </c>
      <c r="R3">
        <v>6</v>
      </c>
      <c r="S3">
        <v>4</v>
      </c>
      <c r="T3">
        <v>6</v>
      </c>
      <c r="U3">
        <v>2</v>
      </c>
      <c r="Z3">
        <v>3</v>
      </c>
      <c r="AA3">
        <v>0</v>
      </c>
      <c r="AB3" t="s">
        <v>48</v>
      </c>
      <c r="AC3">
        <v>1.36</v>
      </c>
      <c r="AD3">
        <v>3.2</v>
      </c>
      <c r="AE3">
        <v>1.39</v>
      </c>
      <c r="AF3">
        <v>3.29</v>
      </c>
      <c r="AK3">
        <v>1.4</v>
      </c>
      <c r="AL3">
        <v>3.4</v>
      </c>
      <c r="AM3">
        <v>1.35</v>
      </c>
      <c r="AN3">
        <v>3.22</v>
      </c>
      <c r="AO3">
        <f t="shared" ref="AO3:AP65" si="0">1/AM3</f>
        <v>0.7407407407407407</v>
      </c>
      <c r="AP3">
        <f t="shared" si="0"/>
        <v>0.3105590062111801</v>
      </c>
      <c r="AQ3">
        <f t="shared" ref="AQ3:AQ66" si="1">AO3/(AO3+AP3)</f>
        <v>0.70459518599562365</v>
      </c>
      <c r="AR3">
        <f t="shared" ref="AR3:AR66" si="2">AP3/(AO3+AP3)</f>
        <v>0.2954048140043764</v>
      </c>
      <c r="AS3">
        <f t="shared" ref="AS3:AS65" si="3">0.5*LN(AQ3/AR3)</f>
        <v>0.43463838355298934</v>
      </c>
      <c r="AW3">
        <f t="shared" ref="AW3:AW65" si="4">AVERAGE(N3:O3)</f>
        <v>2376.5</v>
      </c>
      <c r="AX3">
        <f>64*'Summary - LogLoss'!$D$8*AW3/SUM($AW$2:$AW$65)</f>
        <v>1.1822617212297089</v>
      </c>
      <c r="AY3">
        <f t="shared" ref="AY3:AY65" si="5">AS3+AX3</f>
        <v>1.6169001047826983</v>
      </c>
    </row>
    <row r="4" spans="1:60" x14ac:dyDescent="0.35">
      <c r="A4">
        <v>39</v>
      </c>
      <c r="B4" t="s">
        <v>40</v>
      </c>
      <c r="C4" t="s">
        <v>41</v>
      </c>
      <c r="D4" s="1">
        <v>43647</v>
      </c>
      <c r="E4" t="s">
        <v>42</v>
      </c>
      <c r="F4" t="s">
        <v>43</v>
      </c>
      <c r="G4" t="s">
        <v>44</v>
      </c>
      <c r="H4" t="s">
        <v>45</v>
      </c>
      <c r="I4">
        <v>5</v>
      </c>
      <c r="J4" t="s">
        <v>119</v>
      </c>
      <c r="K4" t="s">
        <v>193</v>
      </c>
      <c r="L4">
        <v>54</v>
      </c>
      <c r="M4">
        <v>155</v>
      </c>
      <c r="N4">
        <v>917</v>
      </c>
      <c r="O4">
        <v>356</v>
      </c>
      <c r="P4">
        <v>6</v>
      </c>
      <c r="Q4">
        <v>4</v>
      </c>
      <c r="R4">
        <v>6</v>
      </c>
      <c r="S4">
        <v>2</v>
      </c>
      <c r="T4">
        <v>6</v>
      </c>
      <c r="U4">
        <v>4</v>
      </c>
      <c r="Z4">
        <v>3</v>
      </c>
      <c r="AA4">
        <v>0</v>
      </c>
      <c r="AB4" t="s">
        <v>48</v>
      </c>
      <c r="AC4">
        <v>1.25</v>
      </c>
      <c r="AD4">
        <v>4</v>
      </c>
      <c r="AE4">
        <v>1.25</v>
      </c>
      <c r="AF4">
        <v>4.42</v>
      </c>
      <c r="AK4">
        <v>1.27</v>
      </c>
      <c r="AL4">
        <v>4.5</v>
      </c>
      <c r="AM4">
        <v>1.24</v>
      </c>
      <c r="AN4">
        <v>4.0999999999999996</v>
      </c>
      <c r="AO4">
        <f t="shared" si="0"/>
        <v>0.80645161290322587</v>
      </c>
      <c r="AP4">
        <f t="shared" si="0"/>
        <v>0.24390243902439027</v>
      </c>
      <c r="AQ4">
        <f t="shared" si="1"/>
        <v>0.76779026217228463</v>
      </c>
      <c r="AR4">
        <f t="shared" si="2"/>
        <v>0.23220973782771534</v>
      </c>
      <c r="AS4">
        <f t="shared" si="3"/>
        <v>0.59793779704665839</v>
      </c>
      <c r="AW4">
        <f t="shared" si="4"/>
        <v>636.5</v>
      </c>
      <c r="AX4">
        <f>64*'Summary - LogLoss'!$D$8*AW4/SUM($AW$2:$AW$65)</f>
        <v>0.31664615424477577</v>
      </c>
      <c r="AY4">
        <f t="shared" si="5"/>
        <v>0.91458395129143422</v>
      </c>
      <c r="BG4" t="s">
        <v>191</v>
      </c>
      <c r="BH4">
        <f>SUM(AQ66:AQ128)</f>
        <v>41.018059884019166</v>
      </c>
    </row>
    <row r="5" spans="1:60" x14ac:dyDescent="0.35">
      <c r="A5">
        <v>39</v>
      </c>
      <c r="B5" t="s">
        <v>40</v>
      </c>
      <c r="C5" t="s">
        <v>41</v>
      </c>
      <c r="D5" s="1">
        <v>43647</v>
      </c>
      <c r="E5" t="s">
        <v>42</v>
      </c>
      <c r="F5" t="s">
        <v>43</v>
      </c>
      <c r="G5" t="s">
        <v>44</v>
      </c>
      <c r="H5" t="s">
        <v>45</v>
      </c>
      <c r="I5">
        <v>5</v>
      </c>
      <c r="J5" t="s">
        <v>194</v>
      </c>
      <c r="K5" t="s">
        <v>114</v>
      </c>
      <c r="L5">
        <v>22</v>
      </c>
      <c r="M5">
        <v>121</v>
      </c>
      <c r="N5">
        <v>1600</v>
      </c>
      <c r="O5">
        <v>465</v>
      </c>
      <c r="P5">
        <v>6</v>
      </c>
      <c r="Q5">
        <v>3</v>
      </c>
      <c r="R5">
        <v>6</v>
      </c>
      <c r="S5">
        <v>2</v>
      </c>
      <c r="T5">
        <v>6</v>
      </c>
      <c r="U5">
        <v>3</v>
      </c>
      <c r="Z5">
        <v>3</v>
      </c>
      <c r="AA5">
        <v>0</v>
      </c>
      <c r="AB5" t="s">
        <v>48</v>
      </c>
      <c r="AC5">
        <v>1.05</v>
      </c>
      <c r="AD5">
        <v>11</v>
      </c>
      <c r="AE5">
        <v>1.06</v>
      </c>
      <c r="AF5">
        <v>12.27</v>
      </c>
      <c r="AK5">
        <v>1.08</v>
      </c>
      <c r="AL5">
        <v>12.6</v>
      </c>
      <c r="AM5">
        <v>1.05</v>
      </c>
      <c r="AN5">
        <v>9.92</v>
      </c>
      <c r="AO5">
        <f t="shared" si="0"/>
        <v>0.95238095238095233</v>
      </c>
      <c r="AP5">
        <f t="shared" si="0"/>
        <v>0.10080645161290323</v>
      </c>
      <c r="AQ5">
        <f t="shared" si="1"/>
        <v>0.90428441203281673</v>
      </c>
      <c r="AR5">
        <f t="shared" si="2"/>
        <v>9.5715587967183241E-2</v>
      </c>
      <c r="AS5">
        <f t="shared" si="3"/>
        <v>1.1228813785636746</v>
      </c>
      <c r="AW5">
        <f t="shared" si="4"/>
        <v>1032.5</v>
      </c>
      <c r="AX5">
        <f>64*'Summary - LogLoss'!$D$8*AW5/SUM($AW$2:$AW$65)</f>
        <v>0.5136483177654847</v>
      </c>
      <c r="AY5">
        <f t="shared" si="5"/>
        <v>1.6365296963291593</v>
      </c>
      <c r="BG5" t="s">
        <v>190</v>
      </c>
      <c r="BH5">
        <f>SUM(BD66:BD128)</f>
        <v>37.730437536402732</v>
      </c>
    </row>
    <row r="6" spans="1:60" x14ac:dyDescent="0.35">
      <c r="A6">
        <v>39</v>
      </c>
      <c r="B6" t="s">
        <v>40</v>
      </c>
      <c r="C6" t="s">
        <v>41</v>
      </c>
      <c r="D6" s="1">
        <v>43647</v>
      </c>
      <c r="E6" t="s">
        <v>42</v>
      </c>
      <c r="F6" t="s">
        <v>43</v>
      </c>
      <c r="G6" t="s">
        <v>44</v>
      </c>
      <c r="H6" t="s">
        <v>45</v>
      </c>
      <c r="I6">
        <v>5</v>
      </c>
      <c r="J6" t="s">
        <v>195</v>
      </c>
      <c r="K6" t="s">
        <v>196</v>
      </c>
      <c r="L6">
        <v>63</v>
      </c>
      <c r="M6">
        <v>518</v>
      </c>
      <c r="N6">
        <v>855</v>
      </c>
      <c r="O6">
        <v>10</v>
      </c>
      <c r="P6">
        <v>6</v>
      </c>
      <c r="Q6">
        <v>3</v>
      </c>
      <c r="R6">
        <v>7</v>
      </c>
      <c r="S6">
        <v>6</v>
      </c>
      <c r="T6">
        <v>6</v>
      </c>
      <c r="U6">
        <v>1</v>
      </c>
      <c r="Z6">
        <v>3</v>
      </c>
      <c r="AA6">
        <v>0</v>
      </c>
      <c r="AB6" t="s">
        <v>48</v>
      </c>
      <c r="AC6">
        <v>1.1200000000000001</v>
      </c>
      <c r="AD6">
        <v>6</v>
      </c>
      <c r="AE6">
        <v>1.1499999999999999</v>
      </c>
      <c r="AF6">
        <v>6.35</v>
      </c>
      <c r="AK6">
        <v>1.17</v>
      </c>
      <c r="AL6">
        <v>6.8</v>
      </c>
      <c r="AM6">
        <v>1.1399999999999999</v>
      </c>
      <c r="AN6">
        <v>5.92</v>
      </c>
      <c r="AO6">
        <f t="shared" si="0"/>
        <v>0.87719298245614041</v>
      </c>
      <c r="AP6">
        <f t="shared" si="0"/>
        <v>0.16891891891891891</v>
      </c>
      <c r="AQ6">
        <f t="shared" si="1"/>
        <v>0.83852691218130315</v>
      </c>
      <c r="AR6">
        <f t="shared" si="2"/>
        <v>0.16147308781869688</v>
      </c>
      <c r="AS6">
        <f t="shared" si="3"/>
        <v>0.82365409324475514</v>
      </c>
      <c r="AW6">
        <f t="shared" si="4"/>
        <v>432.5</v>
      </c>
      <c r="AX6">
        <f>64*'Summary - LogLoss'!$D$8*AW6/SUM($AW$2:$AW$65)</f>
        <v>0.21516019121895608</v>
      </c>
      <c r="AY6">
        <f t="shared" si="5"/>
        <v>1.0388142844637112</v>
      </c>
      <c r="BG6" t="s">
        <v>473</v>
      </c>
      <c r="BH6">
        <f>SUM(BE66:BE128)</f>
        <v>31.162486184224356</v>
      </c>
    </row>
    <row r="7" spans="1:60" x14ac:dyDescent="0.35">
      <c r="A7">
        <v>39</v>
      </c>
      <c r="B7" t="s">
        <v>40</v>
      </c>
      <c r="C7" t="s">
        <v>41</v>
      </c>
      <c r="D7" s="1">
        <v>43647</v>
      </c>
      <c r="E7" t="s">
        <v>42</v>
      </c>
      <c r="F7" t="s">
        <v>43</v>
      </c>
      <c r="G7" t="s">
        <v>44</v>
      </c>
      <c r="H7" t="s">
        <v>45</v>
      </c>
      <c r="I7">
        <v>5</v>
      </c>
      <c r="J7" t="s">
        <v>87</v>
      </c>
      <c r="K7" t="s">
        <v>97</v>
      </c>
      <c r="L7">
        <v>19</v>
      </c>
      <c r="M7">
        <v>171</v>
      </c>
      <c r="N7">
        <v>1715</v>
      </c>
      <c r="O7">
        <v>311</v>
      </c>
      <c r="P7">
        <v>6</v>
      </c>
      <c r="Q7">
        <v>3</v>
      </c>
      <c r="R7">
        <v>6</v>
      </c>
      <c r="S7">
        <v>2</v>
      </c>
      <c r="T7">
        <v>6</v>
      </c>
      <c r="U7">
        <v>2</v>
      </c>
      <c r="Z7">
        <v>3</v>
      </c>
      <c r="AA7">
        <v>0</v>
      </c>
      <c r="AB7" t="s">
        <v>48</v>
      </c>
      <c r="AC7">
        <v>1.1399999999999999</v>
      </c>
      <c r="AD7">
        <v>5.5</v>
      </c>
      <c r="AE7">
        <v>1.17</v>
      </c>
      <c r="AF7">
        <v>6.01</v>
      </c>
      <c r="AK7">
        <v>1.2</v>
      </c>
      <c r="AL7">
        <v>6.7</v>
      </c>
      <c r="AM7">
        <v>1.1499999999999999</v>
      </c>
      <c r="AN7">
        <v>5.47</v>
      </c>
      <c r="AO7">
        <f t="shared" si="0"/>
        <v>0.86956521739130443</v>
      </c>
      <c r="AP7">
        <f t="shared" si="0"/>
        <v>0.18281535648994515</v>
      </c>
      <c r="AQ7">
        <f t="shared" si="1"/>
        <v>0.82628398791540791</v>
      </c>
      <c r="AR7">
        <f t="shared" si="2"/>
        <v>0.17371601208459214</v>
      </c>
      <c r="AS7">
        <f t="shared" si="3"/>
        <v>0.77975833702936559</v>
      </c>
      <c r="AW7">
        <f t="shared" si="4"/>
        <v>1013</v>
      </c>
      <c r="AX7">
        <f>64*'Summary - LogLoss'!$D$8*AW7/SUM($AW$2:$AW$65)</f>
        <v>0.50394745365272253</v>
      </c>
      <c r="AY7">
        <f t="shared" si="5"/>
        <v>1.2837057906820881</v>
      </c>
    </row>
    <row r="8" spans="1:60" x14ac:dyDescent="0.35">
      <c r="A8">
        <v>39</v>
      </c>
      <c r="B8" t="s">
        <v>40</v>
      </c>
      <c r="C8" t="s">
        <v>41</v>
      </c>
      <c r="D8" s="1">
        <v>43647</v>
      </c>
      <c r="E8" t="s">
        <v>42</v>
      </c>
      <c r="F8" t="s">
        <v>43</v>
      </c>
      <c r="G8" t="s">
        <v>44</v>
      </c>
      <c r="H8" t="s">
        <v>45</v>
      </c>
      <c r="I8">
        <v>5</v>
      </c>
      <c r="J8" t="s">
        <v>47</v>
      </c>
      <c r="K8" t="s">
        <v>109</v>
      </c>
      <c r="L8">
        <v>59</v>
      </c>
      <c r="M8">
        <v>92</v>
      </c>
      <c r="N8">
        <v>875</v>
      </c>
      <c r="O8">
        <v>617</v>
      </c>
      <c r="P8">
        <v>6</v>
      </c>
      <c r="Q8">
        <v>1</v>
      </c>
      <c r="R8">
        <v>7</v>
      </c>
      <c r="S8">
        <v>6</v>
      </c>
      <c r="T8">
        <v>6</v>
      </c>
      <c r="U8">
        <v>2</v>
      </c>
      <c r="Z8">
        <v>3</v>
      </c>
      <c r="AA8">
        <v>0</v>
      </c>
      <c r="AB8" t="s">
        <v>48</v>
      </c>
      <c r="AC8">
        <v>1.8</v>
      </c>
      <c r="AD8">
        <v>2</v>
      </c>
      <c r="AE8">
        <v>1.91</v>
      </c>
      <c r="AF8">
        <v>2</v>
      </c>
      <c r="AK8">
        <v>2</v>
      </c>
      <c r="AL8">
        <v>2.06</v>
      </c>
      <c r="AM8">
        <v>1.89</v>
      </c>
      <c r="AN8">
        <v>1.92</v>
      </c>
      <c r="AO8">
        <f t="shared" si="0"/>
        <v>0.52910052910052918</v>
      </c>
      <c r="AP8">
        <f t="shared" si="0"/>
        <v>0.52083333333333337</v>
      </c>
      <c r="AQ8">
        <f t="shared" si="1"/>
        <v>0.50393700787401574</v>
      </c>
      <c r="AR8">
        <f t="shared" si="2"/>
        <v>0.4960629921259842</v>
      </c>
      <c r="AS8">
        <f t="shared" si="3"/>
        <v>7.8741784840696653E-3</v>
      </c>
      <c r="AW8">
        <f t="shared" si="4"/>
        <v>746</v>
      </c>
      <c r="AX8">
        <f>64*'Summary - LogLoss'!$D$8*AW8/SUM($AW$2:$AW$65)</f>
        <v>0.37112023733951727</v>
      </c>
      <c r="AY8">
        <f t="shared" si="5"/>
        <v>0.37899441582358695</v>
      </c>
    </row>
    <row r="9" spans="1:60" x14ac:dyDescent="0.35">
      <c r="A9">
        <v>39</v>
      </c>
      <c r="B9" t="s">
        <v>40</v>
      </c>
      <c r="C9" t="s">
        <v>41</v>
      </c>
      <c r="D9" s="1">
        <v>43647</v>
      </c>
      <c r="E9" t="s">
        <v>42</v>
      </c>
      <c r="F9" t="s">
        <v>43</v>
      </c>
      <c r="G9" t="s">
        <v>44</v>
      </c>
      <c r="H9" t="s">
        <v>45</v>
      </c>
      <c r="I9">
        <v>5</v>
      </c>
      <c r="J9" t="s">
        <v>151</v>
      </c>
      <c r="K9" t="s">
        <v>197</v>
      </c>
      <c r="L9">
        <v>9</v>
      </c>
      <c r="M9">
        <v>125</v>
      </c>
      <c r="N9">
        <v>2980</v>
      </c>
      <c r="O9">
        <v>447</v>
      </c>
      <c r="P9">
        <v>7</v>
      </c>
      <c r="Q9">
        <v>6</v>
      </c>
      <c r="R9">
        <v>6</v>
      </c>
      <c r="S9">
        <v>4</v>
      </c>
      <c r="T9">
        <v>4</v>
      </c>
      <c r="U9">
        <v>6</v>
      </c>
      <c r="V9">
        <v>7</v>
      </c>
      <c r="W9">
        <v>5</v>
      </c>
      <c r="Z9">
        <v>3</v>
      </c>
      <c r="AA9">
        <v>1</v>
      </c>
      <c r="AB9" t="s">
        <v>48</v>
      </c>
      <c r="AC9">
        <v>1.25</v>
      </c>
      <c r="AD9">
        <v>4</v>
      </c>
      <c r="AE9">
        <v>1.32</v>
      </c>
      <c r="AF9">
        <v>3.77</v>
      </c>
      <c r="AK9">
        <v>1.34</v>
      </c>
      <c r="AL9">
        <v>4.1399999999999997</v>
      </c>
      <c r="AM9">
        <v>1.28</v>
      </c>
      <c r="AN9">
        <v>3.73</v>
      </c>
      <c r="AO9">
        <f t="shared" si="0"/>
        <v>0.78125</v>
      </c>
      <c r="AP9">
        <f t="shared" si="0"/>
        <v>0.26809651474530832</v>
      </c>
      <c r="AQ9">
        <f t="shared" si="1"/>
        <v>0.7445109780439122</v>
      </c>
      <c r="AR9">
        <f t="shared" si="2"/>
        <v>0.25548902195608786</v>
      </c>
      <c r="AS9">
        <f t="shared" si="3"/>
        <v>0.53477407786209907</v>
      </c>
      <c r="AW9">
        <f t="shared" si="4"/>
        <v>1713.5</v>
      </c>
      <c r="AX9">
        <f>64*'Summary - LogLoss'!$D$8*AW9/SUM($AW$2:$AW$65)</f>
        <v>0.85243234139579471</v>
      </c>
      <c r="AY9">
        <f t="shared" si="5"/>
        <v>1.3872064192578937</v>
      </c>
    </row>
    <row r="10" spans="1:60" x14ac:dyDescent="0.35">
      <c r="A10">
        <v>39</v>
      </c>
      <c r="B10" t="s">
        <v>40</v>
      </c>
      <c r="C10" t="s">
        <v>41</v>
      </c>
      <c r="D10" s="1">
        <v>43647</v>
      </c>
      <c r="E10" t="s">
        <v>42</v>
      </c>
      <c r="F10" t="s">
        <v>43</v>
      </c>
      <c r="G10" t="s">
        <v>44</v>
      </c>
      <c r="H10" t="s">
        <v>45</v>
      </c>
      <c r="I10">
        <v>5</v>
      </c>
      <c r="J10" t="s">
        <v>198</v>
      </c>
      <c r="K10" t="s">
        <v>163</v>
      </c>
      <c r="L10">
        <v>221</v>
      </c>
      <c r="M10">
        <v>213</v>
      </c>
      <c r="N10">
        <v>221</v>
      </c>
      <c r="O10">
        <v>230</v>
      </c>
      <c r="P10">
        <v>6</v>
      </c>
      <c r="Q10">
        <v>2</v>
      </c>
      <c r="R10">
        <v>6</v>
      </c>
      <c r="S10">
        <v>4</v>
      </c>
      <c r="T10">
        <v>6</v>
      </c>
      <c r="U10">
        <v>4</v>
      </c>
      <c r="Z10">
        <v>3</v>
      </c>
      <c r="AA10">
        <v>0</v>
      </c>
      <c r="AB10" t="s">
        <v>48</v>
      </c>
      <c r="AC10">
        <v>1.66</v>
      </c>
      <c r="AD10">
        <v>2.2000000000000002</v>
      </c>
      <c r="AE10">
        <v>1.71</v>
      </c>
      <c r="AF10">
        <v>2.27</v>
      </c>
      <c r="AK10">
        <v>1.71</v>
      </c>
      <c r="AL10">
        <v>2.35</v>
      </c>
      <c r="AM10">
        <v>1.65</v>
      </c>
      <c r="AN10">
        <v>2.2400000000000002</v>
      </c>
      <c r="AO10">
        <f t="shared" si="0"/>
        <v>0.60606060606060608</v>
      </c>
      <c r="AP10">
        <f t="shared" si="0"/>
        <v>0.4464285714285714</v>
      </c>
      <c r="AQ10">
        <f t="shared" si="1"/>
        <v>0.57583547557840609</v>
      </c>
      <c r="AR10">
        <f t="shared" si="2"/>
        <v>0.42416452442159375</v>
      </c>
      <c r="AS10">
        <f t="shared" si="3"/>
        <v>0.15285028897722966</v>
      </c>
      <c r="AW10">
        <f t="shared" si="4"/>
        <v>225.5</v>
      </c>
      <c r="AX10">
        <f>64*'Summary - LogLoss'!$D$8*AW10/SUM($AW$2:$AW$65)</f>
        <v>0.11218178756040367</v>
      </c>
      <c r="AY10">
        <f t="shared" si="5"/>
        <v>0.26503207653763333</v>
      </c>
    </row>
    <row r="11" spans="1:60" x14ac:dyDescent="0.35">
      <c r="A11">
        <v>39</v>
      </c>
      <c r="B11" t="s">
        <v>40</v>
      </c>
      <c r="C11" t="s">
        <v>41</v>
      </c>
      <c r="D11" s="1">
        <v>43647</v>
      </c>
      <c r="E11" t="s">
        <v>42</v>
      </c>
      <c r="F11" t="s">
        <v>43</v>
      </c>
      <c r="G11" t="s">
        <v>44</v>
      </c>
      <c r="H11" t="s">
        <v>45</v>
      </c>
      <c r="I11">
        <v>5</v>
      </c>
      <c r="J11" t="s">
        <v>56</v>
      </c>
      <c r="K11" t="s">
        <v>96</v>
      </c>
      <c r="L11">
        <v>111</v>
      </c>
      <c r="M11">
        <v>100</v>
      </c>
      <c r="N11">
        <v>520</v>
      </c>
      <c r="O11">
        <v>557</v>
      </c>
      <c r="P11">
        <v>6</v>
      </c>
      <c r="Q11">
        <v>4</v>
      </c>
      <c r="R11">
        <v>6</v>
      </c>
      <c r="S11">
        <v>1</v>
      </c>
      <c r="T11">
        <v>6</v>
      </c>
      <c r="U11">
        <v>3</v>
      </c>
      <c r="Z11">
        <v>3</v>
      </c>
      <c r="AA11">
        <v>0</v>
      </c>
      <c r="AB11" t="s">
        <v>48</v>
      </c>
      <c r="AC11">
        <v>1.1399999999999999</v>
      </c>
      <c r="AD11">
        <v>5.5</v>
      </c>
      <c r="AE11">
        <v>1.17</v>
      </c>
      <c r="AF11">
        <v>5.77</v>
      </c>
      <c r="AK11">
        <v>1.2</v>
      </c>
      <c r="AL11">
        <v>6.95</v>
      </c>
      <c r="AM11">
        <v>1.1399999999999999</v>
      </c>
      <c r="AN11">
        <v>5.74</v>
      </c>
      <c r="AO11">
        <f t="shared" si="0"/>
        <v>0.87719298245614041</v>
      </c>
      <c r="AP11">
        <f t="shared" si="0"/>
        <v>0.17421602787456444</v>
      </c>
      <c r="AQ11">
        <f t="shared" si="1"/>
        <v>0.83430232558139539</v>
      </c>
      <c r="AR11">
        <f t="shared" si="2"/>
        <v>0.16569767441860464</v>
      </c>
      <c r="AS11">
        <f t="shared" si="3"/>
        <v>0.80821547396253557</v>
      </c>
      <c r="AW11">
        <f t="shared" si="4"/>
        <v>538.5</v>
      </c>
      <c r="AX11">
        <f>64*'Summary - LogLoss'!$D$8*AW11/SUM($AW$2:$AW$65)</f>
        <v>0.26789309357550944</v>
      </c>
      <c r="AY11">
        <f t="shared" si="5"/>
        <v>1.0761085675380451</v>
      </c>
    </row>
    <row r="12" spans="1:60" x14ac:dyDescent="0.35">
      <c r="A12">
        <v>39</v>
      </c>
      <c r="B12" t="s">
        <v>40</v>
      </c>
      <c r="C12" t="s">
        <v>41</v>
      </c>
      <c r="D12" s="1">
        <v>43647</v>
      </c>
      <c r="E12" t="s">
        <v>42</v>
      </c>
      <c r="F12" t="s">
        <v>43</v>
      </c>
      <c r="G12" t="s">
        <v>44</v>
      </c>
      <c r="H12" t="s">
        <v>45</v>
      </c>
      <c r="I12">
        <v>5</v>
      </c>
      <c r="J12" t="s">
        <v>83</v>
      </c>
      <c r="K12" t="s">
        <v>51</v>
      </c>
      <c r="L12">
        <v>73</v>
      </c>
      <c r="M12">
        <v>53</v>
      </c>
      <c r="N12">
        <v>745</v>
      </c>
      <c r="O12">
        <v>920</v>
      </c>
      <c r="P12">
        <v>6</v>
      </c>
      <c r="Q12">
        <v>3</v>
      </c>
      <c r="R12">
        <v>6</v>
      </c>
      <c r="S12">
        <v>7</v>
      </c>
      <c r="T12">
        <v>6</v>
      </c>
      <c r="U12">
        <v>1</v>
      </c>
      <c r="V12">
        <v>6</v>
      </c>
      <c r="W12">
        <v>2</v>
      </c>
      <c r="Z12">
        <v>3</v>
      </c>
      <c r="AA12">
        <v>1</v>
      </c>
      <c r="AB12" t="s">
        <v>48</v>
      </c>
      <c r="AC12">
        <v>2</v>
      </c>
      <c r="AD12">
        <v>1.8</v>
      </c>
      <c r="AE12">
        <v>2.0299999999999998</v>
      </c>
      <c r="AF12">
        <v>1.88</v>
      </c>
      <c r="AK12">
        <v>2.06</v>
      </c>
      <c r="AL12">
        <v>1.91</v>
      </c>
      <c r="AM12">
        <v>1.97</v>
      </c>
      <c r="AN12">
        <v>1.84</v>
      </c>
      <c r="AO12">
        <f t="shared" si="0"/>
        <v>0.50761421319796951</v>
      </c>
      <c r="AP12">
        <f t="shared" si="0"/>
        <v>0.54347826086956519</v>
      </c>
      <c r="AQ12">
        <f t="shared" si="1"/>
        <v>0.48293963254593175</v>
      </c>
      <c r="AR12">
        <f t="shared" si="2"/>
        <v>0.51706036745406825</v>
      </c>
      <c r="AS12">
        <f t="shared" si="3"/>
        <v>-3.413398556450143E-2</v>
      </c>
      <c r="AW12">
        <f t="shared" si="4"/>
        <v>832.5</v>
      </c>
      <c r="AX12">
        <f>64*'Summary - LogLoss'!$D$8*AW12/SUM($AW$2:$AW$65)</f>
        <v>0.41415227558330853</v>
      </c>
      <c r="AY12">
        <f t="shared" si="5"/>
        <v>0.3800182900188071</v>
      </c>
    </row>
    <row r="13" spans="1:60" x14ac:dyDescent="0.35">
      <c r="A13">
        <v>39</v>
      </c>
      <c r="B13" t="s">
        <v>40</v>
      </c>
      <c r="C13" t="s">
        <v>41</v>
      </c>
      <c r="D13" s="1">
        <v>43647</v>
      </c>
      <c r="E13" t="s">
        <v>42</v>
      </c>
      <c r="F13" t="s">
        <v>43</v>
      </c>
      <c r="G13" t="s">
        <v>44</v>
      </c>
      <c r="H13" t="s">
        <v>45</v>
      </c>
      <c r="I13">
        <v>5</v>
      </c>
      <c r="J13" t="s">
        <v>199</v>
      </c>
      <c r="K13" t="s">
        <v>156</v>
      </c>
      <c r="L13">
        <v>21</v>
      </c>
      <c r="M13">
        <v>187</v>
      </c>
      <c r="N13">
        <v>1654</v>
      </c>
      <c r="O13">
        <v>279</v>
      </c>
      <c r="P13">
        <v>5</v>
      </c>
      <c r="Q13">
        <v>7</v>
      </c>
      <c r="R13">
        <v>6</v>
      </c>
      <c r="S13">
        <v>2</v>
      </c>
      <c r="T13">
        <v>6</v>
      </c>
      <c r="U13">
        <v>4</v>
      </c>
      <c r="V13">
        <v>6</v>
      </c>
      <c r="W13">
        <v>3</v>
      </c>
      <c r="Z13">
        <v>3</v>
      </c>
      <c r="AA13">
        <v>1</v>
      </c>
      <c r="AB13" t="s">
        <v>48</v>
      </c>
      <c r="AC13">
        <v>1.06</v>
      </c>
      <c r="AD13">
        <v>10</v>
      </c>
      <c r="AE13">
        <v>1.07</v>
      </c>
      <c r="AF13">
        <v>11.32</v>
      </c>
      <c r="AK13">
        <v>1.08</v>
      </c>
      <c r="AL13">
        <v>14.75</v>
      </c>
      <c r="AM13">
        <v>1.05</v>
      </c>
      <c r="AN13">
        <v>10.14</v>
      </c>
      <c r="AO13">
        <f t="shared" si="0"/>
        <v>0.95238095238095233</v>
      </c>
      <c r="AP13">
        <f t="shared" si="0"/>
        <v>9.8619329388560148E-2</v>
      </c>
      <c r="AQ13">
        <f t="shared" si="1"/>
        <v>0.90616621983914203</v>
      </c>
      <c r="AR13">
        <f t="shared" si="2"/>
        <v>9.3833780160857902E-2</v>
      </c>
      <c r="AS13">
        <f t="shared" si="3"/>
        <v>1.1338489169968025</v>
      </c>
      <c r="AW13">
        <f t="shared" si="4"/>
        <v>966.5</v>
      </c>
      <c r="AX13">
        <f>64*'Summary - LogLoss'!$D$8*AW13/SUM($AW$2:$AW$65)</f>
        <v>0.48081462384536655</v>
      </c>
      <c r="AY13">
        <f t="shared" si="5"/>
        <v>1.614663540842169</v>
      </c>
    </row>
    <row r="14" spans="1:60" x14ac:dyDescent="0.35">
      <c r="A14">
        <v>39</v>
      </c>
      <c r="B14" t="s">
        <v>40</v>
      </c>
      <c r="C14" t="s">
        <v>41</v>
      </c>
      <c r="D14" s="1">
        <v>43647</v>
      </c>
      <c r="E14" t="s">
        <v>42</v>
      </c>
      <c r="F14" t="s">
        <v>43</v>
      </c>
      <c r="G14" t="s">
        <v>44</v>
      </c>
      <c r="H14" t="s">
        <v>45</v>
      </c>
      <c r="I14">
        <v>5</v>
      </c>
      <c r="J14" t="s">
        <v>172</v>
      </c>
      <c r="K14" t="s">
        <v>53</v>
      </c>
      <c r="L14">
        <v>1</v>
      </c>
      <c r="M14">
        <v>57</v>
      </c>
      <c r="N14">
        <v>12415</v>
      </c>
      <c r="O14">
        <v>885</v>
      </c>
      <c r="P14">
        <v>6</v>
      </c>
      <c r="Q14">
        <v>3</v>
      </c>
      <c r="R14">
        <v>7</v>
      </c>
      <c r="S14">
        <v>5</v>
      </c>
      <c r="T14">
        <v>6</v>
      </c>
      <c r="U14">
        <v>3</v>
      </c>
      <c r="Z14">
        <v>3</v>
      </c>
      <c r="AA14">
        <v>0</v>
      </c>
      <c r="AB14" t="s">
        <v>48</v>
      </c>
      <c r="AC14">
        <v>1.03</v>
      </c>
      <c r="AD14">
        <v>15</v>
      </c>
      <c r="AE14">
        <v>1.02</v>
      </c>
      <c r="AF14">
        <v>22.7</v>
      </c>
      <c r="AK14">
        <v>1.04</v>
      </c>
      <c r="AL14">
        <v>22.7</v>
      </c>
      <c r="AM14">
        <v>1.02</v>
      </c>
      <c r="AN14">
        <v>14.68</v>
      </c>
      <c r="AO14">
        <f t="shared" si="0"/>
        <v>0.98039215686274506</v>
      </c>
      <c r="AP14">
        <f t="shared" si="0"/>
        <v>6.8119891008174394E-2</v>
      </c>
      <c r="AQ14">
        <f t="shared" si="1"/>
        <v>0.93503184713375809</v>
      </c>
      <c r="AR14">
        <f t="shared" si="2"/>
        <v>6.4968152866242052E-2</v>
      </c>
      <c r="AS14">
        <f t="shared" si="3"/>
        <v>1.3333416979450949</v>
      </c>
      <c r="AW14">
        <f t="shared" si="4"/>
        <v>6650</v>
      </c>
      <c r="AX14">
        <f>64*'Summary - LogLoss'!$D$8*AW14/SUM($AW$2:$AW$65)</f>
        <v>3.308243402557359</v>
      </c>
      <c r="AY14">
        <f t="shared" si="5"/>
        <v>4.6415851005024535</v>
      </c>
    </row>
    <row r="15" spans="1:60" x14ac:dyDescent="0.35">
      <c r="A15">
        <v>39</v>
      </c>
      <c r="B15" t="s">
        <v>40</v>
      </c>
      <c r="C15" t="s">
        <v>41</v>
      </c>
      <c r="D15" s="1">
        <v>43647</v>
      </c>
      <c r="E15" t="s">
        <v>42</v>
      </c>
      <c r="F15" t="s">
        <v>43</v>
      </c>
      <c r="G15" t="s">
        <v>44</v>
      </c>
      <c r="H15" t="s">
        <v>45</v>
      </c>
      <c r="I15">
        <v>5</v>
      </c>
      <c r="J15" t="s">
        <v>135</v>
      </c>
      <c r="K15" t="s">
        <v>200</v>
      </c>
      <c r="L15">
        <v>76</v>
      </c>
      <c r="M15">
        <v>165</v>
      </c>
      <c r="N15">
        <v>716</v>
      </c>
      <c r="O15">
        <v>330</v>
      </c>
      <c r="P15">
        <v>6</v>
      </c>
      <c r="Q15">
        <v>1</v>
      </c>
      <c r="R15">
        <v>6</v>
      </c>
      <c r="S15">
        <v>3</v>
      </c>
      <c r="T15">
        <v>6</v>
      </c>
      <c r="U15">
        <v>1</v>
      </c>
      <c r="Z15">
        <v>3</v>
      </c>
      <c r="AA15">
        <v>0</v>
      </c>
      <c r="AB15" t="s">
        <v>48</v>
      </c>
      <c r="AC15">
        <v>1.22</v>
      </c>
      <c r="AD15">
        <v>4.33</v>
      </c>
      <c r="AE15">
        <v>1.29</v>
      </c>
      <c r="AF15">
        <v>4.05</v>
      </c>
      <c r="AK15">
        <v>1.29</v>
      </c>
      <c r="AL15">
        <v>4.33</v>
      </c>
      <c r="AM15">
        <v>1.25</v>
      </c>
      <c r="AN15">
        <v>3.99</v>
      </c>
      <c r="AO15">
        <f t="shared" si="0"/>
        <v>0.8</v>
      </c>
      <c r="AP15">
        <f t="shared" si="0"/>
        <v>0.25062656641604009</v>
      </c>
      <c r="AQ15">
        <f t="shared" si="1"/>
        <v>0.76145038167938939</v>
      </c>
      <c r="AR15">
        <f t="shared" si="2"/>
        <v>0.23854961832061067</v>
      </c>
      <c r="AS15">
        <f t="shared" si="3"/>
        <v>0.58032383979378122</v>
      </c>
      <c r="AW15">
        <f t="shared" si="4"/>
        <v>523</v>
      </c>
      <c r="AX15">
        <f>64*'Summary - LogLoss'!$D$8*AW15/SUM($AW$2:$AW$65)</f>
        <v>0.2601821503063908</v>
      </c>
      <c r="AY15">
        <f t="shared" si="5"/>
        <v>0.84050599010017202</v>
      </c>
    </row>
    <row r="16" spans="1:60" x14ac:dyDescent="0.35">
      <c r="A16">
        <v>39</v>
      </c>
      <c r="B16" t="s">
        <v>40</v>
      </c>
      <c r="C16" t="s">
        <v>41</v>
      </c>
      <c r="D16" s="1">
        <v>43647</v>
      </c>
      <c r="E16" t="s">
        <v>42</v>
      </c>
      <c r="F16" t="s">
        <v>43</v>
      </c>
      <c r="G16" t="s">
        <v>44</v>
      </c>
      <c r="H16" t="s">
        <v>45</v>
      </c>
      <c r="I16">
        <v>5</v>
      </c>
      <c r="J16" t="s">
        <v>81</v>
      </c>
      <c r="K16" t="s">
        <v>89</v>
      </c>
      <c r="L16">
        <v>89</v>
      </c>
      <c r="M16">
        <v>6</v>
      </c>
      <c r="N16">
        <v>639</v>
      </c>
      <c r="O16">
        <v>4215</v>
      </c>
      <c r="P16">
        <v>6</v>
      </c>
      <c r="Q16">
        <v>4</v>
      </c>
      <c r="R16">
        <v>3</v>
      </c>
      <c r="S16">
        <v>6</v>
      </c>
      <c r="T16">
        <v>6</v>
      </c>
      <c r="U16">
        <v>4</v>
      </c>
      <c r="V16">
        <v>6</v>
      </c>
      <c r="W16">
        <v>7</v>
      </c>
      <c r="X16">
        <v>6</v>
      </c>
      <c r="Y16">
        <v>3</v>
      </c>
      <c r="Z16">
        <v>3</v>
      </c>
      <c r="AA16">
        <v>2</v>
      </c>
      <c r="AB16" t="s">
        <v>48</v>
      </c>
      <c r="AC16">
        <v>6.5</v>
      </c>
      <c r="AD16">
        <v>1.1100000000000001</v>
      </c>
      <c r="AE16">
        <v>8.66</v>
      </c>
      <c r="AF16">
        <v>1.1000000000000001</v>
      </c>
      <c r="AK16">
        <v>8.66</v>
      </c>
      <c r="AL16">
        <v>1.1599999999999999</v>
      </c>
      <c r="AM16">
        <v>6.98</v>
      </c>
      <c r="AN16">
        <v>1.1000000000000001</v>
      </c>
      <c r="AO16">
        <f t="shared" si="0"/>
        <v>0.14326647564469913</v>
      </c>
      <c r="AP16">
        <f t="shared" si="0"/>
        <v>0.90909090909090906</v>
      </c>
      <c r="AQ16">
        <f t="shared" si="1"/>
        <v>0.13613861386138612</v>
      </c>
      <c r="AR16">
        <f t="shared" si="2"/>
        <v>0.86386138613861385</v>
      </c>
      <c r="AS16">
        <f t="shared" si="3"/>
        <v>-0.92386936848497814</v>
      </c>
      <c r="AW16">
        <f t="shared" si="4"/>
        <v>2427</v>
      </c>
      <c r="AX16">
        <f>64*'Summary - LogLoss'!$D$8*AW16/SUM($AW$2:$AW$65)</f>
        <v>1.2073844718807085</v>
      </c>
      <c r="AY16">
        <f t="shared" si="5"/>
        <v>0.28351510339573038</v>
      </c>
    </row>
    <row r="17" spans="1:51" x14ac:dyDescent="0.35">
      <c r="A17">
        <v>39</v>
      </c>
      <c r="B17" t="s">
        <v>40</v>
      </c>
      <c r="C17" t="s">
        <v>41</v>
      </c>
      <c r="D17" s="1">
        <v>43647</v>
      </c>
      <c r="E17" t="s">
        <v>42</v>
      </c>
      <c r="F17" t="s">
        <v>43</v>
      </c>
      <c r="G17" t="s">
        <v>44</v>
      </c>
      <c r="H17" t="s">
        <v>45</v>
      </c>
      <c r="I17">
        <v>5</v>
      </c>
      <c r="J17" t="s">
        <v>67</v>
      </c>
      <c r="K17" t="s">
        <v>136</v>
      </c>
      <c r="L17">
        <v>26</v>
      </c>
      <c r="M17">
        <v>88</v>
      </c>
      <c r="N17">
        <v>1430</v>
      </c>
      <c r="O17">
        <v>647</v>
      </c>
      <c r="P17">
        <v>7</v>
      </c>
      <c r="Q17">
        <v>6</v>
      </c>
      <c r="R17">
        <v>5</v>
      </c>
      <c r="S17">
        <v>7</v>
      </c>
      <c r="T17">
        <v>6</v>
      </c>
      <c r="U17">
        <v>3</v>
      </c>
      <c r="V17">
        <v>6</v>
      </c>
      <c r="W17">
        <v>4</v>
      </c>
      <c r="Z17">
        <v>3</v>
      </c>
      <c r="AA17">
        <v>1</v>
      </c>
      <c r="AB17" t="s">
        <v>48</v>
      </c>
      <c r="AC17">
        <v>2</v>
      </c>
      <c r="AD17">
        <v>1.8</v>
      </c>
      <c r="AE17">
        <v>2.02</v>
      </c>
      <c r="AF17">
        <v>1.89</v>
      </c>
      <c r="AK17">
        <v>2.06</v>
      </c>
      <c r="AL17">
        <v>1.92</v>
      </c>
      <c r="AM17">
        <v>1.98</v>
      </c>
      <c r="AN17">
        <v>1.83</v>
      </c>
      <c r="AO17">
        <f t="shared" si="0"/>
        <v>0.50505050505050508</v>
      </c>
      <c r="AP17">
        <f t="shared" si="0"/>
        <v>0.54644808743169393</v>
      </c>
      <c r="AQ17">
        <f t="shared" si="1"/>
        <v>0.48031496062992135</v>
      </c>
      <c r="AR17">
        <f t="shared" si="2"/>
        <v>0.51968503937007871</v>
      </c>
      <c r="AS17">
        <f t="shared" si="3"/>
        <v>-3.9390438926556991E-2</v>
      </c>
      <c r="AW17">
        <f t="shared" si="4"/>
        <v>1038.5</v>
      </c>
      <c r="AX17">
        <f>64*'Summary - LogLoss'!$D$8*AW17/SUM($AW$2:$AW$65)</f>
        <v>0.51663319903095006</v>
      </c>
      <c r="AY17">
        <f t="shared" si="5"/>
        <v>0.47724276010439309</v>
      </c>
    </row>
    <row r="18" spans="1:51" x14ac:dyDescent="0.35">
      <c r="A18">
        <v>39</v>
      </c>
      <c r="B18" t="s">
        <v>40</v>
      </c>
      <c r="C18" t="s">
        <v>41</v>
      </c>
      <c r="D18" s="1">
        <v>43647</v>
      </c>
      <c r="E18" t="s">
        <v>42</v>
      </c>
      <c r="F18" t="s">
        <v>43</v>
      </c>
      <c r="G18" t="s">
        <v>44</v>
      </c>
      <c r="H18" t="s">
        <v>45</v>
      </c>
      <c r="I18">
        <v>5</v>
      </c>
      <c r="J18" t="s">
        <v>142</v>
      </c>
      <c r="K18" t="s">
        <v>115</v>
      </c>
      <c r="L18">
        <v>45</v>
      </c>
      <c r="M18">
        <v>91</v>
      </c>
      <c r="N18">
        <v>1003</v>
      </c>
      <c r="O18">
        <v>628</v>
      </c>
      <c r="P18">
        <v>4</v>
      </c>
      <c r="Q18">
        <v>6</v>
      </c>
      <c r="R18">
        <v>7</v>
      </c>
      <c r="S18">
        <v>6</v>
      </c>
      <c r="T18">
        <v>2</v>
      </c>
      <c r="U18">
        <v>6</v>
      </c>
      <c r="V18">
        <v>6</v>
      </c>
      <c r="W18">
        <v>4</v>
      </c>
      <c r="X18">
        <v>6</v>
      </c>
      <c r="Y18">
        <v>2</v>
      </c>
      <c r="Z18">
        <v>3</v>
      </c>
      <c r="AA18">
        <v>2</v>
      </c>
      <c r="AB18" t="s">
        <v>48</v>
      </c>
      <c r="AC18">
        <v>1.8</v>
      </c>
      <c r="AD18">
        <v>2</v>
      </c>
      <c r="AE18">
        <v>1.93</v>
      </c>
      <c r="AF18">
        <v>1.97</v>
      </c>
      <c r="AK18">
        <v>1.95</v>
      </c>
      <c r="AL18">
        <v>2.14</v>
      </c>
      <c r="AM18">
        <v>1.85</v>
      </c>
      <c r="AN18">
        <v>1.96</v>
      </c>
      <c r="AO18">
        <f t="shared" si="0"/>
        <v>0.54054054054054046</v>
      </c>
      <c r="AP18">
        <f t="shared" si="0"/>
        <v>0.51020408163265307</v>
      </c>
      <c r="AQ18">
        <f t="shared" si="1"/>
        <v>0.51443569553805768</v>
      </c>
      <c r="AR18">
        <f t="shared" si="2"/>
        <v>0.48556430446194232</v>
      </c>
      <c r="AS18">
        <f t="shared" si="3"/>
        <v>2.8879417076096127E-2</v>
      </c>
      <c r="AW18">
        <f t="shared" si="4"/>
        <v>815.5</v>
      </c>
      <c r="AX18">
        <f>64*'Summary - LogLoss'!$D$8*AW18/SUM($AW$2:$AW$65)</f>
        <v>0.40569511199782349</v>
      </c>
      <c r="AY18">
        <f t="shared" si="5"/>
        <v>0.43457452907391964</v>
      </c>
    </row>
    <row r="19" spans="1:51" x14ac:dyDescent="0.35">
      <c r="A19">
        <v>39</v>
      </c>
      <c r="B19" t="s">
        <v>40</v>
      </c>
      <c r="C19" t="s">
        <v>41</v>
      </c>
      <c r="D19" s="1">
        <v>43647</v>
      </c>
      <c r="E19" t="s">
        <v>42</v>
      </c>
      <c r="F19" t="s">
        <v>43</v>
      </c>
      <c r="G19" t="s">
        <v>44</v>
      </c>
      <c r="H19" t="s">
        <v>45</v>
      </c>
      <c r="I19">
        <v>5</v>
      </c>
      <c r="J19" t="s">
        <v>71</v>
      </c>
      <c r="K19" t="s">
        <v>201</v>
      </c>
      <c r="L19">
        <v>80</v>
      </c>
      <c r="M19">
        <v>219</v>
      </c>
      <c r="N19">
        <v>679</v>
      </c>
      <c r="O19">
        <v>226</v>
      </c>
      <c r="P19">
        <v>6</v>
      </c>
      <c r="Q19">
        <v>4</v>
      </c>
      <c r="R19">
        <v>6</v>
      </c>
      <c r="S19">
        <v>4</v>
      </c>
      <c r="T19">
        <v>7</v>
      </c>
      <c r="U19">
        <v>6</v>
      </c>
      <c r="Z19">
        <v>3</v>
      </c>
      <c r="AA19">
        <v>0</v>
      </c>
      <c r="AB19" t="s">
        <v>48</v>
      </c>
      <c r="AC19">
        <v>1.25</v>
      </c>
      <c r="AD19">
        <v>4</v>
      </c>
      <c r="AE19">
        <v>1.26</v>
      </c>
      <c r="AF19">
        <v>4.34</v>
      </c>
      <c r="AK19">
        <v>1.29</v>
      </c>
      <c r="AL19">
        <v>4.34</v>
      </c>
      <c r="AM19">
        <v>1.24</v>
      </c>
      <c r="AN19">
        <v>4.05</v>
      </c>
      <c r="AO19">
        <f t="shared" si="0"/>
        <v>0.80645161290322587</v>
      </c>
      <c r="AP19">
        <f t="shared" si="0"/>
        <v>0.24691358024691359</v>
      </c>
      <c r="AQ19">
        <f t="shared" si="1"/>
        <v>0.7655954631379962</v>
      </c>
      <c r="AR19">
        <f t="shared" si="2"/>
        <v>0.23440453686200377</v>
      </c>
      <c r="AS19">
        <f t="shared" si="3"/>
        <v>0.59180275075075117</v>
      </c>
      <c r="AW19">
        <f t="shared" si="4"/>
        <v>452.5</v>
      </c>
      <c r="AX19">
        <f>64*'Summary - LogLoss'!$D$8*AW19/SUM($AW$2:$AW$65)</f>
        <v>0.22510979543717369</v>
      </c>
      <c r="AY19">
        <f t="shared" si="5"/>
        <v>0.81691254618792486</v>
      </c>
    </row>
    <row r="20" spans="1:51" x14ac:dyDescent="0.35">
      <c r="A20">
        <v>39</v>
      </c>
      <c r="B20" t="s">
        <v>40</v>
      </c>
      <c r="C20" t="s">
        <v>41</v>
      </c>
      <c r="D20" s="1">
        <v>43647</v>
      </c>
      <c r="E20" t="s">
        <v>42</v>
      </c>
      <c r="F20" t="s">
        <v>43</v>
      </c>
      <c r="G20" t="s">
        <v>44</v>
      </c>
      <c r="H20" t="s">
        <v>45</v>
      </c>
      <c r="I20">
        <v>5</v>
      </c>
      <c r="J20" t="s">
        <v>202</v>
      </c>
      <c r="K20" t="s">
        <v>124</v>
      </c>
      <c r="L20">
        <v>101</v>
      </c>
      <c r="M20">
        <v>50</v>
      </c>
      <c r="N20">
        <v>553</v>
      </c>
      <c r="O20">
        <v>950</v>
      </c>
      <c r="P20">
        <v>7</v>
      </c>
      <c r="Q20">
        <v>6</v>
      </c>
      <c r="R20">
        <v>7</v>
      </c>
      <c r="S20">
        <v>5</v>
      </c>
      <c r="T20">
        <v>6</v>
      </c>
      <c r="U20">
        <v>2</v>
      </c>
      <c r="Z20">
        <v>3</v>
      </c>
      <c r="AA20">
        <v>0</v>
      </c>
      <c r="AB20" t="s">
        <v>48</v>
      </c>
      <c r="AC20">
        <v>1.57</v>
      </c>
      <c r="AD20">
        <v>2.37</v>
      </c>
      <c r="AE20">
        <v>1.68</v>
      </c>
      <c r="AF20">
        <v>2.34</v>
      </c>
      <c r="AK20">
        <v>1.68</v>
      </c>
      <c r="AL20">
        <v>2.4500000000000002</v>
      </c>
      <c r="AM20">
        <v>1.61</v>
      </c>
      <c r="AN20">
        <v>2.3199999999999998</v>
      </c>
      <c r="AO20">
        <f t="shared" si="0"/>
        <v>0.6211180124223602</v>
      </c>
      <c r="AP20">
        <f t="shared" si="0"/>
        <v>0.43103448275862072</v>
      </c>
      <c r="AQ20">
        <f t="shared" si="1"/>
        <v>0.59033078880407119</v>
      </c>
      <c r="AR20">
        <f t="shared" si="2"/>
        <v>0.40966921119592881</v>
      </c>
      <c r="AS20">
        <f t="shared" si="3"/>
        <v>0.18266650334092335</v>
      </c>
      <c r="AW20">
        <f t="shared" si="4"/>
        <v>751.5</v>
      </c>
      <c r="AX20">
        <f>64*'Summary - LogLoss'!$D$8*AW20/SUM($AW$2:$AW$65)</f>
        <v>0.37385637849952713</v>
      </c>
      <c r="AY20">
        <f t="shared" si="5"/>
        <v>0.55652288184045051</v>
      </c>
    </row>
    <row r="21" spans="1:51" x14ac:dyDescent="0.35">
      <c r="A21">
        <v>39</v>
      </c>
      <c r="B21" t="s">
        <v>40</v>
      </c>
      <c r="C21" t="s">
        <v>41</v>
      </c>
      <c r="D21" s="1">
        <v>43647</v>
      </c>
      <c r="E21" t="s">
        <v>42</v>
      </c>
      <c r="F21" t="s">
        <v>43</v>
      </c>
      <c r="G21" t="s">
        <v>44</v>
      </c>
      <c r="H21" t="s">
        <v>45</v>
      </c>
      <c r="I21">
        <v>5</v>
      </c>
      <c r="J21" t="s">
        <v>121</v>
      </c>
      <c r="K21" t="s">
        <v>137</v>
      </c>
      <c r="L21">
        <v>124</v>
      </c>
      <c r="M21">
        <v>5</v>
      </c>
      <c r="N21">
        <v>448</v>
      </c>
      <c r="O21">
        <v>4405</v>
      </c>
      <c r="P21">
        <v>4</v>
      </c>
      <c r="Q21">
        <v>6</v>
      </c>
      <c r="R21">
        <v>6</v>
      </c>
      <c r="S21">
        <v>3</v>
      </c>
      <c r="T21">
        <v>6</v>
      </c>
      <c r="U21">
        <v>2</v>
      </c>
      <c r="V21">
        <v>7</v>
      </c>
      <c r="W21">
        <v>5</v>
      </c>
      <c r="Z21">
        <v>3</v>
      </c>
      <c r="AA21">
        <v>1</v>
      </c>
      <c r="AB21" t="s">
        <v>48</v>
      </c>
      <c r="AC21">
        <v>4.33</v>
      </c>
      <c r="AD21">
        <v>1.22</v>
      </c>
      <c r="AE21">
        <v>5.14</v>
      </c>
      <c r="AF21">
        <v>1.2</v>
      </c>
      <c r="AK21">
        <v>5.14</v>
      </c>
      <c r="AL21">
        <v>1.25</v>
      </c>
      <c r="AM21">
        <v>4.37</v>
      </c>
      <c r="AN21">
        <v>1.22</v>
      </c>
      <c r="AO21">
        <f t="shared" si="0"/>
        <v>0.22883295194508008</v>
      </c>
      <c r="AP21">
        <f t="shared" si="0"/>
        <v>0.81967213114754101</v>
      </c>
      <c r="AQ21">
        <f t="shared" si="1"/>
        <v>0.21824686940966009</v>
      </c>
      <c r="AR21">
        <f t="shared" si="2"/>
        <v>0.78175313059033991</v>
      </c>
      <c r="AS21">
        <f t="shared" si="3"/>
        <v>-0.63795607518116682</v>
      </c>
      <c r="AW21">
        <f t="shared" si="4"/>
        <v>2426.5</v>
      </c>
      <c r="AX21">
        <f>64*'Summary - LogLoss'!$D$8*AW21/SUM($AW$2:$AW$65)</f>
        <v>1.2071357317752529</v>
      </c>
      <c r="AY21">
        <f t="shared" si="5"/>
        <v>0.56917965659408609</v>
      </c>
    </row>
    <row r="22" spans="1:51" x14ac:dyDescent="0.35">
      <c r="A22">
        <v>39</v>
      </c>
      <c r="B22" t="s">
        <v>40</v>
      </c>
      <c r="C22" t="s">
        <v>41</v>
      </c>
      <c r="D22" s="1">
        <v>43647</v>
      </c>
      <c r="E22" t="s">
        <v>42</v>
      </c>
      <c r="F22" t="s">
        <v>43</v>
      </c>
      <c r="G22" t="s">
        <v>44</v>
      </c>
      <c r="H22" t="s">
        <v>45</v>
      </c>
      <c r="I22">
        <v>5</v>
      </c>
      <c r="J22" t="s">
        <v>112</v>
      </c>
      <c r="K22" t="s">
        <v>66</v>
      </c>
      <c r="L22">
        <v>48</v>
      </c>
      <c r="M22">
        <v>36</v>
      </c>
      <c r="N22">
        <v>959</v>
      </c>
      <c r="O22">
        <v>1251</v>
      </c>
      <c r="P22">
        <v>6</v>
      </c>
      <c r="Q22">
        <v>3</v>
      </c>
      <c r="R22">
        <v>4</v>
      </c>
      <c r="S22">
        <v>6</v>
      </c>
      <c r="T22">
        <v>6</v>
      </c>
      <c r="U22">
        <v>4</v>
      </c>
      <c r="V22">
        <v>6</v>
      </c>
      <c r="W22">
        <v>4</v>
      </c>
      <c r="Z22">
        <v>3</v>
      </c>
      <c r="AA22">
        <v>1</v>
      </c>
      <c r="AB22" t="s">
        <v>48</v>
      </c>
      <c r="AC22">
        <v>1.3</v>
      </c>
      <c r="AD22">
        <v>3.5</v>
      </c>
      <c r="AE22">
        <v>1.38</v>
      </c>
      <c r="AF22">
        <v>3.31</v>
      </c>
      <c r="AK22">
        <v>1.38</v>
      </c>
      <c r="AL22">
        <v>3.6</v>
      </c>
      <c r="AM22">
        <v>1.32</v>
      </c>
      <c r="AN22">
        <v>3.36</v>
      </c>
      <c r="AO22">
        <f t="shared" si="0"/>
        <v>0.75757575757575757</v>
      </c>
      <c r="AP22">
        <f t="shared" si="0"/>
        <v>0.29761904761904762</v>
      </c>
      <c r="AQ22">
        <f t="shared" si="1"/>
        <v>0.71794871794871795</v>
      </c>
      <c r="AR22">
        <f t="shared" si="2"/>
        <v>0.28205128205128205</v>
      </c>
      <c r="AS22">
        <f t="shared" si="3"/>
        <v>0.46715461868841668</v>
      </c>
      <c r="AW22">
        <f t="shared" si="4"/>
        <v>1105</v>
      </c>
      <c r="AX22">
        <f>64*'Summary - LogLoss'!$D$8*AW22/SUM($AW$2:$AW$65)</f>
        <v>0.5497156330565236</v>
      </c>
      <c r="AY22">
        <f t="shared" si="5"/>
        <v>1.0168702517449404</v>
      </c>
    </row>
    <row r="23" spans="1:51" x14ac:dyDescent="0.35">
      <c r="A23">
        <v>39</v>
      </c>
      <c r="B23" t="s">
        <v>40</v>
      </c>
      <c r="C23" t="s">
        <v>41</v>
      </c>
      <c r="D23" s="1">
        <v>43647</v>
      </c>
      <c r="E23" t="s">
        <v>42</v>
      </c>
      <c r="F23" t="s">
        <v>43</v>
      </c>
      <c r="G23" t="s">
        <v>44</v>
      </c>
      <c r="H23" t="s">
        <v>45</v>
      </c>
      <c r="I23">
        <v>5</v>
      </c>
      <c r="J23" t="s">
        <v>140</v>
      </c>
      <c r="K23" t="s">
        <v>203</v>
      </c>
      <c r="L23">
        <v>37</v>
      </c>
      <c r="M23">
        <v>108</v>
      </c>
      <c r="N23">
        <v>1235</v>
      </c>
      <c r="O23">
        <v>523</v>
      </c>
      <c r="P23">
        <v>6</v>
      </c>
      <c r="Q23">
        <v>4</v>
      </c>
      <c r="R23">
        <v>6</v>
      </c>
      <c r="S23">
        <v>4</v>
      </c>
      <c r="T23">
        <v>6</v>
      </c>
      <c r="U23">
        <v>4</v>
      </c>
      <c r="Z23">
        <v>3</v>
      </c>
      <c r="AA23">
        <v>0</v>
      </c>
      <c r="AB23" t="s">
        <v>48</v>
      </c>
      <c r="AC23">
        <v>2</v>
      </c>
      <c r="AD23">
        <v>1.8</v>
      </c>
      <c r="AE23">
        <v>1.95</v>
      </c>
      <c r="AF23">
        <v>1.95</v>
      </c>
      <c r="AK23">
        <v>2.1800000000000002</v>
      </c>
      <c r="AL23">
        <v>1.95</v>
      </c>
      <c r="AM23">
        <v>1.96</v>
      </c>
      <c r="AN23">
        <v>1.86</v>
      </c>
      <c r="AO23">
        <f t="shared" si="0"/>
        <v>0.51020408163265307</v>
      </c>
      <c r="AP23">
        <f t="shared" si="0"/>
        <v>0.5376344086021505</v>
      </c>
      <c r="AQ23">
        <f t="shared" si="1"/>
        <v>0.48691099476439798</v>
      </c>
      <c r="AR23">
        <f t="shared" si="2"/>
        <v>0.51308900523560208</v>
      </c>
      <c r="AS23">
        <f t="shared" si="3"/>
        <v>-2.6183992758657904E-2</v>
      </c>
      <c r="AW23">
        <f t="shared" si="4"/>
        <v>879</v>
      </c>
      <c r="AX23">
        <f>64*'Summary - LogLoss'!$D$8*AW23/SUM($AW$2:$AW$65)</f>
        <v>0.43728510539066445</v>
      </c>
      <c r="AY23">
        <f t="shared" si="5"/>
        <v>0.41110111263200655</v>
      </c>
    </row>
    <row r="24" spans="1:51" x14ac:dyDescent="0.35">
      <c r="A24">
        <v>39</v>
      </c>
      <c r="B24" t="s">
        <v>40</v>
      </c>
      <c r="C24" t="s">
        <v>41</v>
      </c>
      <c r="D24" s="1">
        <v>43647</v>
      </c>
      <c r="E24" t="s">
        <v>42</v>
      </c>
      <c r="F24" t="s">
        <v>43</v>
      </c>
      <c r="G24" t="s">
        <v>44</v>
      </c>
      <c r="H24" t="s">
        <v>45</v>
      </c>
      <c r="I24">
        <v>5</v>
      </c>
      <c r="J24" t="s">
        <v>75</v>
      </c>
      <c r="K24" t="s">
        <v>99</v>
      </c>
      <c r="L24">
        <v>13</v>
      </c>
      <c r="M24">
        <v>106</v>
      </c>
      <c r="N24">
        <v>2625</v>
      </c>
      <c r="O24">
        <v>531</v>
      </c>
      <c r="P24">
        <v>6</v>
      </c>
      <c r="Q24">
        <v>3</v>
      </c>
      <c r="R24">
        <v>7</v>
      </c>
      <c r="S24">
        <v>6</v>
      </c>
      <c r="T24">
        <v>7</v>
      </c>
      <c r="U24">
        <v>6</v>
      </c>
      <c r="Z24">
        <v>3</v>
      </c>
      <c r="AA24">
        <v>0</v>
      </c>
      <c r="AB24" t="s">
        <v>48</v>
      </c>
      <c r="AC24">
        <v>1.01</v>
      </c>
      <c r="AD24">
        <v>23</v>
      </c>
      <c r="AE24">
        <v>1.01</v>
      </c>
      <c r="AF24">
        <v>32.299999999999997</v>
      </c>
      <c r="AK24">
        <v>1.04</v>
      </c>
      <c r="AL24">
        <v>39</v>
      </c>
      <c r="AM24">
        <v>1.01</v>
      </c>
      <c r="AN24">
        <v>19.37</v>
      </c>
      <c r="AO24">
        <f t="shared" si="0"/>
        <v>0.99009900990099009</v>
      </c>
      <c r="AP24">
        <f t="shared" si="0"/>
        <v>5.1626226122870413E-2</v>
      </c>
      <c r="AQ24">
        <f t="shared" si="1"/>
        <v>0.95044160942100098</v>
      </c>
      <c r="AR24">
        <f t="shared" si="2"/>
        <v>4.9558390578999016E-2</v>
      </c>
      <c r="AS24">
        <f t="shared" si="3"/>
        <v>1.4768875732828683</v>
      </c>
      <c r="AW24">
        <f t="shared" si="4"/>
        <v>1578</v>
      </c>
      <c r="AX24">
        <f>64*'Summary - LogLoss'!$D$8*AW24/SUM($AW$2:$AW$65)</f>
        <v>0.78502377281737035</v>
      </c>
      <c r="AY24">
        <f t="shared" si="5"/>
        <v>2.2619113461002387</v>
      </c>
    </row>
    <row r="25" spans="1:51" x14ac:dyDescent="0.35">
      <c r="A25">
        <v>39</v>
      </c>
      <c r="B25" t="s">
        <v>40</v>
      </c>
      <c r="C25" t="s">
        <v>41</v>
      </c>
      <c r="D25" s="1">
        <v>43647</v>
      </c>
      <c r="E25" t="s">
        <v>42</v>
      </c>
      <c r="F25" t="s">
        <v>43</v>
      </c>
      <c r="G25" t="s">
        <v>44</v>
      </c>
      <c r="H25" t="s">
        <v>45</v>
      </c>
      <c r="I25">
        <v>5</v>
      </c>
      <c r="J25" t="s">
        <v>170</v>
      </c>
      <c r="K25" t="s">
        <v>204</v>
      </c>
      <c r="L25">
        <v>32</v>
      </c>
      <c r="M25">
        <v>60</v>
      </c>
      <c r="N25">
        <v>1278</v>
      </c>
      <c r="O25">
        <v>870</v>
      </c>
      <c r="P25">
        <v>4</v>
      </c>
      <c r="Q25">
        <v>6</v>
      </c>
      <c r="R25">
        <v>6</v>
      </c>
      <c r="S25">
        <v>4</v>
      </c>
      <c r="T25">
        <v>6</v>
      </c>
      <c r="U25">
        <v>4</v>
      </c>
      <c r="V25">
        <v>7</v>
      </c>
      <c r="W25">
        <v>6</v>
      </c>
      <c r="Z25">
        <v>3</v>
      </c>
      <c r="AA25">
        <v>1</v>
      </c>
      <c r="AB25" t="s">
        <v>48</v>
      </c>
      <c r="AC25">
        <v>1.3</v>
      </c>
      <c r="AD25">
        <v>3.5</v>
      </c>
      <c r="AE25">
        <v>1.26</v>
      </c>
      <c r="AF25">
        <v>4.32</v>
      </c>
      <c r="AK25">
        <v>1.33</v>
      </c>
      <c r="AL25">
        <v>4.32</v>
      </c>
      <c r="AM25">
        <v>1.28</v>
      </c>
      <c r="AN25">
        <v>3.73</v>
      </c>
      <c r="AO25">
        <f t="shared" si="0"/>
        <v>0.78125</v>
      </c>
      <c r="AP25">
        <f t="shared" si="0"/>
        <v>0.26809651474530832</v>
      </c>
      <c r="AQ25">
        <f t="shared" si="1"/>
        <v>0.7445109780439122</v>
      </c>
      <c r="AR25">
        <f t="shared" si="2"/>
        <v>0.25548902195608786</v>
      </c>
      <c r="AS25">
        <f t="shared" si="3"/>
        <v>0.53477407786209907</v>
      </c>
      <c r="AW25">
        <f t="shared" si="4"/>
        <v>1074</v>
      </c>
      <c r="AX25">
        <f>64*'Summary - LogLoss'!$D$8*AW25/SUM($AW$2:$AW$65)</f>
        <v>0.53429374651828632</v>
      </c>
      <c r="AY25">
        <f t="shared" si="5"/>
        <v>1.0690678243803853</v>
      </c>
    </row>
    <row r="26" spans="1:51" x14ac:dyDescent="0.35">
      <c r="A26">
        <v>39</v>
      </c>
      <c r="B26" t="s">
        <v>40</v>
      </c>
      <c r="C26" t="s">
        <v>41</v>
      </c>
      <c r="D26" s="1">
        <v>43647</v>
      </c>
      <c r="E26" t="s">
        <v>42</v>
      </c>
      <c r="F26" t="s">
        <v>43</v>
      </c>
      <c r="G26" t="s">
        <v>44</v>
      </c>
      <c r="H26" t="s">
        <v>45</v>
      </c>
      <c r="I26">
        <v>5</v>
      </c>
      <c r="J26" t="s">
        <v>205</v>
      </c>
      <c r="K26" t="s">
        <v>91</v>
      </c>
      <c r="L26">
        <v>66</v>
      </c>
      <c r="M26">
        <v>15</v>
      </c>
      <c r="N26">
        <v>822</v>
      </c>
      <c r="O26">
        <v>1985</v>
      </c>
      <c r="P26">
        <v>6</v>
      </c>
      <c r="Q26">
        <v>7</v>
      </c>
      <c r="R26">
        <v>3</v>
      </c>
      <c r="S26">
        <v>6</v>
      </c>
      <c r="T26">
        <v>6</v>
      </c>
      <c r="U26">
        <v>4</v>
      </c>
      <c r="V26">
        <v>7</v>
      </c>
      <c r="W26">
        <v>5</v>
      </c>
      <c r="X26">
        <v>3</v>
      </c>
      <c r="Y26">
        <v>0</v>
      </c>
      <c r="Z26">
        <v>2</v>
      </c>
      <c r="AA26">
        <v>2</v>
      </c>
      <c r="AB26" t="s">
        <v>159</v>
      </c>
      <c r="AC26">
        <v>3.5</v>
      </c>
      <c r="AD26">
        <v>1.3</v>
      </c>
      <c r="AE26">
        <v>3.77</v>
      </c>
      <c r="AF26">
        <v>1.32</v>
      </c>
      <c r="AK26">
        <v>3.95</v>
      </c>
      <c r="AL26">
        <v>1.35</v>
      </c>
      <c r="AM26">
        <v>3.44</v>
      </c>
      <c r="AN26">
        <v>1.32</v>
      </c>
      <c r="AO26">
        <f t="shared" si="0"/>
        <v>0.29069767441860467</v>
      </c>
      <c r="AP26">
        <f t="shared" si="0"/>
        <v>0.75757575757575757</v>
      </c>
      <c r="AQ26">
        <f t="shared" si="1"/>
        <v>0.27731092436974791</v>
      </c>
      <c r="AR26">
        <f t="shared" si="2"/>
        <v>0.72268907563025209</v>
      </c>
      <c r="AS26">
        <f t="shared" si="3"/>
        <v>-0.47891986739351372</v>
      </c>
      <c r="AW26">
        <f t="shared" si="4"/>
        <v>1403.5</v>
      </c>
      <c r="AX26">
        <f>64*'Summary - LogLoss'!$D$8*AW26/SUM($AW$2:$AW$65)</f>
        <v>0.69821347601342165</v>
      </c>
      <c r="AY26">
        <f t="shared" si="5"/>
        <v>0.21929360861990793</v>
      </c>
    </row>
    <row r="27" spans="1:51" x14ac:dyDescent="0.35">
      <c r="A27">
        <v>39</v>
      </c>
      <c r="B27" t="s">
        <v>40</v>
      </c>
      <c r="C27" t="s">
        <v>41</v>
      </c>
      <c r="D27" s="1">
        <v>43647</v>
      </c>
      <c r="E27" t="s">
        <v>42</v>
      </c>
      <c r="F27" t="s">
        <v>43</v>
      </c>
      <c r="G27" t="s">
        <v>44</v>
      </c>
      <c r="H27" t="s">
        <v>45</v>
      </c>
      <c r="I27">
        <v>5</v>
      </c>
      <c r="J27" t="s">
        <v>175</v>
      </c>
      <c r="K27" t="s">
        <v>206</v>
      </c>
      <c r="L27">
        <v>81</v>
      </c>
      <c r="M27">
        <v>56</v>
      </c>
      <c r="N27">
        <v>675</v>
      </c>
      <c r="O27">
        <v>903</v>
      </c>
      <c r="P27">
        <v>3</v>
      </c>
      <c r="Q27">
        <v>6</v>
      </c>
      <c r="R27">
        <v>6</v>
      </c>
      <c r="S27">
        <v>0</v>
      </c>
      <c r="T27">
        <v>6</v>
      </c>
      <c r="U27">
        <v>3</v>
      </c>
      <c r="V27">
        <v>6</v>
      </c>
      <c r="W27">
        <v>4</v>
      </c>
      <c r="Z27">
        <v>3</v>
      </c>
      <c r="AA27">
        <v>1</v>
      </c>
      <c r="AB27" t="s">
        <v>48</v>
      </c>
      <c r="AC27">
        <v>1.28</v>
      </c>
      <c r="AD27">
        <v>3.75</v>
      </c>
      <c r="AE27">
        <v>1.27</v>
      </c>
      <c r="AF27">
        <v>4.26</v>
      </c>
      <c r="AK27">
        <v>1.3</v>
      </c>
      <c r="AL27">
        <v>4.26</v>
      </c>
      <c r="AM27">
        <v>1.27</v>
      </c>
      <c r="AN27">
        <v>3.77</v>
      </c>
      <c r="AO27">
        <f t="shared" si="0"/>
        <v>0.78740157480314954</v>
      </c>
      <c r="AP27">
        <f t="shared" si="0"/>
        <v>0.26525198938992045</v>
      </c>
      <c r="AQ27">
        <f t="shared" si="1"/>
        <v>0.74801587301587302</v>
      </c>
      <c r="AR27">
        <f t="shared" si="2"/>
        <v>0.25198412698412703</v>
      </c>
      <c r="AS27">
        <f t="shared" si="3"/>
        <v>0.54402905049470973</v>
      </c>
      <c r="AW27">
        <f t="shared" si="4"/>
        <v>789</v>
      </c>
      <c r="AX27">
        <f>64*'Summary - LogLoss'!$D$8*AW27/SUM($AW$2:$AW$65)</f>
        <v>0.39251188640868517</v>
      </c>
      <c r="AY27">
        <f t="shared" si="5"/>
        <v>0.9365409369033949</v>
      </c>
    </row>
    <row r="28" spans="1:51" x14ac:dyDescent="0.35">
      <c r="A28">
        <v>39</v>
      </c>
      <c r="B28" t="s">
        <v>40</v>
      </c>
      <c r="C28" t="s">
        <v>41</v>
      </c>
      <c r="D28" s="1">
        <v>43647</v>
      </c>
      <c r="E28" t="s">
        <v>42</v>
      </c>
      <c r="F28" t="s">
        <v>43</v>
      </c>
      <c r="G28" t="s">
        <v>44</v>
      </c>
      <c r="H28" t="s">
        <v>45</v>
      </c>
      <c r="I28">
        <v>5</v>
      </c>
      <c r="J28" t="s">
        <v>77</v>
      </c>
      <c r="K28" t="s">
        <v>207</v>
      </c>
      <c r="L28">
        <v>17</v>
      </c>
      <c r="M28">
        <v>93</v>
      </c>
      <c r="N28">
        <v>1945</v>
      </c>
      <c r="O28">
        <v>611</v>
      </c>
      <c r="P28">
        <v>7</v>
      </c>
      <c r="Q28">
        <v>6</v>
      </c>
      <c r="R28">
        <v>6</v>
      </c>
      <c r="S28">
        <v>4</v>
      </c>
      <c r="T28">
        <v>6</v>
      </c>
      <c r="U28">
        <v>2</v>
      </c>
      <c r="Z28">
        <v>3</v>
      </c>
      <c r="AA28">
        <v>0</v>
      </c>
      <c r="AB28" t="s">
        <v>48</v>
      </c>
      <c r="AC28">
        <v>1.05</v>
      </c>
      <c r="AD28">
        <v>11</v>
      </c>
      <c r="AE28">
        <v>1.04</v>
      </c>
      <c r="AF28">
        <v>16.27</v>
      </c>
      <c r="AK28">
        <v>1.07</v>
      </c>
      <c r="AL28">
        <v>16.27</v>
      </c>
      <c r="AM28">
        <v>1.04</v>
      </c>
      <c r="AN28">
        <v>11.85</v>
      </c>
      <c r="AO28">
        <f t="shared" si="0"/>
        <v>0.96153846153846145</v>
      </c>
      <c r="AP28">
        <f t="shared" si="0"/>
        <v>8.4388185654008435E-2</v>
      </c>
      <c r="AQ28">
        <f t="shared" si="1"/>
        <v>0.9193173002327385</v>
      </c>
      <c r="AR28">
        <f t="shared" si="2"/>
        <v>8.0682699767261445E-2</v>
      </c>
      <c r="AS28">
        <f t="shared" si="3"/>
        <v>1.2165535772139293</v>
      </c>
      <c r="AW28">
        <f t="shared" si="4"/>
        <v>1278</v>
      </c>
      <c r="AX28">
        <f>64*'Summary - LogLoss'!$D$8*AW28/SUM($AW$2:$AW$65)</f>
        <v>0.63577970954410601</v>
      </c>
      <c r="AY28">
        <f t="shared" si="5"/>
        <v>1.8523332867580353</v>
      </c>
    </row>
    <row r="29" spans="1:51" x14ac:dyDescent="0.35">
      <c r="A29">
        <v>39</v>
      </c>
      <c r="B29" t="s">
        <v>40</v>
      </c>
      <c r="C29" t="s">
        <v>41</v>
      </c>
      <c r="D29" s="1">
        <v>43647</v>
      </c>
      <c r="E29" t="s">
        <v>42</v>
      </c>
      <c r="F29" t="s">
        <v>43</v>
      </c>
      <c r="G29" t="s">
        <v>44</v>
      </c>
      <c r="H29" t="s">
        <v>45</v>
      </c>
      <c r="I29">
        <v>5</v>
      </c>
      <c r="J29" t="s">
        <v>208</v>
      </c>
      <c r="K29" t="s">
        <v>88</v>
      </c>
      <c r="L29">
        <v>84</v>
      </c>
      <c r="M29">
        <v>49</v>
      </c>
      <c r="N29">
        <v>660</v>
      </c>
      <c r="O29">
        <v>952</v>
      </c>
      <c r="P29">
        <v>2</v>
      </c>
      <c r="Q29">
        <v>6</v>
      </c>
      <c r="R29">
        <v>3</v>
      </c>
      <c r="S29">
        <v>6</v>
      </c>
      <c r="T29">
        <v>7</v>
      </c>
      <c r="U29">
        <v>6</v>
      </c>
      <c r="V29">
        <v>6</v>
      </c>
      <c r="W29">
        <v>3</v>
      </c>
      <c r="X29">
        <v>6</v>
      </c>
      <c r="Y29">
        <v>1</v>
      </c>
      <c r="Z29">
        <v>3</v>
      </c>
      <c r="AA29">
        <v>2</v>
      </c>
      <c r="AB29" t="s">
        <v>48</v>
      </c>
      <c r="AC29">
        <v>4.5</v>
      </c>
      <c r="AD29">
        <v>1.2</v>
      </c>
      <c r="AE29">
        <v>5.33</v>
      </c>
      <c r="AF29">
        <v>1.2</v>
      </c>
      <c r="AK29">
        <v>5.33</v>
      </c>
      <c r="AL29">
        <v>1.25</v>
      </c>
      <c r="AM29">
        <v>4.5599999999999996</v>
      </c>
      <c r="AN29">
        <v>1.2</v>
      </c>
      <c r="AO29">
        <f t="shared" si="0"/>
        <v>0.2192982456140351</v>
      </c>
      <c r="AP29">
        <f t="shared" si="0"/>
        <v>0.83333333333333337</v>
      </c>
      <c r="AQ29">
        <f t="shared" si="1"/>
        <v>0.20833333333333331</v>
      </c>
      <c r="AR29">
        <f t="shared" si="2"/>
        <v>0.79166666666666663</v>
      </c>
      <c r="AS29">
        <f t="shared" si="3"/>
        <v>-0.6675005333661701</v>
      </c>
      <c r="AW29">
        <f t="shared" si="4"/>
        <v>806</v>
      </c>
      <c r="AX29">
        <f>64*'Summary - LogLoss'!$D$8*AW29/SUM($AW$2:$AW$65)</f>
        <v>0.4009690499941701</v>
      </c>
      <c r="AY29">
        <f t="shared" si="5"/>
        <v>-0.266531483372</v>
      </c>
    </row>
    <row r="30" spans="1:51" x14ac:dyDescent="0.35">
      <c r="A30">
        <v>39</v>
      </c>
      <c r="B30" t="s">
        <v>40</v>
      </c>
      <c r="C30" t="s">
        <v>41</v>
      </c>
      <c r="D30" s="1">
        <v>43647</v>
      </c>
      <c r="E30" t="s">
        <v>42</v>
      </c>
      <c r="F30" t="s">
        <v>43</v>
      </c>
      <c r="G30" t="s">
        <v>44</v>
      </c>
      <c r="H30" t="s">
        <v>45</v>
      </c>
      <c r="I30">
        <v>5</v>
      </c>
      <c r="J30" t="s">
        <v>125</v>
      </c>
      <c r="K30" t="s">
        <v>209</v>
      </c>
      <c r="L30">
        <v>30</v>
      </c>
      <c r="M30">
        <v>90</v>
      </c>
      <c r="N30">
        <v>1325</v>
      </c>
      <c r="O30">
        <v>630</v>
      </c>
      <c r="P30">
        <v>6</v>
      </c>
      <c r="Q30">
        <v>4</v>
      </c>
      <c r="R30">
        <v>6</v>
      </c>
      <c r="S30">
        <v>4</v>
      </c>
      <c r="T30">
        <v>6</v>
      </c>
      <c r="U30">
        <v>4</v>
      </c>
      <c r="Z30">
        <v>3</v>
      </c>
      <c r="AA30">
        <v>0</v>
      </c>
      <c r="AB30" t="s">
        <v>48</v>
      </c>
      <c r="AC30">
        <v>1.1000000000000001</v>
      </c>
      <c r="AD30">
        <v>7</v>
      </c>
      <c r="AE30">
        <v>1.1200000000000001</v>
      </c>
      <c r="AF30">
        <v>7.55</v>
      </c>
      <c r="AK30">
        <v>1.17</v>
      </c>
      <c r="AL30">
        <v>7.61</v>
      </c>
      <c r="AM30">
        <v>1.1200000000000001</v>
      </c>
      <c r="AN30">
        <v>6.51</v>
      </c>
      <c r="AO30">
        <f t="shared" si="0"/>
        <v>0.89285714285714279</v>
      </c>
      <c r="AP30">
        <f t="shared" si="0"/>
        <v>0.15360983102918588</v>
      </c>
      <c r="AQ30">
        <f t="shared" si="1"/>
        <v>0.85321100917431203</v>
      </c>
      <c r="AR30">
        <f t="shared" si="2"/>
        <v>0.14678899082568811</v>
      </c>
      <c r="AS30">
        <f t="shared" si="3"/>
        <v>0.88000538545673723</v>
      </c>
      <c r="AW30">
        <f t="shared" si="4"/>
        <v>977.5</v>
      </c>
      <c r="AX30">
        <f>64*'Summary - LogLoss'!$D$8*AW30/SUM($AW$2:$AW$65)</f>
        <v>0.48628690616538628</v>
      </c>
      <c r="AY30">
        <f t="shared" si="5"/>
        <v>1.3662922916221234</v>
      </c>
    </row>
    <row r="31" spans="1:51" x14ac:dyDescent="0.35">
      <c r="A31">
        <v>39</v>
      </c>
      <c r="B31" t="s">
        <v>40</v>
      </c>
      <c r="C31" t="s">
        <v>41</v>
      </c>
      <c r="D31" s="1">
        <v>43647</v>
      </c>
      <c r="E31" t="s">
        <v>42</v>
      </c>
      <c r="F31" t="s">
        <v>43</v>
      </c>
      <c r="G31" t="s">
        <v>44</v>
      </c>
      <c r="H31" t="s">
        <v>45</v>
      </c>
      <c r="I31">
        <v>5</v>
      </c>
      <c r="J31" t="s">
        <v>210</v>
      </c>
      <c r="K31" t="s">
        <v>134</v>
      </c>
      <c r="L31">
        <v>105</v>
      </c>
      <c r="M31">
        <v>46</v>
      </c>
      <c r="N31">
        <v>536</v>
      </c>
      <c r="O31">
        <v>970</v>
      </c>
      <c r="P31">
        <v>7</v>
      </c>
      <c r="Q31">
        <v>6</v>
      </c>
      <c r="R31">
        <v>6</v>
      </c>
      <c r="S31">
        <v>4</v>
      </c>
      <c r="T31">
        <v>6</v>
      </c>
      <c r="U31">
        <v>4</v>
      </c>
      <c r="Z31">
        <v>3</v>
      </c>
      <c r="AA31">
        <v>0</v>
      </c>
      <c r="AB31" t="s">
        <v>48</v>
      </c>
      <c r="AC31">
        <v>2.2000000000000002</v>
      </c>
      <c r="AD31">
        <v>1.66</v>
      </c>
      <c r="AE31">
        <v>2.27</v>
      </c>
      <c r="AF31">
        <v>1.71</v>
      </c>
      <c r="AK31">
        <v>2.4</v>
      </c>
      <c r="AL31">
        <v>1.77</v>
      </c>
      <c r="AM31">
        <v>2.1800000000000002</v>
      </c>
      <c r="AN31">
        <v>1.69</v>
      </c>
      <c r="AO31">
        <f t="shared" si="0"/>
        <v>0.4587155963302752</v>
      </c>
      <c r="AP31">
        <f t="shared" si="0"/>
        <v>0.59171597633136097</v>
      </c>
      <c r="AQ31">
        <f t="shared" si="1"/>
        <v>0.43669250645994828</v>
      </c>
      <c r="AR31">
        <f t="shared" si="2"/>
        <v>0.56330749354005172</v>
      </c>
      <c r="AS31">
        <f t="shared" si="3"/>
        <v>-0.12729817393300782</v>
      </c>
      <c r="AW31">
        <f t="shared" si="4"/>
        <v>753</v>
      </c>
      <c r="AX31">
        <f>64*'Summary - LogLoss'!$D$8*AW31/SUM($AW$2:$AW$65)</f>
        <v>0.37460259881589347</v>
      </c>
      <c r="AY31">
        <f t="shared" si="5"/>
        <v>0.24730442488288565</v>
      </c>
    </row>
    <row r="32" spans="1:51" x14ac:dyDescent="0.35">
      <c r="A32">
        <v>39</v>
      </c>
      <c r="B32" t="s">
        <v>40</v>
      </c>
      <c r="C32" t="s">
        <v>41</v>
      </c>
      <c r="D32" s="1">
        <v>43647</v>
      </c>
      <c r="E32" t="s">
        <v>42</v>
      </c>
      <c r="F32" t="s">
        <v>43</v>
      </c>
      <c r="G32" t="s">
        <v>44</v>
      </c>
      <c r="H32" t="s">
        <v>45</v>
      </c>
      <c r="I32">
        <v>5</v>
      </c>
      <c r="J32" t="s">
        <v>154</v>
      </c>
      <c r="K32" t="s">
        <v>129</v>
      </c>
      <c r="L32">
        <v>23</v>
      </c>
      <c r="M32">
        <v>87</v>
      </c>
      <c r="N32">
        <v>1510</v>
      </c>
      <c r="O32">
        <v>648</v>
      </c>
      <c r="P32">
        <v>6</v>
      </c>
      <c r="Q32">
        <v>4</v>
      </c>
      <c r="R32">
        <v>6</v>
      </c>
      <c r="S32">
        <v>4</v>
      </c>
      <c r="T32">
        <v>6</v>
      </c>
      <c r="U32">
        <v>4</v>
      </c>
      <c r="Z32">
        <v>3</v>
      </c>
      <c r="AA32">
        <v>0</v>
      </c>
      <c r="AB32" t="s">
        <v>48</v>
      </c>
      <c r="AC32">
        <v>1.04</v>
      </c>
      <c r="AD32">
        <v>13</v>
      </c>
      <c r="AE32">
        <v>1.04</v>
      </c>
      <c r="AF32">
        <v>15.51</v>
      </c>
      <c r="AK32">
        <v>1.05</v>
      </c>
      <c r="AL32">
        <v>17.25</v>
      </c>
      <c r="AM32">
        <v>1.03</v>
      </c>
      <c r="AN32">
        <v>12.34</v>
      </c>
      <c r="AO32">
        <f t="shared" si="0"/>
        <v>0.970873786407767</v>
      </c>
      <c r="AP32">
        <f t="shared" si="0"/>
        <v>8.1037277147487846E-2</v>
      </c>
      <c r="AQ32">
        <f t="shared" si="1"/>
        <v>0.9229618548990276</v>
      </c>
      <c r="AR32">
        <f t="shared" si="2"/>
        <v>7.703814510097233E-2</v>
      </c>
      <c r="AS32">
        <f t="shared" si="3"/>
        <v>1.2416436081178486</v>
      </c>
      <c r="AW32">
        <f t="shared" si="4"/>
        <v>1079</v>
      </c>
      <c r="AX32">
        <f>64*'Summary - LogLoss'!$D$8*AW32/SUM($AW$2:$AW$65)</f>
        <v>0.53678114757284068</v>
      </c>
      <c r="AY32">
        <f t="shared" si="5"/>
        <v>1.7784247556906894</v>
      </c>
    </row>
    <row r="33" spans="1:51" x14ac:dyDescent="0.35">
      <c r="A33">
        <v>39</v>
      </c>
      <c r="B33" t="s">
        <v>40</v>
      </c>
      <c r="C33" t="s">
        <v>41</v>
      </c>
      <c r="D33" s="1">
        <v>43647</v>
      </c>
      <c r="E33" t="s">
        <v>42</v>
      </c>
      <c r="F33" t="s">
        <v>43</v>
      </c>
      <c r="G33" t="s">
        <v>44</v>
      </c>
      <c r="H33" t="s">
        <v>45</v>
      </c>
      <c r="I33">
        <v>5</v>
      </c>
      <c r="J33" t="s">
        <v>211</v>
      </c>
      <c r="K33" t="s">
        <v>104</v>
      </c>
      <c r="L33">
        <v>67</v>
      </c>
      <c r="M33">
        <v>74</v>
      </c>
      <c r="N33">
        <v>817</v>
      </c>
      <c r="O33">
        <v>742</v>
      </c>
      <c r="P33">
        <v>2</v>
      </c>
      <c r="Q33">
        <v>6</v>
      </c>
      <c r="R33">
        <v>6</v>
      </c>
      <c r="S33">
        <v>3</v>
      </c>
      <c r="T33">
        <v>6</v>
      </c>
      <c r="U33">
        <v>3</v>
      </c>
      <c r="V33">
        <v>6</v>
      </c>
      <c r="W33">
        <v>1</v>
      </c>
      <c r="Z33">
        <v>3</v>
      </c>
      <c r="AA33">
        <v>1</v>
      </c>
      <c r="AB33" t="s">
        <v>48</v>
      </c>
      <c r="AC33">
        <v>1.44</v>
      </c>
      <c r="AD33">
        <v>2.75</v>
      </c>
      <c r="AE33">
        <v>1.44</v>
      </c>
      <c r="AF33">
        <v>3.02</v>
      </c>
      <c r="AK33">
        <v>1.5</v>
      </c>
      <c r="AL33">
        <v>3.06</v>
      </c>
      <c r="AM33">
        <v>1.44</v>
      </c>
      <c r="AN33">
        <v>2.79</v>
      </c>
      <c r="AO33">
        <f t="shared" si="0"/>
        <v>0.69444444444444442</v>
      </c>
      <c r="AP33">
        <f t="shared" si="0"/>
        <v>0.35842293906810035</v>
      </c>
      <c r="AQ33">
        <f t="shared" si="1"/>
        <v>0.65957446808510634</v>
      </c>
      <c r="AR33">
        <f t="shared" si="2"/>
        <v>0.34042553191489361</v>
      </c>
      <c r="AS33">
        <f t="shared" si="3"/>
        <v>0.33069924112268251</v>
      </c>
      <c r="AW33">
        <f t="shared" si="4"/>
        <v>779.5</v>
      </c>
      <c r="AX33">
        <f>64*'Summary - LogLoss'!$D$8*AW33/SUM($AW$2:$AW$65)</f>
        <v>0.38778582440503179</v>
      </c>
      <c r="AY33">
        <f t="shared" si="5"/>
        <v>0.7184850655277143</v>
      </c>
    </row>
    <row r="34" spans="1:51" x14ac:dyDescent="0.35">
      <c r="A34">
        <v>39</v>
      </c>
      <c r="B34" t="s">
        <v>40</v>
      </c>
      <c r="C34" t="s">
        <v>41</v>
      </c>
      <c r="D34" s="1">
        <v>43648</v>
      </c>
      <c r="E34" t="s">
        <v>42</v>
      </c>
      <c r="F34" t="s">
        <v>43</v>
      </c>
      <c r="G34" t="s">
        <v>44</v>
      </c>
      <c r="H34" t="s">
        <v>45</v>
      </c>
      <c r="I34">
        <v>5</v>
      </c>
      <c r="J34" t="s">
        <v>145</v>
      </c>
      <c r="K34" t="s">
        <v>146</v>
      </c>
      <c r="L34">
        <v>29</v>
      </c>
      <c r="M34">
        <v>41</v>
      </c>
      <c r="N34">
        <v>1330</v>
      </c>
      <c r="O34">
        <v>1085</v>
      </c>
      <c r="P34">
        <v>6</v>
      </c>
      <c r="Q34">
        <v>0</v>
      </c>
      <c r="R34">
        <v>6</v>
      </c>
      <c r="S34">
        <v>4</v>
      </c>
      <c r="T34">
        <v>7</v>
      </c>
      <c r="U34">
        <v>6</v>
      </c>
      <c r="Z34">
        <v>3</v>
      </c>
      <c r="AA34">
        <v>0</v>
      </c>
      <c r="AB34" t="s">
        <v>48</v>
      </c>
      <c r="AC34">
        <v>1.2</v>
      </c>
      <c r="AD34">
        <v>4.5</v>
      </c>
      <c r="AE34">
        <v>1.2</v>
      </c>
      <c r="AF34">
        <v>5.27</v>
      </c>
      <c r="AK34">
        <v>1.22</v>
      </c>
      <c r="AL34">
        <v>5.7</v>
      </c>
      <c r="AM34">
        <v>1.18</v>
      </c>
      <c r="AN34">
        <v>4.9400000000000004</v>
      </c>
      <c r="AO34">
        <f t="shared" si="0"/>
        <v>0.84745762711864414</v>
      </c>
      <c r="AP34">
        <f t="shared" si="0"/>
        <v>0.20242914979757085</v>
      </c>
      <c r="AQ34">
        <f t="shared" si="1"/>
        <v>0.80718954248366015</v>
      </c>
      <c r="AR34">
        <f t="shared" si="2"/>
        <v>0.19281045751633985</v>
      </c>
      <c r="AS34">
        <f t="shared" si="3"/>
        <v>0.71592544636112887</v>
      </c>
      <c r="AW34">
        <f t="shared" si="4"/>
        <v>1207.5</v>
      </c>
      <c r="AX34">
        <f>64*'Summary - LogLoss'!$D$8*AW34/SUM($AW$2:$AW$65)</f>
        <v>0.60070735467488889</v>
      </c>
      <c r="AY34">
        <f t="shared" si="5"/>
        <v>1.3166328010360178</v>
      </c>
    </row>
    <row r="35" spans="1:51" x14ac:dyDescent="0.35">
      <c r="A35">
        <v>39</v>
      </c>
      <c r="B35" t="s">
        <v>40</v>
      </c>
      <c r="C35" t="s">
        <v>41</v>
      </c>
      <c r="D35" s="1">
        <v>43648</v>
      </c>
      <c r="E35" t="s">
        <v>42</v>
      </c>
      <c r="F35" t="s">
        <v>43</v>
      </c>
      <c r="G35" t="s">
        <v>44</v>
      </c>
      <c r="H35" t="s">
        <v>45</v>
      </c>
      <c r="I35">
        <v>5</v>
      </c>
      <c r="J35" t="s">
        <v>212</v>
      </c>
      <c r="K35" t="s">
        <v>120</v>
      </c>
      <c r="L35">
        <v>61</v>
      </c>
      <c r="M35">
        <v>75</v>
      </c>
      <c r="N35">
        <v>860</v>
      </c>
      <c r="O35">
        <v>731</v>
      </c>
      <c r="P35">
        <v>6</v>
      </c>
      <c r="Q35">
        <v>3</v>
      </c>
      <c r="R35">
        <v>7</v>
      </c>
      <c r="S35">
        <v>6</v>
      </c>
      <c r="T35">
        <v>6</v>
      </c>
      <c r="U35">
        <v>3</v>
      </c>
      <c r="Z35">
        <v>3</v>
      </c>
      <c r="AA35">
        <v>0</v>
      </c>
      <c r="AB35" t="s">
        <v>48</v>
      </c>
      <c r="AC35">
        <v>1.08</v>
      </c>
      <c r="AD35">
        <v>8</v>
      </c>
      <c r="AE35">
        <v>1.07</v>
      </c>
      <c r="AF35">
        <v>11.04</v>
      </c>
      <c r="AK35">
        <v>1.1100000000000001</v>
      </c>
      <c r="AL35">
        <v>12.25</v>
      </c>
      <c r="AM35">
        <v>1.07</v>
      </c>
      <c r="AN35">
        <v>8.98</v>
      </c>
      <c r="AO35">
        <f t="shared" si="0"/>
        <v>0.93457943925233644</v>
      </c>
      <c r="AP35">
        <f t="shared" si="0"/>
        <v>0.11135857461024498</v>
      </c>
      <c r="AQ35">
        <f t="shared" si="1"/>
        <v>0.8935323383084578</v>
      </c>
      <c r="AR35">
        <f t="shared" si="2"/>
        <v>0.10646766169154229</v>
      </c>
      <c r="AS35">
        <f t="shared" si="3"/>
        <v>1.0636706169201466</v>
      </c>
      <c r="AW35">
        <f t="shared" si="4"/>
        <v>795.5</v>
      </c>
      <c r="AX35">
        <f>64*'Summary - LogLoss'!$D$8*AW35/SUM($AW$2:$AW$65)</f>
        <v>0.39574550777960588</v>
      </c>
      <c r="AY35">
        <f t="shared" si="5"/>
        <v>1.4594161246997526</v>
      </c>
    </row>
    <row r="36" spans="1:51" x14ac:dyDescent="0.35">
      <c r="A36">
        <v>39</v>
      </c>
      <c r="B36" t="s">
        <v>40</v>
      </c>
      <c r="C36" t="s">
        <v>41</v>
      </c>
      <c r="D36" s="1">
        <v>43648</v>
      </c>
      <c r="E36" t="s">
        <v>42</v>
      </c>
      <c r="F36" t="s">
        <v>43</v>
      </c>
      <c r="G36" t="s">
        <v>44</v>
      </c>
      <c r="H36" t="s">
        <v>45</v>
      </c>
      <c r="I36">
        <v>5</v>
      </c>
      <c r="J36" t="s">
        <v>117</v>
      </c>
      <c r="K36" t="s">
        <v>213</v>
      </c>
      <c r="L36">
        <v>7</v>
      </c>
      <c r="M36">
        <v>113</v>
      </c>
      <c r="N36">
        <v>4040</v>
      </c>
      <c r="O36">
        <v>515</v>
      </c>
      <c r="P36">
        <v>6</v>
      </c>
      <c r="Q36">
        <v>4</v>
      </c>
      <c r="R36">
        <v>7</v>
      </c>
      <c r="S36">
        <v>6</v>
      </c>
      <c r="T36">
        <v>6</v>
      </c>
      <c r="U36">
        <v>4</v>
      </c>
      <c r="Z36">
        <v>3</v>
      </c>
      <c r="AA36">
        <v>0</v>
      </c>
      <c r="AB36" t="s">
        <v>48</v>
      </c>
      <c r="AC36">
        <v>1.05</v>
      </c>
      <c r="AD36">
        <v>11</v>
      </c>
      <c r="AE36">
        <v>1.07</v>
      </c>
      <c r="AF36">
        <v>11.09</v>
      </c>
      <c r="AK36">
        <v>1.07</v>
      </c>
      <c r="AL36">
        <v>12.5</v>
      </c>
      <c r="AM36">
        <v>1.05</v>
      </c>
      <c r="AN36">
        <v>10.210000000000001</v>
      </c>
      <c r="AO36">
        <f t="shared" si="0"/>
        <v>0.95238095238095233</v>
      </c>
      <c r="AP36">
        <f t="shared" si="0"/>
        <v>9.7943192948090105E-2</v>
      </c>
      <c r="AQ36">
        <f t="shared" si="1"/>
        <v>0.90674955595026652</v>
      </c>
      <c r="AR36">
        <f t="shared" si="2"/>
        <v>9.325044404973358E-2</v>
      </c>
      <c r="AS36">
        <f t="shared" si="3"/>
        <v>1.1372887340035711</v>
      </c>
      <c r="AW36">
        <f t="shared" si="4"/>
        <v>2277.5</v>
      </c>
      <c r="AX36">
        <f>64*'Summary - LogLoss'!$D$8*AW36/SUM($AW$2:$AW$65)</f>
        <v>1.1330111803495317</v>
      </c>
      <c r="AY36">
        <f t="shared" si="5"/>
        <v>2.2702999143531031</v>
      </c>
    </row>
    <row r="37" spans="1:51" x14ac:dyDescent="0.35">
      <c r="A37">
        <v>39</v>
      </c>
      <c r="B37" t="s">
        <v>40</v>
      </c>
      <c r="C37" t="s">
        <v>41</v>
      </c>
      <c r="D37" s="1">
        <v>43648</v>
      </c>
      <c r="E37" t="s">
        <v>42</v>
      </c>
      <c r="F37" t="s">
        <v>43</v>
      </c>
      <c r="G37" t="s">
        <v>44</v>
      </c>
      <c r="H37" t="s">
        <v>45</v>
      </c>
      <c r="I37">
        <v>5</v>
      </c>
      <c r="J37" t="s">
        <v>167</v>
      </c>
      <c r="K37" t="s">
        <v>214</v>
      </c>
      <c r="L37">
        <v>16</v>
      </c>
      <c r="M37">
        <v>195</v>
      </c>
      <c r="N37">
        <v>1960</v>
      </c>
      <c r="O37">
        <v>267</v>
      </c>
      <c r="P37">
        <v>2</v>
      </c>
      <c r="Q37">
        <v>6</v>
      </c>
      <c r="R37">
        <v>4</v>
      </c>
      <c r="S37">
        <v>6</v>
      </c>
      <c r="T37">
        <v>6</v>
      </c>
      <c r="U37">
        <v>4</v>
      </c>
      <c r="V37">
        <v>6</v>
      </c>
      <c r="W37">
        <v>4</v>
      </c>
      <c r="X37">
        <v>8</v>
      </c>
      <c r="Y37">
        <v>6</v>
      </c>
      <c r="Z37">
        <v>3</v>
      </c>
      <c r="AA37">
        <v>2</v>
      </c>
      <c r="AB37" t="s">
        <v>48</v>
      </c>
      <c r="AC37">
        <v>1.57</v>
      </c>
      <c r="AD37">
        <v>2.37</v>
      </c>
      <c r="AE37">
        <v>1.69</v>
      </c>
      <c r="AF37">
        <v>2.31</v>
      </c>
      <c r="AK37">
        <v>1.69</v>
      </c>
      <c r="AL37">
        <v>2.57</v>
      </c>
      <c r="AM37">
        <v>1.61</v>
      </c>
      <c r="AN37">
        <v>2.34</v>
      </c>
      <c r="AO37">
        <f t="shared" si="0"/>
        <v>0.6211180124223602</v>
      </c>
      <c r="AP37">
        <f t="shared" si="0"/>
        <v>0.42735042735042739</v>
      </c>
      <c r="AQ37">
        <f t="shared" si="1"/>
        <v>0.59240506329113918</v>
      </c>
      <c r="AR37">
        <f t="shared" si="2"/>
        <v>0.40759493670886077</v>
      </c>
      <c r="AS37">
        <f t="shared" si="3"/>
        <v>0.18695837518661917</v>
      </c>
      <c r="AW37">
        <f t="shared" si="4"/>
        <v>1113.5</v>
      </c>
      <c r="AX37">
        <f>64*'Summary - LogLoss'!$D$8*AW37/SUM($AW$2:$AW$65)</f>
        <v>0.55394421484926615</v>
      </c>
      <c r="AY37">
        <f t="shared" si="5"/>
        <v>0.74090259003588532</v>
      </c>
    </row>
    <row r="38" spans="1:51" x14ac:dyDescent="0.35">
      <c r="A38">
        <v>39</v>
      </c>
      <c r="B38" t="s">
        <v>40</v>
      </c>
      <c r="C38" t="s">
        <v>41</v>
      </c>
      <c r="D38" s="1">
        <v>43648</v>
      </c>
      <c r="E38" t="s">
        <v>42</v>
      </c>
      <c r="F38" t="s">
        <v>43</v>
      </c>
      <c r="G38" t="s">
        <v>44</v>
      </c>
      <c r="H38" t="s">
        <v>45</v>
      </c>
      <c r="I38">
        <v>5</v>
      </c>
      <c r="J38" t="s">
        <v>98</v>
      </c>
      <c r="K38" t="s">
        <v>144</v>
      </c>
      <c r="L38">
        <v>71</v>
      </c>
      <c r="M38">
        <v>99</v>
      </c>
      <c r="N38">
        <v>750</v>
      </c>
      <c r="O38">
        <v>560</v>
      </c>
      <c r="P38">
        <v>6</v>
      </c>
      <c r="Q38">
        <v>4</v>
      </c>
      <c r="R38">
        <v>6</v>
      </c>
      <c r="S38">
        <v>2</v>
      </c>
      <c r="T38">
        <v>6</v>
      </c>
      <c r="U38">
        <v>3</v>
      </c>
      <c r="Z38">
        <v>3</v>
      </c>
      <c r="AA38">
        <v>0</v>
      </c>
      <c r="AB38" t="s">
        <v>48</v>
      </c>
      <c r="AC38">
        <v>1.1599999999999999</v>
      </c>
      <c r="AD38">
        <v>5</v>
      </c>
      <c r="AE38">
        <v>1.18</v>
      </c>
      <c r="AF38">
        <v>5.63</v>
      </c>
      <c r="AK38">
        <v>1.2</v>
      </c>
      <c r="AL38">
        <v>5.7</v>
      </c>
      <c r="AM38">
        <v>1.17</v>
      </c>
      <c r="AN38">
        <v>5.15</v>
      </c>
      <c r="AO38">
        <f t="shared" si="0"/>
        <v>0.85470085470085477</v>
      </c>
      <c r="AP38">
        <f t="shared" si="0"/>
        <v>0.1941747572815534</v>
      </c>
      <c r="AQ38">
        <f t="shared" si="1"/>
        <v>0.81487341772151911</v>
      </c>
      <c r="AR38">
        <f t="shared" si="2"/>
        <v>0.185126582278481</v>
      </c>
      <c r="AS38">
        <f t="shared" si="3"/>
        <v>0.74099648293299014</v>
      </c>
      <c r="AW38">
        <f t="shared" si="4"/>
        <v>655</v>
      </c>
      <c r="AX38">
        <f>64*'Summary - LogLoss'!$D$8*AW38/SUM($AW$2:$AW$65)</f>
        <v>0.32584953814662709</v>
      </c>
      <c r="AY38">
        <f t="shared" si="5"/>
        <v>1.0668460210796171</v>
      </c>
    </row>
    <row r="39" spans="1:51" x14ac:dyDescent="0.35">
      <c r="A39">
        <v>39</v>
      </c>
      <c r="B39" t="s">
        <v>40</v>
      </c>
      <c r="C39" t="s">
        <v>41</v>
      </c>
      <c r="D39" s="1">
        <v>43648</v>
      </c>
      <c r="E39" t="s">
        <v>42</v>
      </c>
      <c r="F39" t="s">
        <v>43</v>
      </c>
      <c r="G39" t="s">
        <v>44</v>
      </c>
      <c r="H39" t="s">
        <v>45</v>
      </c>
      <c r="I39">
        <v>5</v>
      </c>
      <c r="J39" t="s">
        <v>127</v>
      </c>
      <c r="K39" t="s">
        <v>58</v>
      </c>
      <c r="L39">
        <v>43</v>
      </c>
      <c r="M39">
        <v>44</v>
      </c>
      <c r="N39">
        <v>1045</v>
      </c>
      <c r="O39">
        <v>1037</v>
      </c>
      <c r="P39">
        <v>7</v>
      </c>
      <c r="Q39">
        <v>6</v>
      </c>
      <c r="R39">
        <v>3</v>
      </c>
      <c r="S39">
        <v>6</v>
      </c>
      <c r="T39">
        <v>7</v>
      </c>
      <c r="U39">
        <v>6</v>
      </c>
      <c r="V39">
        <v>0</v>
      </c>
      <c r="W39">
        <v>6</v>
      </c>
      <c r="X39">
        <v>6</v>
      </c>
      <c r="Y39">
        <v>1</v>
      </c>
      <c r="Z39">
        <v>3</v>
      </c>
      <c r="AA39">
        <v>2</v>
      </c>
      <c r="AB39" t="s">
        <v>48</v>
      </c>
      <c r="AC39">
        <v>1.36</v>
      </c>
      <c r="AD39">
        <v>3.2</v>
      </c>
      <c r="AE39">
        <v>1.45</v>
      </c>
      <c r="AF39">
        <v>3</v>
      </c>
      <c r="AK39">
        <v>1.45</v>
      </c>
      <c r="AL39">
        <v>3.22</v>
      </c>
      <c r="AM39">
        <v>1.38</v>
      </c>
      <c r="AN39">
        <v>3.05</v>
      </c>
      <c r="AO39">
        <f t="shared" si="0"/>
        <v>0.7246376811594204</v>
      </c>
      <c r="AP39">
        <f t="shared" si="0"/>
        <v>0.32786885245901642</v>
      </c>
      <c r="AQ39">
        <f t="shared" si="1"/>
        <v>0.68848758465011295</v>
      </c>
      <c r="AR39">
        <f t="shared" si="2"/>
        <v>0.31151241534988716</v>
      </c>
      <c r="AS39">
        <f t="shared" si="3"/>
        <v>0.3965290457251035</v>
      </c>
      <c r="AW39">
        <f t="shared" si="4"/>
        <v>1041</v>
      </c>
      <c r="AX39">
        <f>64*'Summary - LogLoss'!$D$8*AW39/SUM($AW$2:$AW$65)</f>
        <v>0.51787689955822724</v>
      </c>
      <c r="AY39">
        <f t="shared" si="5"/>
        <v>0.91440594528333075</v>
      </c>
    </row>
    <row r="40" spans="1:51" x14ac:dyDescent="0.35">
      <c r="A40">
        <v>39</v>
      </c>
      <c r="B40" t="s">
        <v>40</v>
      </c>
      <c r="C40" t="s">
        <v>41</v>
      </c>
      <c r="D40" s="1">
        <v>43648</v>
      </c>
      <c r="E40" t="s">
        <v>42</v>
      </c>
      <c r="F40" t="s">
        <v>43</v>
      </c>
      <c r="G40" t="s">
        <v>44</v>
      </c>
      <c r="H40" t="s">
        <v>45</v>
      </c>
      <c r="I40">
        <v>5</v>
      </c>
      <c r="J40" t="s">
        <v>157</v>
      </c>
      <c r="K40" t="s">
        <v>215</v>
      </c>
      <c r="L40">
        <v>135</v>
      </c>
      <c r="M40">
        <v>112</v>
      </c>
      <c r="N40">
        <v>420</v>
      </c>
      <c r="O40">
        <v>520</v>
      </c>
      <c r="P40">
        <v>6</v>
      </c>
      <c r="Q40">
        <v>2</v>
      </c>
      <c r="R40">
        <v>6</v>
      </c>
      <c r="S40">
        <v>4</v>
      </c>
      <c r="T40">
        <v>6</v>
      </c>
      <c r="U40">
        <v>4</v>
      </c>
      <c r="Z40">
        <v>3</v>
      </c>
      <c r="AA40">
        <v>0</v>
      </c>
      <c r="AB40" t="s">
        <v>48</v>
      </c>
      <c r="AC40">
        <v>1.66</v>
      </c>
      <c r="AD40">
        <v>2.2000000000000002</v>
      </c>
      <c r="AE40">
        <v>1.74</v>
      </c>
      <c r="AF40">
        <v>2.23</v>
      </c>
      <c r="AK40">
        <v>1.77</v>
      </c>
      <c r="AL40">
        <v>2.2799999999999998</v>
      </c>
      <c r="AM40">
        <v>1.7</v>
      </c>
      <c r="AN40">
        <v>2.16</v>
      </c>
      <c r="AO40">
        <f t="shared" si="0"/>
        <v>0.58823529411764708</v>
      </c>
      <c r="AP40">
        <f t="shared" si="0"/>
        <v>0.46296296296296291</v>
      </c>
      <c r="AQ40">
        <f t="shared" si="1"/>
        <v>0.55958549222797926</v>
      </c>
      <c r="AR40">
        <f t="shared" si="2"/>
        <v>0.44041450777202068</v>
      </c>
      <c r="AS40">
        <f t="shared" si="3"/>
        <v>0.11973998531695168</v>
      </c>
      <c r="AW40">
        <f t="shared" si="4"/>
        <v>470</v>
      </c>
      <c r="AX40">
        <f>64*'Summary - LogLoss'!$D$8*AW40/SUM($AW$2:$AW$65)</f>
        <v>0.23381569912811412</v>
      </c>
      <c r="AY40">
        <f t="shared" si="5"/>
        <v>0.3535556844450658</v>
      </c>
    </row>
    <row r="41" spans="1:51" x14ac:dyDescent="0.35">
      <c r="A41">
        <v>39</v>
      </c>
      <c r="B41" t="s">
        <v>40</v>
      </c>
      <c r="C41" t="s">
        <v>41</v>
      </c>
      <c r="D41" s="1">
        <v>43648</v>
      </c>
      <c r="E41" t="s">
        <v>42</v>
      </c>
      <c r="F41" t="s">
        <v>43</v>
      </c>
      <c r="G41" t="s">
        <v>44</v>
      </c>
      <c r="H41" t="s">
        <v>45</v>
      </c>
      <c r="I41">
        <v>5</v>
      </c>
      <c r="J41" t="s">
        <v>160</v>
      </c>
      <c r="K41" t="s">
        <v>105</v>
      </c>
      <c r="L41">
        <v>20</v>
      </c>
      <c r="M41">
        <v>85</v>
      </c>
      <c r="N41">
        <v>1665</v>
      </c>
      <c r="O41">
        <v>660</v>
      </c>
      <c r="P41">
        <v>3</v>
      </c>
      <c r="Q41">
        <v>6</v>
      </c>
      <c r="R41">
        <v>6</v>
      </c>
      <c r="S41">
        <v>3</v>
      </c>
      <c r="T41">
        <v>6</v>
      </c>
      <c r="U41">
        <v>2</v>
      </c>
      <c r="V41">
        <v>7</v>
      </c>
      <c r="W41">
        <v>6</v>
      </c>
      <c r="Z41">
        <v>3</v>
      </c>
      <c r="AA41">
        <v>1</v>
      </c>
      <c r="AB41" t="s">
        <v>48</v>
      </c>
      <c r="AC41">
        <v>1.2</v>
      </c>
      <c r="AD41">
        <v>4.5</v>
      </c>
      <c r="AE41">
        <v>1.17</v>
      </c>
      <c r="AF41">
        <v>5.85</v>
      </c>
      <c r="AK41">
        <v>1.22</v>
      </c>
      <c r="AL41">
        <v>5.85</v>
      </c>
      <c r="AM41">
        <v>1.17</v>
      </c>
      <c r="AN41">
        <v>5.15</v>
      </c>
      <c r="AO41">
        <f t="shared" si="0"/>
        <v>0.85470085470085477</v>
      </c>
      <c r="AP41">
        <f t="shared" si="0"/>
        <v>0.1941747572815534</v>
      </c>
      <c r="AQ41">
        <f t="shared" si="1"/>
        <v>0.81487341772151911</v>
      </c>
      <c r="AR41">
        <f t="shared" si="2"/>
        <v>0.185126582278481</v>
      </c>
      <c r="AS41">
        <f t="shared" si="3"/>
        <v>0.74099648293299014</v>
      </c>
      <c r="AW41">
        <f t="shared" si="4"/>
        <v>1162.5</v>
      </c>
      <c r="AX41">
        <f>64*'Summary - LogLoss'!$D$8*AW41/SUM($AW$2:$AW$65)</f>
        <v>0.57832074518389931</v>
      </c>
      <c r="AY41">
        <f t="shared" si="5"/>
        <v>1.3193172281168895</v>
      </c>
    </row>
    <row r="42" spans="1:51" x14ac:dyDescent="0.35">
      <c r="A42">
        <v>39</v>
      </c>
      <c r="B42" t="s">
        <v>40</v>
      </c>
      <c r="C42" t="s">
        <v>41</v>
      </c>
      <c r="D42" s="1">
        <v>43648</v>
      </c>
      <c r="E42" t="s">
        <v>42</v>
      </c>
      <c r="F42" t="s">
        <v>43</v>
      </c>
      <c r="G42" t="s">
        <v>44</v>
      </c>
      <c r="H42" t="s">
        <v>45</v>
      </c>
      <c r="I42">
        <v>5</v>
      </c>
      <c r="J42" t="s">
        <v>57</v>
      </c>
      <c r="K42" t="s">
        <v>158</v>
      </c>
      <c r="L42">
        <v>65</v>
      </c>
      <c r="M42">
        <v>4</v>
      </c>
      <c r="N42">
        <v>830</v>
      </c>
      <c r="O42">
        <v>4595</v>
      </c>
      <c r="P42">
        <v>6</v>
      </c>
      <c r="Q42">
        <v>7</v>
      </c>
      <c r="R42">
        <v>7</v>
      </c>
      <c r="S42">
        <v>6</v>
      </c>
      <c r="T42">
        <v>6</v>
      </c>
      <c r="U42">
        <v>3</v>
      </c>
      <c r="V42">
        <v>6</v>
      </c>
      <c r="W42">
        <v>0</v>
      </c>
      <c r="Z42">
        <v>3</v>
      </c>
      <c r="AA42">
        <v>1</v>
      </c>
      <c r="AB42" t="s">
        <v>48</v>
      </c>
      <c r="AC42">
        <v>2.2999999999999998</v>
      </c>
      <c r="AD42">
        <v>1.61</v>
      </c>
      <c r="AE42">
        <v>2.2599999999999998</v>
      </c>
      <c r="AF42">
        <v>1.72</v>
      </c>
      <c r="AK42">
        <v>2.38</v>
      </c>
      <c r="AL42">
        <v>1.74</v>
      </c>
      <c r="AM42">
        <v>2.23</v>
      </c>
      <c r="AN42">
        <v>1.66</v>
      </c>
      <c r="AO42">
        <f t="shared" si="0"/>
        <v>0.44843049327354262</v>
      </c>
      <c r="AP42">
        <f t="shared" si="0"/>
        <v>0.60240963855421692</v>
      </c>
      <c r="AQ42">
        <f t="shared" si="1"/>
        <v>0.42673521850899737</v>
      </c>
      <c r="AR42">
        <f t="shared" si="2"/>
        <v>0.57326478149100257</v>
      </c>
      <c r="AS42">
        <f t="shared" si="3"/>
        <v>-0.14759199155178782</v>
      </c>
      <c r="AW42">
        <f t="shared" si="4"/>
        <v>2712.5</v>
      </c>
      <c r="AX42">
        <f>64*'Summary - LogLoss'!$D$8*AW42/SUM($AW$2:$AW$65)</f>
        <v>1.3494150720957649</v>
      </c>
      <c r="AY42">
        <f t="shared" si="5"/>
        <v>1.2018230805439771</v>
      </c>
    </row>
    <row r="43" spans="1:51" x14ac:dyDescent="0.35">
      <c r="A43">
        <v>39</v>
      </c>
      <c r="B43" t="s">
        <v>40</v>
      </c>
      <c r="C43" t="s">
        <v>41</v>
      </c>
      <c r="D43" s="1">
        <v>43648</v>
      </c>
      <c r="E43" t="s">
        <v>42</v>
      </c>
      <c r="F43" t="s">
        <v>43</v>
      </c>
      <c r="G43" t="s">
        <v>44</v>
      </c>
      <c r="H43" t="s">
        <v>45</v>
      </c>
      <c r="I43">
        <v>5</v>
      </c>
      <c r="J43" t="s">
        <v>166</v>
      </c>
      <c r="K43" t="s">
        <v>216</v>
      </c>
      <c r="L43">
        <v>25</v>
      </c>
      <c r="M43">
        <v>123</v>
      </c>
      <c r="N43">
        <v>1445</v>
      </c>
      <c r="O43">
        <v>458</v>
      </c>
      <c r="P43">
        <v>7</v>
      </c>
      <c r="Q43">
        <v>6</v>
      </c>
      <c r="R43">
        <v>6</v>
      </c>
      <c r="S43">
        <v>3</v>
      </c>
      <c r="T43">
        <v>6</v>
      </c>
      <c r="U43">
        <v>2</v>
      </c>
      <c r="Z43">
        <v>3</v>
      </c>
      <c r="AA43">
        <v>0</v>
      </c>
      <c r="AB43" t="s">
        <v>48</v>
      </c>
      <c r="AC43">
        <v>1.3</v>
      </c>
      <c r="AD43">
        <v>3.5</v>
      </c>
      <c r="AE43">
        <v>1.26</v>
      </c>
      <c r="AF43">
        <v>4.3899999999999997</v>
      </c>
      <c r="AK43">
        <v>1.32</v>
      </c>
      <c r="AL43">
        <v>4.3899999999999997</v>
      </c>
      <c r="AM43">
        <v>1.26</v>
      </c>
      <c r="AN43">
        <v>3.85</v>
      </c>
      <c r="AO43">
        <f t="shared" si="0"/>
        <v>0.79365079365079361</v>
      </c>
      <c r="AP43">
        <f t="shared" si="0"/>
        <v>0.25974025974025972</v>
      </c>
      <c r="AQ43">
        <f t="shared" si="1"/>
        <v>0.75342465753424659</v>
      </c>
      <c r="AR43">
        <f t="shared" si="2"/>
        <v>0.24657534246575341</v>
      </c>
      <c r="AS43">
        <f t="shared" si="3"/>
        <v>0.55848071366815311</v>
      </c>
      <c r="AW43">
        <f t="shared" si="4"/>
        <v>951.5</v>
      </c>
      <c r="AX43">
        <f>64*'Summary - LogLoss'!$D$8*AW43/SUM($AW$2:$AW$65)</f>
        <v>0.47335242068170336</v>
      </c>
      <c r="AY43">
        <f t="shared" si="5"/>
        <v>1.0318331343498564</v>
      </c>
    </row>
    <row r="44" spans="1:51" x14ac:dyDescent="0.35">
      <c r="A44">
        <v>39</v>
      </c>
      <c r="B44" t="s">
        <v>40</v>
      </c>
      <c r="C44" t="s">
        <v>41</v>
      </c>
      <c r="D44" s="1">
        <v>43648</v>
      </c>
      <c r="E44" t="s">
        <v>42</v>
      </c>
      <c r="F44" t="s">
        <v>43</v>
      </c>
      <c r="G44" t="s">
        <v>44</v>
      </c>
      <c r="H44" t="s">
        <v>45</v>
      </c>
      <c r="I44">
        <v>5</v>
      </c>
      <c r="J44" t="s">
        <v>106</v>
      </c>
      <c r="K44" t="s">
        <v>128</v>
      </c>
      <c r="L44">
        <v>55</v>
      </c>
      <c r="M44">
        <v>115</v>
      </c>
      <c r="N44">
        <v>915</v>
      </c>
      <c r="O44">
        <v>505</v>
      </c>
      <c r="P44">
        <v>6</v>
      </c>
      <c r="Q44">
        <v>2</v>
      </c>
      <c r="R44">
        <v>6</v>
      </c>
      <c r="S44">
        <v>4</v>
      </c>
      <c r="T44">
        <v>6</v>
      </c>
      <c r="U44">
        <v>4</v>
      </c>
      <c r="Z44">
        <v>3</v>
      </c>
      <c r="AA44">
        <v>0</v>
      </c>
      <c r="AB44" t="s">
        <v>48</v>
      </c>
      <c r="AC44">
        <v>1.5</v>
      </c>
      <c r="AD44">
        <v>2.62</v>
      </c>
      <c r="AE44">
        <v>1.56</v>
      </c>
      <c r="AF44">
        <v>2.62</v>
      </c>
      <c r="AK44">
        <v>1.57</v>
      </c>
      <c r="AL44">
        <v>2.84</v>
      </c>
      <c r="AM44">
        <v>1.5</v>
      </c>
      <c r="AN44">
        <v>2.59</v>
      </c>
      <c r="AO44">
        <f t="shared" si="0"/>
        <v>0.66666666666666663</v>
      </c>
      <c r="AP44">
        <f t="shared" si="0"/>
        <v>0.38610038610038611</v>
      </c>
      <c r="AQ44">
        <f t="shared" si="1"/>
        <v>0.63325183374083127</v>
      </c>
      <c r="AR44">
        <f t="shared" si="2"/>
        <v>0.36674816625916873</v>
      </c>
      <c r="AS44">
        <f t="shared" si="3"/>
        <v>0.27309638380164097</v>
      </c>
      <c r="AW44">
        <f t="shared" si="4"/>
        <v>710</v>
      </c>
      <c r="AX44">
        <f>64*'Summary - LogLoss'!$D$8*AW44/SUM($AW$2:$AW$65)</f>
        <v>0.35321094974672557</v>
      </c>
      <c r="AY44">
        <f t="shared" si="5"/>
        <v>0.62630733354836654</v>
      </c>
    </row>
    <row r="45" spans="1:51" x14ac:dyDescent="0.35">
      <c r="A45">
        <v>39</v>
      </c>
      <c r="B45" t="s">
        <v>40</v>
      </c>
      <c r="C45" t="s">
        <v>41</v>
      </c>
      <c r="D45" s="1">
        <v>43648</v>
      </c>
      <c r="E45" t="s">
        <v>42</v>
      </c>
      <c r="F45" t="s">
        <v>43</v>
      </c>
      <c r="G45" t="s">
        <v>44</v>
      </c>
      <c r="H45" t="s">
        <v>45</v>
      </c>
      <c r="I45">
        <v>5</v>
      </c>
      <c r="J45" t="s">
        <v>217</v>
      </c>
      <c r="K45" t="s">
        <v>102</v>
      </c>
      <c r="L45">
        <v>79</v>
      </c>
      <c r="M45">
        <v>34</v>
      </c>
      <c r="N45">
        <v>696</v>
      </c>
      <c r="O45">
        <v>1259</v>
      </c>
      <c r="P45">
        <v>4</v>
      </c>
      <c r="Q45">
        <v>6</v>
      </c>
      <c r="R45">
        <v>6</v>
      </c>
      <c r="S45">
        <v>4</v>
      </c>
      <c r="T45">
        <v>7</v>
      </c>
      <c r="U45">
        <v>5</v>
      </c>
      <c r="V45">
        <v>6</v>
      </c>
      <c r="W45">
        <v>4</v>
      </c>
      <c r="Z45">
        <v>3</v>
      </c>
      <c r="AA45">
        <v>1</v>
      </c>
      <c r="AB45" t="s">
        <v>48</v>
      </c>
      <c r="AC45">
        <v>2.62</v>
      </c>
      <c r="AD45">
        <v>1.5</v>
      </c>
      <c r="AE45">
        <v>2.63</v>
      </c>
      <c r="AF45">
        <v>1.55</v>
      </c>
      <c r="AK45">
        <v>2.75</v>
      </c>
      <c r="AL45">
        <v>1.57</v>
      </c>
      <c r="AM45">
        <v>2.58</v>
      </c>
      <c r="AN45">
        <v>1.51</v>
      </c>
      <c r="AO45">
        <f t="shared" si="0"/>
        <v>0.38759689922480617</v>
      </c>
      <c r="AP45">
        <f t="shared" si="0"/>
        <v>0.66225165562913912</v>
      </c>
      <c r="AQ45">
        <f t="shared" si="1"/>
        <v>0.36919315403422975</v>
      </c>
      <c r="AR45">
        <f t="shared" si="2"/>
        <v>0.63080684596577019</v>
      </c>
      <c r="AS45">
        <f t="shared" si="3"/>
        <v>-0.26783987405334669</v>
      </c>
      <c r="AW45">
        <f t="shared" si="4"/>
        <v>977.5</v>
      </c>
      <c r="AX45">
        <f>64*'Summary - LogLoss'!$D$8*AW45/SUM($AW$2:$AW$65)</f>
        <v>0.48628690616538628</v>
      </c>
      <c r="AY45">
        <f t="shared" si="5"/>
        <v>0.21844703211203959</v>
      </c>
    </row>
    <row r="46" spans="1:51" x14ac:dyDescent="0.35">
      <c r="A46">
        <v>39</v>
      </c>
      <c r="B46" t="s">
        <v>40</v>
      </c>
      <c r="C46" t="s">
        <v>41</v>
      </c>
      <c r="D46" s="1">
        <v>43648</v>
      </c>
      <c r="E46" t="s">
        <v>42</v>
      </c>
      <c r="F46" t="s">
        <v>43</v>
      </c>
      <c r="G46" t="s">
        <v>44</v>
      </c>
      <c r="H46" t="s">
        <v>45</v>
      </c>
      <c r="I46">
        <v>5</v>
      </c>
      <c r="J46" t="s">
        <v>218</v>
      </c>
      <c r="K46" t="s">
        <v>52</v>
      </c>
      <c r="L46">
        <v>130</v>
      </c>
      <c r="M46">
        <v>52</v>
      </c>
      <c r="N46">
        <v>437</v>
      </c>
      <c r="O46">
        <v>928</v>
      </c>
      <c r="P46">
        <v>6</v>
      </c>
      <c r="Q46">
        <v>3</v>
      </c>
      <c r="R46">
        <v>4</v>
      </c>
      <c r="S46">
        <v>6</v>
      </c>
      <c r="T46">
        <v>7</v>
      </c>
      <c r="U46">
        <v>6</v>
      </c>
      <c r="V46">
        <v>6</v>
      </c>
      <c r="W46">
        <v>1</v>
      </c>
      <c r="Z46">
        <v>3</v>
      </c>
      <c r="AA46">
        <v>1</v>
      </c>
      <c r="AB46" t="s">
        <v>48</v>
      </c>
      <c r="AC46">
        <v>2.2000000000000002</v>
      </c>
      <c r="AD46">
        <v>1.66</v>
      </c>
      <c r="AE46">
        <v>2.16</v>
      </c>
      <c r="AF46">
        <v>1.78</v>
      </c>
      <c r="AK46">
        <v>2.2000000000000002</v>
      </c>
      <c r="AL46">
        <v>1.78</v>
      </c>
      <c r="AM46">
        <v>2.13</v>
      </c>
      <c r="AN46">
        <v>1.72</v>
      </c>
      <c r="AO46">
        <f t="shared" si="0"/>
        <v>0.46948356807511737</v>
      </c>
      <c r="AP46">
        <f t="shared" si="0"/>
        <v>0.58139534883720934</v>
      </c>
      <c r="AQ46">
        <f t="shared" si="1"/>
        <v>0.44675324675324674</v>
      </c>
      <c r="AR46">
        <f t="shared" si="2"/>
        <v>0.55324675324675321</v>
      </c>
      <c r="AS46">
        <f t="shared" si="3"/>
        <v>-0.10689884444798603</v>
      </c>
      <c r="AW46">
        <f t="shared" si="4"/>
        <v>682.5</v>
      </c>
      <c r="AX46">
        <f>64*'Summary - LogLoss'!$D$8*AW46/SUM($AW$2:$AW$65)</f>
        <v>0.33953024394667636</v>
      </c>
      <c r="AY46">
        <f t="shared" si="5"/>
        <v>0.23263139949869033</v>
      </c>
    </row>
    <row r="47" spans="1:51" x14ac:dyDescent="0.35">
      <c r="A47">
        <v>39</v>
      </c>
      <c r="B47" t="s">
        <v>40</v>
      </c>
      <c r="C47" t="s">
        <v>41</v>
      </c>
      <c r="D47" s="1">
        <v>43648</v>
      </c>
      <c r="E47" t="s">
        <v>42</v>
      </c>
      <c r="F47" t="s">
        <v>43</v>
      </c>
      <c r="G47" t="s">
        <v>44</v>
      </c>
      <c r="H47" t="s">
        <v>45</v>
      </c>
      <c r="I47">
        <v>5</v>
      </c>
      <c r="J47" t="s">
        <v>110</v>
      </c>
      <c r="K47" t="s">
        <v>219</v>
      </c>
      <c r="L47">
        <v>169</v>
      </c>
      <c r="M47">
        <v>182</v>
      </c>
      <c r="N47">
        <v>316</v>
      </c>
      <c r="O47">
        <v>287</v>
      </c>
      <c r="P47">
        <v>4</v>
      </c>
      <c r="Q47">
        <v>6</v>
      </c>
      <c r="R47">
        <v>7</v>
      </c>
      <c r="S47">
        <v>5</v>
      </c>
      <c r="T47">
        <v>6</v>
      </c>
      <c r="U47">
        <v>4</v>
      </c>
      <c r="V47">
        <v>6</v>
      </c>
      <c r="W47">
        <v>4</v>
      </c>
      <c r="Z47">
        <v>3</v>
      </c>
      <c r="AA47">
        <v>1</v>
      </c>
      <c r="AB47" t="s">
        <v>48</v>
      </c>
      <c r="AC47">
        <v>2.75</v>
      </c>
      <c r="AD47">
        <v>1.44</v>
      </c>
      <c r="AE47">
        <v>2.57</v>
      </c>
      <c r="AF47">
        <v>1.57</v>
      </c>
      <c r="AK47">
        <v>2.8</v>
      </c>
      <c r="AL47">
        <v>1.58</v>
      </c>
      <c r="AM47">
        <v>2.58</v>
      </c>
      <c r="AN47">
        <v>1.5</v>
      </c>
      <c r="AO47">
        <f t="shared" si="0"/>
        <v>0.38759689922480617</v>
      </c>
      <c r="AP47">
        <f t="shared" si="0"/>
        <v>0.66666666666666663</v>
      </c>
      <c r="AQ47">
        <f t="shared" si="1"/>
        <v>0.36764705882352944</v>
      </c>
      <c r="AR47">
        <f t="shared" si="2"/>
        <v>0.63235294117647067</v>
      </c>
      <c r="AS47">
        <f t="shared" si="3"/>
        <v>-0.27116214541268091</v>
      </c>
      <c r="AW47">
        <f t="shared" si="4"/>
        <v>301.5</v>
      </c>
      <c r="AX47">
        <f>64*'Summary - LogLoss'!$D$8*AW47/SUM($AW$2:$AW$65)</f>
        <v>0.14999028358963065</v>
      </c>
      <c r="AY47">
        <f t="shared" si="5"/>
        <v>-0.12117186182305026</v>
      </c>
    </row>
    <row r="48" spans="1:51" x14ac:dyDescent="0.35">
      <c r="A48">
        <v>39</v>
      </c>
      <c r="B48" t="s">
        <v>40</v>
      </c>
      <c r="C48" t="s">
        <v>41</v>
      </c>
      <c r="D48" s="1">
        <v>43648</v>
      </c>
      <c r="E48" t="s">
        <v>42</v>
      </c>
      <c r="F48" t="s">
        <v>43</v>
      </c>
      <c r="G48" t="s">
        <v>44</v>
      </c>
      <c r="H48" t="s">
        <v>45</v>
      </c>
      <c r="I48">
        <v>5</v>
      </c>
      <c r="J48" t="s">
        <v>65</v>
      </c>
      <c r="K48" t="s">
        <v>220</v>
      </c>
      <c r="L48">
        <v>3</v>
      </c>
      <c r="M48">
        <v>86</v>
      </c>
      <c r="N48">
        <v>6620</v>
      </c>
      <c r="O48">
        <v>652</v>
      </c>
      <c r="P48">
        <v>3</v>
      </c>
      <c r="Q48">
        <v>6</v>
      </c>
      <c r="R48">
        <v>6</v>
      </c>
      <c r="S48">
        <v>1</v>
      </c>
      <c r="T48">
        <v>6</v>
      </c>
      <c r="U48">
        <v>2</v>
      </c>
      <c r="V48">
        <v>6</v>
      </c>
      <c r="W48">
        <v>2</v>
      </c>
      <c r="Z48">
        <v>3</v>
      </c>
      <c r="AA48">
        <v>1</v>
      </c>
      <c r="AB48" t="s">
        <v>48</v>
      </c>
      <c r="AC48">
        <v>1.01</v>
      </c>
      <c r="AD48">
        <v>23</v>
      </c>
      <c r="AE48">
        <v>1.01</v>
      </c>
      <c r="AF48">
        <v>28.34</v>
      </c>
      <c r="AK48">
        <v>1.03</v>
      </c>
      <c r="AL48">
        <v>39</v>
      </c>
      <c r="AM48">
        <v>1.01</v>
      </c>
      <c r="AN48">
        <v>20.67</v>
      </c>
      <c r="AO48">
        <f t="shared" si="0"/>
        <v>0.99009900990099009</v>
      </c>
      <c r="AP48">
        <f t="shared" si="0"/>
        <v>4.8379293662312528E-2</v>
      </c>
      <c r="AQ48">
        <f t="shared" si="1"/>
        <v>0.95341328413284143</v>
      </c>
      <c r="AR48">
        <f t="shared" si="2"/>
        <v>4.6586715867158672E-2</v>
      </c>
      <c r="AS48">
        <f t="shared" si="3"/>
        <v>1.5093665214202545</v>
      </c>
      <c r="AW48">
        <f t="shared" si="4"/>
        <v>3636</v>
      </c>
      <c r="AX48">
        <f>64*'Summary - LogLoss'!$D$8*AW48/SUM($AW$2:$AW$65)</f>
        <v>1.8088380468719636</v>
      </c>
      <c r="AY48">
        <f t="shared" si="5"/>
        <v>3.3182045682922183</v>
      </c>
    </row>
    <row r="49" spans="1:51" x14ac:dyDescent="0.35">
      <c r="A49">
        <v>39</v>
      </c>
      <c r="B49" t="s">
        <v>40</v>
      </c>
      <c r="C49" t="s">
        <v>41</v>
      </c>
      <c r="D49" s="1">
        <v>43648</v>
      </c>
      <c r="E49" t="s">
        <v>42</v>
      </c>
      <c r="F49" t="s">
        <v>43</v>
      </c>
      <c r="G49" t="s">
        <v>44</v>
      </c>
      <c r="H49" t="s">
        <v>45</v>
      </c>
      <c r="I49">
        <v>5</v>
      </c>
      <c r="J49" t="s">
        <v>173</v>
      </c>
      <c r="K49" t="s">
        <v>221</v>
      </c>
      <c r="L49">
        <v>94</v>
      </c>
      <c r="M49">
        <v>180</v>
      </c>
      <c r="N49">
        <v>611</v>
      </c>
      <c r="O49">
        <v>292</v>
      </c>
      <c r="P49">
        <v>3</v>
      </c>
      <c r="Q49">
        <v>6</v>
      </c>
      <c r="R49">
        <v>6</v>
      </c>
      <c r="S49">
        <v>2</v>
      </c>
      <c r="T49">
        <v>6</v>
      </c>
      <c r="U49">
        <v>4</v>
      </c>
      <c r="V49">
        <v>6</v>
      </c>
      <c r="W49">
        <v>3</v>
      </c>
      <c r="Z49">
        <v>3</v>
      </c>
      <c r="AA49">
        <v>1</v>
      </c>
      <c r="AB49" t="s">
        <v>48</v>
      </c>
      <c r="AC49">
        <v>1.66</v>
      </c>
      <c r="AD49">
        <v>2.2000000000000002</v>
      </c>
      <c r="AE49">
        <v>1.78</v>
      </c>
      <c r="AF49">
        <v>2.16</v>
      </c>
      <c r="AK49">
        <v>1.8</v>
      </c>
      <c r="AL49">
        <v>2.25</v>
      </c>
      <c r="AM49">
        <v>1.72</v>
      </c>
      <c r="AN49">
        <v>2.14</v>
      </c>
      <c r="AO49">
        <f t="shared" si="0"/>
        <v>0.58139534883720934</v>
      </c>
      <c r="AP49">
        <f t="shared" si="0"/>
        <v>0.46728971962616822</v>
      </c>
      <c r="AQ49">
        <f t="shared" si="1"/>
        <v>0.55440414507772029</v>
      </c>
      <c r="AR49">
        <f t="shared" si="2"/>
        <v>0.44559585492227982</v>
      </c>
      <c r="AS49">
        <f t="shared" si="3"/>
        <v>0.1092407691041993</v>
      </c>
      <c r="AW49">
        <f t="shared" si="4"/>
        <v>451.5</v>
      </c>
      <c r="AX49">
        <f>64*'Summary - LogLoss'!$D$8*AW49/SUM($AW$2:$AW$65)</f>
        <v>0.22461231522626279</v>
      </c>
      <c r="AY49">
        <f t="shared" si="5"/>
        <v>0.33385308433046212</v>
      </c>
    </row>
    <row r="50" spans="1:51" x14ac:dyDescent="0.35">
      <c r="A50">
        <v>39</v>
      </c>
      <c r="B50" t="s">
        <v>40</v>
      </c>
      <c r="C50" t="s">
        <v>41</v>
      </c>
      <c r="D50" s="1">
        <v>43648</v>
      </c>
      <c r="E50" t="s">
        <v>42</v>
      </c>
      <c r="F50" t="s">
        <v>43</v>
      </c>
      <c r="G50" t="s">
        <v>44</v>
      </c>
      <c r="H50" t="s">
        <v>45</v>
      </c>
      <c r="I50">
        <v>5</v>
      </c>
      <c r="J50" t="s">
        <v>222</v>
      </c>
      <c r="K50" t="s">
        <v>111</v>
      </c>
      <c r="L50">
        <v>72</v>
      </c>
      <c r="M50">
        <v>96</v>
      </c>
      <c r="N50">
        <v>750</v>
      </c>
      <c r="O50">
        <v>593</v>
      </c>
      <c r="P50">
        <v>6</v>
      </c>
      <c r="Q50">
        <v>2</v>
      </c>
      <c r="R50">
        <v>6</v>
      </c>
      <c r="S50">
        <v>1</v>
      </c>
      <c r="T50">
        <v>6</v>
      </c>
      <c r="U50">
        <v>4</v>
      </c>
      <c r="Z50">
        <v>3</v>
      </c>
      <c r="AA50">
        <v>0</v>
      </c>
      <c r="AB50" t="s">
        <v>48</v>
      </c>
      <c r="AC50">
        <v>1.2</v>
      </c>
      <c r="AD50">
        <v>4.5</v>
      </c>
      <c r="AE50">
        <v>1.21</v>
      </c>
      <c r="AF50">
        <v>5.0599999999999996</v>
      </c>
      <c r="AK50">
        <v>1.22</v>
      </c>
      <c r="AL50">
        <v>5.16</v>
      </c>
      <c r="AM50">
        <v>1.19</v>
      </c>
      <c r="AN50">
        <v>4.72</v>
      </c>
      <c r="AO50">
        <f t="shared" si="0"/>
        <v>0.84033613445378152</v>
      </c>
      <c r="AP50">
        <f t="shared" si="0"/>
        <v>0.21186440677966104</v>
      </c>
      <c r="AQ50">
        <f t="shared" si="1"/>
        <v>0.79864636209813877</v>
      </c>
      <c r="AR50">
        <f t="shared" si="2"/>
        <v>0.20135363790186128</v>
      </c>
      <c r="AS50">
        <f t="shared" si="3"/>
        <v>0.68892774623701292</v>
      </c>
      <c r="AW50">
        <f t="shared" si="4"/>
        <v>671.5</v>
      </c>
      <c r="AX50">
        <f>64*'Summary - LogLoss'!$D$8*AW50/SUM($AW$2:$AW$65)</f>
        <v>0.33405796162665663</v>
      </c>
      <c r="AY50">
        <f t="shared" si="5"/>
        <v>1.0229857078636695</v>
      </c>
    </row>
    <row r="51" spans="1:51" x14ac:dyDescent="0.35">
      <c r="A51">
        <v>39</v>
      </c>
      <c r="B51" t="s">
        <v>40</v>
      </c>
      <c r="C51" t="s">
        <v>41</v>
      </c>
      <c r="D51" s="1">
        <v>43648</v>
      </c>
      <c r="E51" t="s">
        <v>42</v>
      </c>
      <c r="F51" t="s">
        <v>43</v>
      </c>
      <c r="G51" t="s">
        <v>44</v>
      </c>
      <c r="H51" t="s">
        <v>45</v>
      </c>
      <c r="I51">
        <v>5</v>
      </c>
      <c r="J51" t="s">
        <v>46</v>
      </c>
      <c r="K51" t="s">
        <v>123</v>
      </c>
      <c r="L51">
        <v>33</v>
      </c>
      <c r="M51">
        <v>40</v>
      </c>
      <c r="N51">
        <v>1265</v>
      </c>
      <c r="O51">
        <v>1126</v>
      </c>
      <c r="P51">
        <v>6</v>
      </c>
      <c r="Q51">
        <v>4</v>
      </c>
      <c r="R51">
        <v>6</v>
      </c>
      <c r="S51">
        <v>3</v>
      </c>
      <c r="T51">
        <v>6</v>
      </c>
      <c r="U51">
        <v>2</v>
      </c>
      <c r="Z51">
        <v>3</v>
      </c>
      <c r="AA51">
        <v>0</v>
      </c>
      <c r="AB51" t="s">
        <v>48</v>
      </c>
      <c r="AC51">
        <v>1.28</v>
      </c>
      <c r="AD51">
        <v>3.75</v>
      </c>
      <c r="AE51">
        <v>1.3</v>
      </c>
      <c r="AF51">
        <v>3.89</v>
      </c>
      <c r="AK51">
        <v>1.31</v>
      </c>
      <c r="AL51">
        <v>3.95</v>
      </c>
      <c r="AM51">
        <v>1.29</v>
      </c>
      <c r="AN51">
        <v>3.62</v>
      </c>
      <c r="AO51">
        <f t="shared" si="0"/>
        <v>0.77519379844961234</v>
      </c>
      <c r="AP51">
        <f t="shared" si="0"/>
        <v>0.27624309392265195</v>
      </c>
      <c r="AQ51">
        <f t="shared" si="1"/>
        <v>0.73727087576374739</v>
      </c>
      <c r="AR51">
        <f t="shared" si="2"/>
        <v>0.26272912423625255</v>
      </c>
      <c r="AS51">
        <f t="shared" si="3"/>
        <v>0.51591590373204943</v>
      </c>
      <c r="AW51">
        <f t="shared" si="4"/>
        <v>1195.5</v>
      </c>
      <c r="AX51">
        <f>64*'Summary - LogLoss'!$D$8*AW51/SUM($AW$2:$AW$65)</f>
        <v>0.59473759214395827</v>
      </c>
      <c r="AY51">
        <f t="shared" si="5"/>
        <v>1.1106534958760077</v>
      </c>
    </row>
    <row r="52" spans="1:51" x14ac:dyDescent="0.35">
      <c r="A52">
        <v>39</v>
      </c>
      <c r="B52" t="s">
        <v>40</v>
      </c>
      <c r="C52" t="s">
        <v>41</v>
      </c>
      <c r="D52" s="1">
        <v>43648</v>
      </c>
      <c r="E52" t="s">
        <v>42</v>
      </c>
      <c r="F52" t="s">
        <v>43</v>
      </c>
      <c r="G52" t="s">
        <v>44</v>
      </c>
      <c r="H52" t="s">
        <v>45</v>
      </c>
      <c r="I52">
        <v>5</v>
      </c>
      <c r="J52" t="s">
        <v>133</v>
      </c>
      <c r="K52" t="s">
        <v>223</v>
      </c>
      <c r="L52">
        <v>31</v>
      </c>
      <c r="M52">
        <v>110</v>
      </c>
      <c r="N52">
        <v>1320</v>
      </c>
      <c r="O52">
        <v>520</v>
      </c>
      <c r="P52">
        <v>6</v>
      </c>
      <c r="Q52">
        <v>4</v>
      </c>
      <c r="R52">
        <v>6</v>
      </c>
      <c r="S52">
        <v>4</v>
      </c>
      <c r="T52">
        <v>6</v>
      </c>
      <c r="U52">
        <v>3</v>
      </c>
      <c r="Z52">
        <v>3</v>
      </c>
      <c r="AA52">
        <v>0</v>
      </c>
      <c r="AB52" t="s">
        <v>48</v>
      </c>
      <c r="AC52">
        <v>1.4</v>
      </c>
      <c r="AD52">
        <v>3</v>
      </c>
      <c r="AE52">
        <v>1.4</v>
      </c>
      <c r="AF52">
        <v>3.2</v>
      </c>
      <c r="AK52">
        <v>1.46</v>
      </c>
      <c r="AL52">
        <v>3.2</v>
      </c>
      <c r="AM52">
        <v>1.42</v>
      </c>
      <c r="AN52">
        <v>2.9</v>
      </c>
      <c r="AO52">
        <f t="shared" si="0"/>
        <v>0.70422535211267612</v>
      </c>
      <c r="AP52">
        <f t="shared" si="0"/>
        <v>0.34482758620689657</v>
      </c>
      <c r="AQ52">
        <f t="shared" si="1"/>
        <v>0.67129629629629628</v>
      </c>
      <c r="AR52">
        <f t="shared" si="2"/>
        <v>0.32870370370370366</v>
      </c>
      <c r="AS52">
        <f t="shared" si="3"/>
        <v>0.35702693268962959</v>
      </c>
      <c r="AW52">
        <f t="shared" si="4"/>
        <v>920</v>
      </c>
      <c r="AX52">
        <f>64*'Summary - LogLoss'!$D$8*AW52/SUM($AW$2:$AW$65)</f>
        <v>0.45768179403801057</v>
      </c>
      <c r="AY52">
        <f t="shared" si="5"/>
        <v>0.81470872672764016</v>
      </c>
    </row>
    <row r="53" spans="1:51" x14ac:dyDescent="0.35">
      <c r="A53">
        <v>39</v>
      </c>
      <c r="B53" t="s">
        <v>40</v>
      </c>
      <c r="C53" t="s">
        <v>41</v>
      </c>
      <c r="D53" s="1">
        <v>43648</v>
      </c>
      <c r="E53" t="s">
        <v>42</v>
      </c>
      <c r="F53" t="s">
        <v>43</v>
      </c>
      <c r="G53" t="s">
        <v>44</v>
      </c>
      <c r="H53" t="s">
        <v>45</v>
      </c>
      <c r="I53">
        <v>5</v>
      </c>
      <c r="J53" t="s">
        <v>131</v>
      </c>
      <c r="K53" t="s">
        <v>153</v>
      </c>
      <c r="L53">
        <v>24</v>
      </c>
      <c r="M53">
        <v>95</v>
      </c>
      <c r="N53">
        <v>1485</v>
      </c>
      <c r="O53">
        <v>606</v>
      </c>
      <c r="P53">
        <v>6</v>
      </c>
      <c r="Q53">
        <v>4</v>
      </c>
      <c r="R53">
        <v>3</v>
      </c>
      <c r="S53">
        <v>6</v>
      </c>
      <c r="T53">
        <v>6</v>
      </c>
      <c r="U53">
        <v>3</v>
      </c>
      <c r="V53">
        <v>6</v>
      </c>
      <c r="W53">
        <v>2</v>
      </c>
      <c r="Z53">
        <v>3</v>
      </c>
      <c r="AA53">
        <v>1</v>
      </c>
      <c r="AB53" t="s">
        <v>48</v>
      </c>
      <c r="AC53">
        <v>1.44</v>
      </c>
      <c r="AD53">
        <v>2.75</v>
      </c>
      <c r="AE53">
        <v>1.53</v>
      </c>
      <c r="AF53">
        <v>2.71</v>
      </c>
      <c r="AK53">
        <v>1.53</v>
      </c>
      <c r="AL53">
        <v>2.9</v>
      </c>
      <c r="AM53">
        <v>1.46</v>
      </c>
      <c r="AN53">
        <v>2.72</v>
      </c>
      <c r="AO53">
        <f t="shared" si="0"/>
        <v>0.68493150684931503</v>
      </c>
      <c r="AP53">
        <f t="shared" si="0"/>
        <v>0.36764705882352938</v>
      </c>
      <c r="AQ53">
        <f t="shared" si="1"/>
        <v>0.65071770334928236</v>
      </c>
      <c r="AR53">
        <f t="shared" si="2"/>
        <v>0.34928229665071769</v>
      </c>
      <c r="AS53">
        <f t="shared" si="3"/>
        <v>0.31109772229383054</v>
      </c>
      <c r="AW53">
        <f t="shared" si="4"/>
        <v>1045.5</v>
      </c>
      <c r="AX53">
        <f>64*'Summary - LogLoss'!$D$8*AW53/SUM($AW$2:$AW$65)</f>
        <v>0.5201155605073261</v>
      </c>
      <c r="AY53">
        <f t="shared" si="5"/>
        <v>0.83121328280115669</v>
      </c>
    </row>
    <row r="54" spans="1:51" x14ac:dyDescent="0.35">
      <c r="A54">
        <v>39</v>
      </c>
      <c r="B54" t="s">
        <v>40</v>
      </c>
      <c r="C54" t="s">
        <v>41</v>
      </c>
      <c r="D54" s="1">
        <v>43648</v>
      </c>
      <c r="E54" t="s">
        <v>42</v>
      </c>
      <c r="F54" t="s">
        <v>43</v>
      </c>
      <c r="G54" t="s">
        <v>44</v>
      </c>
      <c r="H54" t="s">
        <v>45</v>
      </c>
      <c r="I54">
        <v>5</v>
      </c>
      <c r="J54" t="s">
        <v>70</v>
      </c>
      <c r="K54" t="s">
        <v>174</v>
      </c>
      <c r="L54">
        <v>77</v>
      </c>
      <c r="M54">
        <v>27</v>
      </c>
      <c r="N54">
        <v>714</v>
      </c>
      <c r="O54">
        <v>1390</v>
      </c>
      <c r="P54">
        <v>7</v>
      </c>
      <c r="Q54">
        <v>6</v>
      </c>
      <c r="R54">
        <v>6</v>
      </c>
      <c r="S54">
        <v>4</v>
      </c>
      <c r="T54">
        <v>6</v>
      </c>
      <c r="U54">
        <v>3</v>
      </c>
      <c r="Z54">
        <v>3</v>
      </c>
      <c r="AA54">
        <v>0</v>
      </c>
      <c r="AB54" t="s">
        <v>48</v>
      </c>
      <c r="AC54">
        <v>7</v>
      </c>
      <c r="AD54">
        <v>1.1000000000000001</v>
      </c>
      <c r="AE54">
        <v>7.55</v>
      </c>
      <c r="AF54">
        <v>1.1200000000000001</v>
      </c>
      <c r="AK54">
        <v>7.55</v>
      </c>
      <c r="AL54">
        <v>1.1299999999999999</v>
      </c>
      <c r="AM54">
        <v>6.79</v>
      </c>
      <c r="AN54">
        <v>1.1100000000000001</v>
      </c>
      <c r="AO54">
        <f t="shared" si="0"/>
        <v>0.14727540500736377</v>
      </c>
      <c r="AP54">
        <f t="shared" si="0"/>
        <v>0.9009009009009008</v>
      </c>
      <c r="AQ54">
        <f t="shared" si="1"/>
        <v>0.14050632911392408</v>
      </c>
      <c r="AR54">
        <f t="shared" si="2"/>
        <v>0.85949367088607598</v>
      </c>
      <c r="AS54">
        <f t="shared" si="3"/>
        <v>-0.90554546312318085</v>
      </c>
      <c r="AW54">
        <f t="shared" si="4"/>
        <v>1052</v>
      </c>
      <c r="AX54">
        <f>64*'Summary - LogLoss'!$D$8*AW54/SUM($AW$2:$AW$65)</f>
        <v>0.52334918187824686</v>
      </c>
      <c r="AY54">
        <f t="shared" si="5"/>
        <v>-0.38219628124493399</v>
      </c>
    </row>
    <row r="55" spans="1:51" x14ac:dyDescent="0.35">
      <c r="A55">
        <v>39</v>
      </c>
      <c r="B55" t="s">
        <v>40</v>
      </c>
      <c r="C55" t="s">
        <v>41</v>
      </c>
      <c r="D55" s="1">
        <v>43648</v>
      </c>
      <c r="E55" t="s">
        <v>42</v>
      </c>
      <c r="F55" t="s">
        <v>43</v>
      </c>
      <c r="G55" t="s">
        <v>44</v>
      </c>
      <c r="H55" t="s">
        <v>45</v>
      </c>
      <c r="I55">
        <v>5</v>
      </c>
      <c r="J55" t="s">
        <v>147</v>
      </c>
      <c r="K55" t="s">
        <v>130</v>
      </c>
      <c r="L55">
        <v>2</v>
      </c>
      <c r="M55">
        <v>274</v>
      </c>
      <c r="N55">
        <v>7945</v>
      </c>
      <c r="O55">
        <v>151</v>
      </c>
      <c r="P55">
        <v>6</v>
      </c>
      <c r="Q55">
        <v>3</v>
      </c>
      <c r="R55">
        <v>6</v>
      </c>
      <c r="S55">
        <v>1</v>
      </c>
      <c r="T55">
        <v>6</v>
      </c>
      <c r="U55">
        <v>3</v>
      </c>
      <c r="Z55">
        <v>3</v>
      </c>
      <c r="AA55">
        <v>0</v>
      </c>
      <c r="AB55" t="s">
        <v>48</v>
      </c>
      <c r="AC55">
        <v>1.02</v>
      </c>
      <c r="AD55">
        <v>17</v>
      </c>
      <c r="AE55">
        <v>1.03</v>
      </c>
      <c r="AF55">
        <v>19.399999999999999</v>
      </c>
      <c r="AK55">
        <v>1.05</v>
      </c>
      <c r="AL55">
        <v>21</v>
      </c>
      <c r="AM55">
        <v>1.03</v>
      </c>
      <c r="AN55">
        <v>13.52</v>
      </c>
      <c r="AO55">
        <f t="shared" si="0"/>
        <v>0.970873786407767</v>
      </c>
      <c r="AP55">
        <f t="shared" si="0"/>
        <v>7.3964497041420121E-2</v>
      </c>
      <c r="AQ55">
        <f t="shared" si="1"/>
        <v>0.92920962199312707</v>
      </c>
      <c r="AR55">
        <f t="shared" si="2"/>
        <v>7.0790378006872851E-2</v>
      </c>
      <c r="AS55">
        <f t="shared" si="3"/>
        <v>1.2873056341866369</v>
      </c>
      <c r="AW55">
        <f t="shared" si="4"/>
        <v>4048</v>
      </c>
      <c r="AX55">
        <f>64*'Summary - LogLoss'!$D$8*AW55/SUM($AW$2:$AW$65)</f>
        <v>2.0137998937672466</v>
      </c>
      <c r="AY55">
        <f t="shared" si="5"/>
        <v>3.3011055279538835</v>
      </c>
    </row>
    <row r="56" spans="1:51" x14ac:dyDescent="0.35">
      <c r="A56">
        <v>39</v>
      </c>
      <c r="B56" t="s">
        <v>40</v>
      </c>
      <c r="C56" t="s">
        <v>41</v>
      </c>
      <c r="D56" s="1">
        <v>43648</v>
      </c>
      <c r="E56" t="s">
        <v>42</v>
      </c>
      <c r="F56" t="s">
        <v>43</v>
      </c>
      <c r="G56" t="s">
        <v>44</v>
      </c>
      <c r="H56" t="s">
        <v>45</v>
      </c>
      <c r="I56">
        <v>5</v>
      </c>
      <c r="J56" t="s">
        <v>85</v>
      </c>
      <c r="K56" t="s">
        <v>224</v>
      </c>
      <c r="L56">
        <v>64</v>
      </c>
      <c r="M56">
        <v>83</v>
      </c>
      <c r="N56">
        <v>850</v>
      </c>
      <c r="O56">
        <v>666</v>
      </c>
      <c r="P56">
        <v>6</v>
      </c>
      <c r="Q56">
        <v>2</v>
      </c>
      <c r="R56">
        <v>6</v>
      </c>
      <c r="S56">
        <v>3</v>
      </c>
      <c r="T56">
        <v>6</v>
      </c>
      <c r="U56">
        <v>4</v>
      </c>
      <c r="Z56">
        <v>3</v>
      </c>
      <c r="AA56">
        <v>0</v>
      </c>
      <c r="AB56" t="s">
        <v>48</v>
      </c>
      <c r="AC56">
        <v>1.07</v>
      </c>
      <c r="AD56">
        <v>9</v>
      </c>
      <c r="AE56">
        <v>1.07</v>
      </c>
      <c r="AF56">
        <v>10.66</v>
      </c>
      <c r="AK56">
        <v>1.0900000000000001</v>
      </c>
      <c r="AL56">
        <v>11.25</v>
      </c>
      <c r="AM56">
        <v>1.06</v>
      </c>
      <c r="AN56">
        <v>9.17</v>
      </c>
      <c r="AO56">
        <f t="shared" si="0"/>
        <v>0.94339622641509424</v>
      </c>
      <c r="AP56">
        <f t="shared" si="0"/>
        <v>0.10905125408942203</v>
      </c>
      <c r="AQ56">
        <f t="shared" si="1"/>
        <v>0.89638318670576733</v>
      </c>
      <c r="AR56">
        <f t="shared" si="2"/>
        <v>0.10361681329423265</v>
      </c>
      <c r="AS56">
        <f t="shared" si="3"/>
        <v>1.0788341890721989</v>
      </c>
      <c r="AW56">
        <f t="shared" si="4"/>
        <v>758</v>
      </c>
      <c r="AX56">
        <f>64*'Summary - LogLoss'!$D$8*AW56/SUM($AW$2:$AW$65)</f>
        <v>0.37708999987044789</v>
      </c>
      <c r="AY56">
        <f t="shared" si="5"/>
        <v>1.4559241889426469</v>
      </c>
    </row>
    <row r="57" spans="1:51" x14ac:dyDescent="0.35">
      <c r="A57">
        <v>39</v>
      </c>
      <c r="B57" t="s">
        <v>40</v>
      </c>
      <c r="C57" t="s">
        <v>41</v>
      </c>
      <c r="D57" s="1">
        <v>43648</v>
      </c>
      <c r="E57" t="s">
        <v>42</v>
      </c>
      <c r="F57" t="s">
        <v>43</v>
      </c>
      <c r="G57" t="s">
        <v>44</v>
      </c>
      <c r="H57" t="s">
        <v>45</v>
      </c>
      <c r="I57">
        <v>5</v>
      </c>
      <c r="J57" t="s">
        <v>149</v>
      </c>
      <c r="K57" t="s">
        <v>139</v>
      </c>
      <c r="L57">
        <v>10</v>
      </c>
      <c r="M57">
        <v>38</v>
      </c>
      <c r="N57">
        <v>2785</v>
      </c>
      <c r="O57">
        <v>1160</v>
      </c>
      <c r="P57">
        <v>5</v>
      </c>
      <c r="Q57">
        <v>7</v>
      </c>
      <c r="R57">
        <v>6</v>
      </c>
      <c r="S57">
        <v>4</v>
      </c>
      <c r="T57">
        <v>6</v>
      </c>
      <c r="U57">
        <v>3</v>
      </c>
      <c r="V57">
        <v>4</v>
      </c>
      <c r="W57">
        <v>6</v>
      </c>
      <c r="X57">
        <v>6</v>
      </c>
      <c r="Y57">
        <v>4</v>
      </c>
      <c r="Z57">
        <v>3</v>
      </c>
      <c r="AA57">
        <v>2</v>
      </c>
      <c r="AB57" t="s">
        <v>48</v>
      </c>
      <c r="AC57">
        <v>1.72</v>
      </c>
      <c r="AD57">
        <v>2.1</v>
      </c>
      <c r="AE57">
        <v>1.88</v>
      </c>
      <c r="AF57">
        <v>2.04</v>
      </c>
      <c r="AK57">
        <v>2.04</v>
      </c>
      <c r="AL57">
        <v>2.2000000000000002</v>
      </c>
      <c r="AM57">
        <v>1.76</v>
      </c>
      <c r="AN57">
        <v>2.0699999999999998</v>
      </c>
      <c r="AO57">
        <f t="shared" si="0"/>
        <v>0.56818181818181823</v>
      </c>
      <c r="AP57">
        <f t="shared" si="0"/>
        <v>0.48309178743961356</v>
      </c>
      <c r="AQ57">
        <f t="shared" si="1"/>
        <v>0.54046997389033946</v>
      </c>
      <c r="AR57">
        <f t="shared" si="2"/>
        <v>0.45953002610966059</v>
      </c>
      <c r="AS57">
        <f t="shared" si="3"/>
        <v>8.1117399113608699E-2</v>
      </c>
      <c r="AW57">
        <f t="shared" si="4"/>
        <v>1972.5</v>
      </c>
      <c r="AX57">
        <f>64*'Summary - LogLoss'!$D$8*AW57/SUM($AW$2:$AW$65)</f>
        <v>0.98127971602171293</v>
      </c>
      <c r="AY57">
        <f t="shared" si="5"/>
        <v>1.0623971151353215</v>
      </c>
    </row>
    <row r="58" spans="1:51" x14ac:dyDescent="0.35">
      <c r="A58">
        <v>39</v>
      </c>
      <c r="B58" t="s">
        <v>40</v>
      </c>
      <c r="C58" t="s">
        <v>41</v>
      </c>
      <c r="D58" s="1">
        <v>43648</v>
      </c>
      <c r="E58" t="s">
        <v>42</v>
      </c>
      <c r="F58" t="s">
        <v>43</v>
      </c>
      <c r="G58" t="s">
        <v>44</v>
      </c>
      <c r="H58" t="s">
        <v>45</v>
      </c>
      <c r="I58">
        <v>5</v>
      </c>
      <c r="J58" t="s">
        <v>155</v>
      </c>
      <c r="K58" t="s">
        <v>225</v>
      </c>
      <c r="L58">
        <v>58</v>
      </c>
      <c r="M58">
        <v>78</v>
      </c>
      <c r="N58">
        <v>885</v>
      </c>
      <c r="O58">
        <v>702</v>
      </c>
      <c r="P58">
        <v>6</v>
      </c>
      <c r="Q58">
        <v>3</v>
      </c>
      <c r="R58">
        <v>6</v>
      </c>
      <c r="S58">
        <v>2</v>
      </c>
      <c r="T58">
        <v>6</v>
      </c>
      <c r="U58">
        <v>4</v>
      </c>
      <c r="Z58">
        <v>3</v>
      </c>
      <c r="AA58">
        <v>0</v>
      </c>
      <c r="AB58" t="s">
        <v>48</v>
      </c>
      <c r="AC58">
        <v>1.2</v>
      </c>
      <c r="AD58">
        <v>4.5</v>
      </c>
      <c r="AE58">
        <v>1.18</v>
      </c>
      <c r="AF58">
        <v>5.61</v>
      </c>
      <c r="AK58">
        <v>1.22</v>
      </c>
      <c r="AL58">
        <v>5.61</v>
      </c>
      <c r="AM58">
        <v>1.18</v>
      </c>
      <c r="AN58">
        <v>4.92</v>
      </c>
      <c r="AO58">
        <f t="shared" si="0"/>
        <v>0.84745762711864414</v>
      </c>
      <c r="AP58">
        <f t="shared" si="0"/>
        <v>0.2032520325203252</v>
      </c>
      <c r="AQ58">
        <f t="shared" si="1"/>
        <v>0.80655737704918029</v>
      </c>
      <c r="AR58">
        <f t="shared" si="2"/>
        <v>0.19344262295081965</v>
      </c>
      <c r="AS58">
        <f t="shared" si="3"/>
        <v>0.71389704601332171</v>
      </c>
      <c r="AW58">
        <f t="shared" si="4"/>
        <v>793.5</v>
      </c>
      <c r="AX58">
        <f>64*'Summary - LogLoss'!$D$8*AW58/SUM($AW$2:$AW$65)</f>
        <v>0.39475054735778409</v>
      </c>
      <c r="AY58">
        <f t="shared" si="5"/>
        <v>1.1086475933711057</v>
      </c>
    </row>
    <row r="59" spans="1:51" x14ac:dyDescent="0.35">
      <c r="A59">
        <v>39</v>
      </c>
      <c r="B59" t="s">
        <v>40</v>
      </c>
      <c r="C59" t="s">
        <v>41</v>
      </c>
      <c r="D59" s="1">
        <v>43648</v>
      </c>
      <c r="E59" t="s">
        <v>42</v>
      </c>
      <c r="F59" t="s">
        <v>43</v>
      </c>
      <c r="G59" t="s">
        <v>44</v>
      </c>
      <c r="H59" t="s">
        <v>45</v>
      </c>
      <c r="I59">
        <v>5</v>
      </c>
      <c r="J59" t="s">
        <v>90</v>
      </c>
      <c r="K59" t="s">
        <v>226</v>
      </c>
      <c r="L59">
        <v>116</v>
      </c>
      <c r="M59">
        <v>82</v>
      </c>
      <c r="N59">
        <v>488</v>
      </c>
      <c r="O59">
        <v>673</v>
      </c>
      <c r="P59">
        <v>3</v>
      </c>
      <c r="Q59">
        <v>6</v>
      </c>
      <c r="R59">
        <v>6</v>
      </c>
      <c r="S59">
        <v>4</v>
      </c>
      <c r="T59">
        <v>6</v>
      </c>
      <c r="U59">
        <v>3</v>
      </c>
      <c r="V59">
        <v>6</v>
      </c>
      <c r="W59">
        <v>3</v>
      </c>
      <c r="Z59">
        <v>3</v>
      </c>
      <c r="AA59">
        <v>1</v>
      </c>
      <c r="AB59" t="s">
        <v>48</v>
      </c>
      <c r="AC59">
        <v>2.1</v>
      </c>
      <c r="AD59">
        <v>1.72</v>
      </c>
      <c r="AE59">
        <v>2.2000000000000002</v>
      </c>
      <c r="AF59">
        <v>1.75</v>
      </c>
      <c r="AK59">
        <v>2.2000000000000002</v>
      </c>
      <c r="AL59">
        <v>1.8</v>
      </c>
      <c r="AM59">
        <v>2.11</v>
      </c>
      <c r="AN59">
        <v>1.73</v>
      </c>
      <c r="AO59">
        <f t="shared" si="0"/>
        <v>0.47393364928909953</v>
      </c>
      <c r="AP59">
        <f t="shared" si="0"/>
        <v>0.5780346820809249</v>
      </c>
      <c r="AQ59">
        <f t="shared" si="1"/>
        <v>0.45052083333333337</v>
      </c>
      <c r="AR59">
        <f t="shared" si="2"/>
        <v>0.54947916666666674</v>
      </c>
      <c r="AS59">
        <f t="shared" si="3"/>
        <v>-9.928326948914383E-2</v>
      </c>
      <c r="AW59">
        <f t="shared" si="4"/>
        <v>580.5</v>
      </c>
      <c r="AX59">
        <f>64*'Summary - LogLoss'!$D$8*AW59/SUM($AW$2:$AW$65)</f>
        <v>0.28878726243376646</v>
      </c>
      <c r="AY59">
        <f t="shared" si="5"/>
        <v>0.18950399294462261</v>
      </c>
    </row>
    <row r="60" spans="1:51" x14ac:dyDescent="0.35">
      <c r="A60">
        <v>39</v>
      </c>
      <c r="B60" t="s">
        <v>40</v>
      </c>
      <c r="C60" t="s">
        <v>41</v>
      </c>
      <c r="D60" s="1">
        <v>43648</v>
      </c>
      <c r="E60" t="s">
        <v>42</v>
      </c>
      <c r="F60" t="s">
        <v>43</v>
      </c>
      <c r="G60" t="s">
        <v>44</v>
      </c>
      <c r="H60" t="s">
        <v>45</v>
      </c>
      <c r="I60">
        <v>5</v>
      </c>
      <c r="J60" t="s">
        <v>100</v>
      </c>
      <c r="K60" t="s">
        <v>165</v>
      </c>
      <c r="L60">
        <v>35</v>
      </c>
      <c r="M60">
        <v>114</v>
      </c>
      <c r="N60">
        <v>1255</v>
      </c>
      <c r="O60">
        <v>512</v>
      </c>
      <c r="P60">
        <v>3</v>
      </c>
      <c r="Q60">
        <v>6</v>
      </c>
      <c r="R60">
        <v>7</v>
      </c>
      <c r="S60">
        <v>6</v>
      </c>
      <c r="T60">
        <v>7</v>
      </c>
      <c r="U60">
        <v>6</v>
      </c>
      <c r="V60">
        <v>6</v>
      </c>
      <c r="W60">
        <v>3</v>
      </c>
      <c r="Z60">
        <v>3</v>
      </c>
      <c r="AA60">
        <v>1</v>
      </c>
      <c r="AB60" t="s">
        <v>48</v>
      </c>
      <c r="AC60">
        <v>1.33</v>
      </c>
      <c r="AD60">
        <v>3.4</v>
      </c>
      <c r="AE60">
        <v>1.33</v>
      </c>
      <c r="AF60">
        <v>3.65</v>
      </c>
      <c r="AK60">
        <v>1.35</v>
      </c>
      <c r="AL60">
        <v>3.92</v>
      </c>
      <c r="AM60">
        <v>1.32</v>
      </c>
      <c r="AN60">
        <v>3.44</v>
      </c>
      <c r="AO60">
        <f t="shared" si="0"/>
        <v>0.75757575757575757</v>
      </c>
      <c r="AP60">
        <f t="shared" si="0"/>
        <v>0.29069767441860467</v>
      </c>
      <c r="AQ60">
        <f t="shared" si="1"/>
        <v>0.72268907563025209</v>
      </c>
      <c r="AR60">
        <f t="shared" si="2"/>
        <v>0.27731092436974791</v>
      </c>
      <c r="AS60">
        <f t="shared" si="3"/>
        <v>0.47891986739351372</v>
      </c>
      <c r="AW60">
        <f t="shared" si="4"/>
        <v>883.5</v>
      </c>
      <c r="AX60">
        <f>64*'Summary - LogLoss'!$D$8*AW60/SUM($AW$2:$AW$65)</f>
        <v>0.43952376633976348</v>
      </c>
      <c r="AY60">
        <f t="shared" si="5"/>
        <v>0.9184436337332772</v>
      </c>
    </row>
    <row r="61" spans="1:51" x14ac:dyDescent="0.35">
      <c r="A61">
        <v>39</v>
      </c>
      <c r="B61" t="s">
        <v>40</v>
      </c>
      <c r="C61" t="s">
        <v>41</v>
      </c>
      <c r="D61" s="1">
        <v>43648</v>
      </c>
      <c r="E61" t="s">
        <v>42</v>
      </c>
      <c r="F61" t="s">
        <v>43</v>
      </c>
      <c r="G61" t="s">
        <v>44</v>
      </c>
      <c r="H61" t="s">
        <v>45</v>
      </c>
      <c r="I61">
        <v>5</v>
      </c>
      <c r="J61" t="s">
        <v>49</v>
      </c>
      <c r="K61" t="s">
        <v>101</v>
      </c>
      <c r="L61">
        <v>18</v>
      </c>
      <c r="M61">
        <v>42</v>
      </c>
      <c r="N61">
        <v>1940</v>
      </c>
      <c r="O61">
        <v>1066</v>
      </c>
      <c r="P61">
        <v>7</v>
      </c>
      <c r="Q61">
        <v>6</v>
      </c>
      <c r="R61">
        <v>7</v>
      </c>
      <c r="S61">
        <v>6</v>
      </c>
      <c r="T61">
        <v>6</v>
      </c>
      <c r="U61">
        <v>3</v>
      </c>
      <c r="Z61">
        <v>3</v>
      </c>
      <c r="AA61">
        <v>0</v>
      </c>
      <c r="AB61" t="s">
        <v>48</v>
      </c>
      <c r="AC61">
        <v>1.3</v>
      </c>
      <c r="AD61">
        <v>3.5</v>
      </c>
      <c r="AE61">
        <v>1.3</v>
      </c>
      <c r="AF61">
        <v>3.92</v>
      </c>
      <c r="AK61">
        <v>1.33</v>
      </c>
      <c r="AL61">
        <v>3.92</v>
      </c>
      <c r="AM61">
        <v>1.3</v>
      </c>
      <c r="AN61">
        <v>3.53</v>
      </c>
      <c r="AO61">
        <f t="shared" si="0"/>
        <v>0.76923076923076916</v>
      </c>
      <c r="AP61">
        <f t="shared" si="0"/>
        <v>0.28328611898016998</v>
      </c>
      <c r="AQ61">
        <f t="shared" si="1"/>
        <v>0.73084886128364379</v>
      </c>
      <c r="AR61">
        <f t="shared" si="2"/>
        <v>0.2691511387163561</v>
      </c>
      <c r="AS61">
        <f t="shared" si="3"/>
        <v>0.49946680323885712</v>
      </c>
      <c r="AW61">
        <f t="shared" si="4"/>
        <v>1503</v>
      </c>
      <c r="AX61">
        <f>64*'Summary - LogLoss'!$D$8*AW61/SUM($AW$2:$AW$65)</f>
        <v>0.74771275699905426</v>
      </c>
      <c r="AY61">
        <f t="shared" si="5"/>
        <v>1.2471795602379114</v>
      </c>
    </row>
    <row r="62" spans="1:51" x14ac:dyDescent="0.35">
      <c r="A62">
        <v>39</v>
      </c>
      <c r="B62" t="s">
        <v>40</v>
      </c>
      <c r="C62" t="s">
        <v>41</v>
      </c>
      <c r="D62" s="1">
        <v>43648</v>
      </c>
      <c r="E62" t="s">
        <v>42</v>
      </c>
      <c r="F62" t="s">
        <v>43</v>
      </c>
      <c r="G62" t="s">
        <v>44</v>
      </c>
      <c r="H62" t="s">
        <v>45</v>
      </c>
      <c r="I62">
        <v>5</v>
      </c>
      <c r="J62" t="s">
        <v>169</v>
      </c>
      <c r="K62" t="s">
        <v>61</v>
      </c>
      <c r="L62">
        <v>51</v>
      </c>
      <c r="M62">
        <v>104</v>
      </c>
      <c r="N62">
        <v>930</v>
      </c>
      <c r="O62">
        <v>536</v>
      </c>
      <c r="P62">
        <v>3</v>
      </c>
      <c r="Q62">
        <v>6</v>
      </c>
      <c r="R62">
        <v>6</v>
      </c>
      <c r="S62">
        <v>4</v>
      </c>
      <c r="T62">
        <v>7</v>
      </c>
      <c r="U62">
        <v>6</v>
      </c>
      <c r="V62">
        <v>6</v>
      </c>
      <c r="W62">
        <v>2</v>
      </c>
      <c r="Z62">
        <v>3</v>
      </c>
      <c r="AA62">
        <v>1</v>
      </c>
      <c r="AB62" t="s">
        <v>48</v>
      </c>
      <c r="AC62">
        <v>1.8</v>
      </c>
      <c r="AD62">
        <v>2</v>
      </c>
      <c r="AE62">
        <v>1.81</v>
      </c>
      <c r="AF62">
        <v>2.11</v>
      </c>
      <c r="AK62">
        <v>1.83</v>
      </c>
      <c r="AL62">
        <v>2.12</v>
      </c>
      <c r="AM62">
        <v>1.78</v>
      </c>
      <c r="AN62">
        <v>2.04</v>
      </c>
      <c r="AO62">
        <f t="shared" si="0"/>
        <v>0.5617977528089888</v>
      </c>
      <c r="AP62">
        <f t="shared" si="0"/>
        <v>0.49019607843137253</v>
      </c>
      <c r="AQ62">
        <f t="shared" si="1"/>
        <v>0.53403141361256545</v>
      </c>
      <c r="AR62">
        <f t="shared" si="2"/>
        <v>0.46596858638743449</v>
      </c>
      <c r="AS62">
        <f t="shared" si="3"/>
        <v>6.8168221776065685E-2</v>
      </c>
      <c r="AW62">
        <f t="shared" si="4"/>
        <v>733</v>
      </c>
      <c r="AX62">
        <f>64*'Summary - LogLoss'!$D$8*AW62/SUM($AW$2:$AW$65)</f>
        <v>0.36465299459767586</v>
      </c>
      <c r="AY62">
        <f t="shared" si="5"/>
        <v>0.43282121637374155</v>
      </c>
    </row>
    <row r="63" spans="1:51" x14ac:dyDescent="0.35">
      <c r="A63">
        <v>39</v>
      </c>
      <c r="B63" t="s">
        <v>40</v>
      </c>
      <c r="C63" t="s">
        <v>41</v>
      </c>
      <c r="D63" s="1">
        <v>43648</v>
      </c>
      <c r="E63" t="s">
        <v>42</v>
      </c>
      <c r="F63" t="s">
        <v>43</v>
      </c>
      <c r="G63" t="s">
        <v>44</v>
      </c>
      <c r="H63" t="s">
        <v>45</v>
      </c>
      <c r="I63">
        <v>5</v>
      </c>
      <c r="J63" t="s">
        <v>79</v>
      </c>
      <c r="K63" t="s">
        <v>227</v>
      </c>
      <c r="L63">
        <v>12</v>
      </c>
      <c r="M63">
        <v>62</v>
      </c>
      <c r="N63">
        <v>2715</v>
      </c>
      <c r="O63">
        <v>857</v>
      </c>
      <c r="P63">
        <v>6</v>
      </c>
      <c r="Q63">
        <v>3</v>
      </c>
      <c r="R63">
        <v>6</v>
      </c>
      <c r="S63">
        <v>4</v>
      </c>
      <c r="T63">
        <v>7</v>
      </c>
      <c r="U63">
        <v>6</v>
      </c>
      <c r="Z63">
        <v>3</v>
      </c>
      <c r="AA63">
        <v>0</v>
      </c>
      <c r="AB63" t="s">
        <v>48</v>
      </c>
      <c r="AC63">
        <v>1.28</v>
      </c>
      <c r="AD63">
        <v>3.75</v>
      </c>
      <c r="AE63">
        <v>1.24</v>
      </c>
      <c r="AF63">
        <v>4.54</v>
      </c>
      <c r="AK63">
        <v>1.3</v>
      </c>
      <c r="AL63">
        <v>4.68</v>
      </c>
      <c r="AM63">
        <v>1.26</v>
      </c>
      <c r="AN63">
        <v>3.9</v>
      </c>
      <c r="AO63">
        <f t="shared" si="0"/>
        <v>0.79365079365079361</v>
      </c>
      <c r="AP63">
        <f t="shared" si="0"/>
        <v>0.25641025641025644</v>
      </c>
      <c r="AQ63">
        <f t="shared" si="1"/>
        <v>0.75581395348837199</v>
      </c>
      <c r="AR63">
        <f t="shared" si="2"/>
        <v>0.24418604651162792</v>
      </c>
      <c r="AS63">
        <f t="shared" si="3"/>
        <v>0.56493241608610689</v>
      </c>
      <c r="AW63">
        <f t="shared" si="4"/>
        <v>1786</v>
      </c>
      <c r="AX63">
        <f>64*'Summary - LogLoss'!$D$8*AW63/SUM($AW$2:$AW$65)</f>
        <v>0.88849965668683351</v>
      </c>
      <c r="AY63">
        <f t="shared" si="5"/>
        <v>1.4534320727729404</v>
      </c>
    </row>
    <row r="64" spans="1:51" x14ac:dyDescent="0.35">
      <c r="A64">
        <v>39</v>
      </c>
      <c r="B64" t="s">
        <v>40</v>
      </c>
      <c r="C64" t="s">
        <v>41</v>
      </c>
      <c r="D64" s="1">
        <v>43648</v>
      </c>
      <c r="E64" t="s">
        <v>42</v>
      </c>
      <c r="F64" t="s">
        <v>43</v>
      </c>
      <c r="G64" t="s">
        <v>44</v>
      </c>
      <c r="H64" t="s">
        <v>45</v>
      </c>
      <c r="I64">
        <v>5</v>
      </c>
      <c r="J64" t="s">
        <v>64</v>
      </c>
      <c r="K64" t="s">
        <v>228</v>
      </c>
      <c r="L64">
        <v>69</v>
      </c>
      <c r="M64">
        <v>431</v>
      </c>
      <c r="N64">
        <v>770</v>
      </c>
      <c r="O64">
        <v>27</v>
      </c>
      <c r="P64">
        <v>6</v>
      </c>
      <c r="Q64">
        <v>0</v>
      </c>
      <c r="R64">
        <v>6</v>
      </c>
      <c r="S64">
        <v>3</v>
      </c>
      <c r="T64">
        <v>6</v>
      </c>
      <c r="U64">
        <v>7</v>
      </c>
      <c r="V64">
        <v>6</v>
      </c>
      <c r="W64">
        <v>1</v>
      </c>
      <c r="Z64">
        <v>3</v>
      </c>
      <c r="AA64">
        <v>1</v>
      </c>
      <c r="AB64" t="s">
        <v>48</v>
      </c>
      <c r="AC64">
        <v>1.22</v>
      </c>
      <c r="AD64">
        <v>4.33</v>
      </c>
      <c r="AE64">
        <v>1.26</v>
      </c>
      <c r="AF64">
        <v>4.28</v>
      </c>
      <c r="AK64">
        <v>1.29</v>
      </c>
      <c r="AL64">
        <v>4.3600000000000003</v>
      </c>
      <c r="AM64">
        <v>1.25</v>
      </c>
      <c r="AN64">
        <v>3.96</v>
      </c>
      <c r="AO64">
        <f t="shared" si="0"/>
        <v>0.8</v>
      </c>
      <c r="AP64">
        <f t="shared" si="0"/>
        <v>0.25252525252525254</v>
      </c>
      <c r="AQ64">
        <f t="shared" si="1"/>
        <v>0.76007677543186181</v>
      </c>
      <c r="AR64">
        <f t="shared" si="2"/>
        <v>0.23992322456813819</v>
      </c>
      <c r="AS64">
        <f t="shared" si="3"/>
        <v>0.57655023697608976</v>
      </c>
      <c r="AW64">
        <f t="shared" si="4"/>
        <v>398.5</v>
      </c>
      <c r="AX64">
        <f>64*'Summary - LogLoss'!$D$8*AW64/SUM($AW$2:$AW$65)</f>
        <v>0.19824586404798611</v>
      </c>
      <c r="AY64">
        <f t="shared" si="5"/>
        <v>0.77479610102407581</v>
      </c>
    </row>
    <row r="65" spans="1:57" x14ac:dyDescent="0.35">
      <c r="A65">
        <v>39</v>
      </c>
      <c r="B65" t="s">
        <v>40</v>
      </c>
      <c r="C65" t="s">
        <v>41</v>
      </c>
      <c r="D65" s="1">
        <v>43648</v>
      </c>
      <c r="E65" t="s">
        <v>42</v>
      </c>
      <c r="F65" t="s">
        <v>43</v>
      </c>
      <c r="G65" t="s">
        <v>44</v>
      </c>
      <c r="H65" t="s">
        <v>45</v>
      </c>
      <c r="I65">
        <v>5</v>
      </c>
      <c r="J65" t="s">
        <v>55</v>
      </c>
      <c r="K65" t="s">
        <v>92</v>
      </c>
      <c r="L65">
        <v>28</v>
      </c>
      <c r="M65">
        <v>47</v>
      </c>
      <c r="N65">
        <v>1340</v>
      </c>
      <c r="O65">
        <v>965</v>
      </c>
      <c r="P65">
        <v>6</v>
      </c>
      <c r="Q65">
        <v>1</v>
      </c>
      <c r="R65">
        <v>6</v>
      </c>
      <c r="S65">
        <v>4</v>
      </c>
      <c r="T65">
        <v>7</v>
      </c>
      <c r="U65">
        <v>6</v>
      </c>
      <c r="Z65">
        <v>3</v>
      </c>
      <c r="AA65">
        <v>0</v>
      </c>
      <c r="AB65" t="s">
        <v>48</v>
      </c>
      <c r="AC65">
        <v>1.61</v>
      </c>
      <c r="AD65">
        <v>2.2999999999999998</v>
      </c>
      <c r="AE65">
        <v>1.7</v>
      </c>
      <c r="AF65">
        <v>2.29</v>
      </c>
      <c r="AK65">
        <v>1.71</v>
      </c>
      <c r="AL65">
        <v>2.5</v>
      </c>
      <c r="AM65">
        <v>1.64</v>
      </c>
      <c r="AN65">
        <v>2.2599999999999998</v>
      </c>
      <c r="AO65">
        <f t="shared" si="0"/>
        <v>0.6097560975609756</v>
      </c>
      <c r="AP65">
        <f t="shared" si="0"/>
        <v>0.44247787610619471</v>
      </c>
      <c r="AQ65">
        <f t="shared" si="1"/>
        <v>0.57948717948717954</v>
      </c>
      <c r="AR65">
        <f t="shared" si="2"/>
        <v>0.42051282051282057</v>
      </c>
      <c r="AS65">
        <f t="shared" si="3"/>
        <v>0.16033428572404368</v>
      </c>
      <c r="AW65">
        <f t="shared" si="4"/>
        <v>1152.5</v>
      </c>
      <c r="AX65">
        <f>64*'Summary - LogLoss'!$D$8*AW65/SUM($AW$2:$AW$65)</f>
        <v>0.57334594307479048</v>
      </c>
      <c r="AY65">
        <f t="shared" si="5"/>
        <v>0.73368022879883421</v>
      </c>
    </row>
    <row r="66" spans="1:57" x14ac:dyDescent="0.35">
      <c r="A66">
        <v>39</v>
      </c>
      <c r="B66" t="s">
        <v>40</v>
      </c>
      <c r="C66" t="s">
        <v>41</v>
      </c>
      <c r="D66" s="1">
        <v>43649</v>
      </c>
      <c r="E66" t="s">
        <v>42</v>
      </c>
      <c r="F66" t="s">
        <v>43</v>
      </c>
      <c r="G66" t="s">
        <v>44</v>
      </c>
      <c r="H66" t="s">
        <v>176</v>
      </c>
      <c r="I66">
        <v>5</v>
      </c>
      <c r="J66" t="s">
        <v>121</v>
      </c>
      <c r="K66" t="s">
        <v>142</v>
      </c>
      <c r="L66">
        <v>124</v>
      </c>
      <c r="M66">
        <v>45</v>
      </c>
      <c r="N66">
        <v>448</v>
      </c>
      <c r="O66">
        <v>1003</v>
      </c>
      <c r="P66">
        <v>4</v>
      </c>
      <c r="Q66">
        <v>6</v>
      </c>
      <c r="R66">
        <v>7</v>
      </c>
      <c r="S66">
        <v>6</v>
      </c>
      <c r="T66">
        <v>6</v>
      </c>
      <c r="U66">
        <v>4</v>
      </c>
      <c r="V66">
        <v>6</v>
      </c>
      <c r="W66">
        <v>4</v>
      </c>
      <c r="Z66">
        <v>3</v>
      </c>
      <c r="AA66">
        <v>1</v>
      </c>
      <c r="AB66" t="s">
        <v>48</v>
      </c>
      <c r="AC66">
        <v>1.28</v>
      </c>
      <c r="AD66">
        <v>3.75</v>
      </c>
      <c r="AE66">
        <v>1.34</v>
      </c>
      <c r="AF66">
        <v>3.58</v>
      </c>
      <c r="AK66">
        <v>1.34</v>
      </c>
      <c r="AL66">
        <v>4.05</v>
      </c>
      <c r="AM66">
        <v>1.29</v>
      </c>
      <c r="AN66">
        <v>3.67</v>
      </c>
      <c r="AO66">
        <f t="shared" ref="AO66:AP128" si="6">1/AM66</f>
        <v>0.77519379844961234</v>
      </c>
      <c r="AP66">
        <f t="shared" si="6"/>
        <v>0.27247956403269757</v>
      </c>
      <c r="AQ66">
        <f t="shared" si="1"/>
        <v>0.73991935483870952</v>
      </c>
      <c r="AR66">
        <f t="shared" si="2"/>
        <v>0.26008064516129031</v>
      </c>
      <c r="AT66">
        <f>VLOOKUP(J66,$J$2:$AS$65,36,FALSE)</f>
        <v>-0.63795607518116682</v>
      </c>
      <c r="AU66">
        <f>VLOOKUP(K66,$J$2:$AS$65,36,FALSE)</f>
        <v>2.8879417076096127E-2</v>
      </c>
      <c r="AV66">
        <f>EXP(AT66)/(EXP(AT66)+EXP(AU66))</f>
        <v>0.33920578875757296</v>
      </c>
      <c r="AZ66">
        <f>VLOOKUP(J66,$J$2:$AY$65,42,FALSE)</f>
        <v>0.56917965659408609</v>
      </c>
      <c r="BA66">
        <f>VLOOKUP(K66,$J$2:$AY$65,42,FALSE)</f>
        <v>0.43457452907391964</v>
      </c>
      <c r="BB66">
        <f>EXP(AZ66)/(EXP(AZ66)+EXP(BA66))</f>
        <v>0.5336005644282853</v>
      </c>
      <c r="BC66">
        <f>-LN(AQ66)</f>
        <v>0.30121407867035743</v>
      </c>
      <c r="BD66">
        <f>-LN(AV66)</f>
        <v>1.0811483092973539</v>
      </c>
      <c r="BE66">
        <f>-LN(BB66)</f>
        <v>0.62810772660713465</v>
      </c>
    </row>
    <row r="67" spans="1:57" x14ac:dyDescent="0.35">
      <c r="A67">
        <v>39</v>
      </c>
      <c r="B67" t="s">
        <v>40</v>
      </c>
      <c r="C67" t="s">
        <v>41</v>
      </c>
      <c r="D67" s="1">
        <v>43649</v>
      </c>
      <c r="E67" t="s">
        <v>42</v>
      </c>
      <c r="F67" t="s">
        <v>43</v>
      </c>
      <c r="G67" t="s">
        <v>44</v>
      </c>
      <c r="H67" t="s">
        <v>176</v>
      </c>
      <c r="I67">
        <v>5</v>
      </c>
      <c r="J67" t="s">
        <v>170</v>
      </c>
      <c r="K67" t="s">
        <v>211</v>
      </c>
      <c r="L67">
        <v>32</v>
      </c>
      <c r="M67">
        <v>67</v>
      </c>
      <c r="N67">
        <v>1278</v>
      </c>
      <c r="O67">
        <v>817</v>
      </c>
      <c r="P67">
        <v>7</v>
      </c>
      <c r="Q67">
        <v>6</v>
      </c>
      <c r="R67">
        <v>6</v>
      </c>
      <c r="S67">
        <v>4</v>
      </c>
      <c r="Z67">
        <v>2</v>
      </c>
      <c r="AA67">
        <v>0</v>
      </c>
      <c r="AB67" t="s">
        <v>159</v>
      </c>
      <c r="AC67">
        <v>1.66</v>
      </c>
      <c r="AD67">
        <v>2.2000000000000002</v>
      </c>
      <c r="AE67">
        <v>1.75</v>
      </c>
      <c r="AF67">
        <v>2.2000000000000002</v>
      </c>
      <c r="AK67">
        <v>1.9</v>
      </c>
      <c r="AL67">
        <v>2.2999999999999998</v>
      </c>
      <c r="AM67">
        <v>1.7</v>
      </c>
      <c r="AN67">
        <v>2.16</v>
      </c>
      <c r="AO67">
        <f t="shared" si="6"/>
        <v>0.58823529411764708</v>
      </c>
      <c r="AP67">
        <f t="shared" si="6"/>
        <v>0.46296296296296291</v>
      </c>
      <c r="AQ67">
        <f t="shared" ref="AQ67:AQ128" si="7">AO67/(AO67+AP67)</f>
        <v>0.55958549222797926</v>
      </c>
      <c r="AR67">
        <f t="shared" ref="AR67:AR128" si="8">AP67/(AO67+AP67)</f>
        <v>0.44041450777202068</v>
      </c>
      <c r="AT67">
        <f t="shared" ref="AT67:AU128" si="9">VLOOKUP(J67,$J$2:$AS$65,36,FALSE)</f>
        <v>0.53477407786209907</v>
      </c>
      <c r="AU67">
        <f t="shared" si="9"/>
        <v>0.33069924112268251</v>
      </c>
      <c r="AV67">
        <f t="shared" ref="AV67:AV128" si="10">EXP(AT67)/(EXP(AT67)+EXP(AU67))</f>
        <v>0.55084238077349368</v>
      </c>
      <c r="AZ67">
        <f t="shared" ref="AZ67:BA128" si="11">VLOOKUP(J67,$J$2:$AY$65,42,FALSE)</f>
        <v>1.0690678243803853</v>
      </c>
      <c r="BA67">
        <f t="shared" si="11"/>
        <v>0.7184850655277143</v>
      </c>
      <c r="BB67">
        <f t="shared" ref="BB67:BB128" si="12">EXP(AZ67)/(EXP(AZ67)+EXP(BA67))</f>
        <v>0.58675888928408371</v>
      </c>
      <c r="BC67">
        <f t="shared" ref="BC67:BC128" si="13">-LN(AQ67)</f>
        <v>0.58055896178066591</v>
      </c>
      <c r="BD67">
        <f t="shared" ref="BD67:BD128" si="14">-LN(AV67)</f>
        <v>0.59630657105446461</v>
      </c>
      <c r="BE67">
        <f t="shared" ref="BE67:BE128" si="15">-LN(BB67)</f>
        <v>0.53314129432897961</v>
      </c>
    </row>
    <row r="68" spans="1:57" x14ac:dyDescent="0.35">
      <c r="A68">
        <v>39</v>
      </c>
      <c r="B68" t="s">
        <v>40</v>
      </c>
      <c r="C68" t="s">
        <v>41</v>
      </c>
      <c r="D68" s="1">
        <v>43649</v>
      </c>
      <c r="E68" t="s">
        <v>42</v>
      </c>
      <c r="F68" t="s">
        <v>43</v>
      </c>
      <c r="G68" t="s">
        <v>44</v>
      </c>
      <c r="H68" t="s">
        <v>176</v>
      </c>
      <c r="I68">
        <v>5</v>
      </c>
      <c r="J68" t="s">
        <v>195</v>
      </c>
      <c r="K68" t="s">
        <v>87</v>
      </c>
      <c r="L68">
        <v>63</v>
      </c>
      <c r="M68">
        <v>19</v>
      </c>
      <c r="N68">
        <v>855</v>
      </c>
      <c r="O68">
        <v>1715</v>
      </c>
      <c r="P68">
        <v>7</v>
      </c>
      <c r="Q68">
        <v>5</v>
      </c>
      <c r="R68">
        <v>3</v>
      </c>
      <c r="S68">
        <v>6</v>
      </c>
      <c r="T68">
        <v>4</v>
      </c>
      <c r="U68">
        <v>6</v>
      </c>
      <c r="V68">
        <v>6</v>
      </c>
      <c r="W68">
        <v>4</v>
      </c>
      <c r="X68">
        <v>8</v>
      </c>
      <c r="Y68">
        <v>6</v>
      </c>
      <c r="Z68">
        <v>3</v>
      </c>
      <c r="AA68">
        <v>2</v>
      </c>
      <c r="AB68" t="s">
        <v>48</v>
      </c>
      <c r="AC68">
        <v>5</v>
      </c>
      <c r="AD68">
        <v>1.1599999999999999</v>
      </c>
      <c r="AE68">
        <v>4.46</v>
      </c>
      <c r="AF68">
        <v>1.25</v>
      </c>
      <c r="AK68">
        <v>5</v>
      </c>
      <c r="AL68">
        <v>1.27</v>
      </c>
      <c r="AM68">
        <v>4.2300000000000004</v>
      </c>
      <c r="AN68">
        <v>1.23</v>
      </c>
      <c r="AO68">
        <f t="shared" si="6"/>
        <v>0.23640661938534277</v>
      </c>
      <c r="AP68">
        <f t="shared" si="6"/>
        <v>0.81300813008130079</v>
      </c>
      <c r="AQ68">
        <f t="shared" si="7"/>
        <v>0.22527472527472528</v>
      </c>
      <c r="AR68">
        <f t="shared" si="8"/>
        <v>0.77472527472527475</v>
      </c>
      <c r="AT68">
        <f t="shared" si="9"/>
        <v>0.82365409324475514</v>
      </c>
      <c r="AU68">
        <f t="shared" si="9"/>
        <v>0.77975833702936559</v>
      </c>
      <c r="AV68">
        <f t="shared" si="10"/>
        <v>0.51097217731027722</v>
      </c>
      <c r="AZ68">
        <f t="shared" si="11"/>
        <v>1.0388142844637112</v>
      </c>
      <c r="BA68">
        <f t="shared" si="11"/>
        <v>1.2837057906820881</v>
      </c>
      <c r="BB68">
        <f t="shared" si="12"/>
        <v>0.43908127031369404</v>
      </c>
      <c r="BC68">
        <f t="shared" si="13"/>
        <v>1.4904346203724874</v>
      </c>
      <c r="BD68">
        <f t="shared" si="14"/>
        <v>0.67144013779445744</v>
      </c>
      <c r="BE68">
        <f t="shared" si="15"/>
        <v>0.8230707570413659</v>
      </c>
    </row>
    <row r="69" spans="1:57" x14ac:dyDescent="0.35">
      <c r="A69">
        <v>39</v>
      </c>
      <c r="B69" t="s">
        <v>40</v>
      </c>
      <c r="C69" t="s">
        <v>41</v>
      </c>
      <c r="D69" s="1">
        <v>43649</v>
      </c>
      <c r="E69" t="s">
        <v>42</v>
      </c>
      <c r="F69" t="s">
        <v>43</v>
      </c>
      <c r="G69" t="s">
        <v>44</v>
      </c>
      <c r="H69" t="s">
        <v>176</v>
      </c>
      <c r="I69">
        <v>5</v>
      </c>
      <c r="J69" t="s">
        <v>81</v>
      </c>
      <c r="K69" t="s">
        <v>71</v>
      </c>
      <c r="L69">
        <v>89</v>
      </c>
      <c r="M69">
        <v>80</v>
      </c>
      <c r="N69">
        <v>639</v>
      </c>
      <c r="O69">
        <v>679</v>
      </c>
      <c r="P69">
        <v>6</v>
      </c>
      <c r="Q69">
        <v>3</v>
      </c>
      <c r="R69">
        <v>6</v>
      </c>
      <c r="S69">
        <v>7</v>
      </c>
      <c r="T69">
        <v>6</v>
      </c>
      <c r="U69">
        <v>3</v>
      </c>
      <c r="V69">
        <v>6</v>
      </c>
      <c r="W69">
        <v>7</v>
      </c>
      <c r="X69">
        <v>6</v>
      </c>
      <c r="Y69">
        <v>4</v>
      </c>
      <c r="Z69">
        <v>3</v>
      </c>
      <c r="AA69">
        <v>2</v>
      </c>
      <c r="AB69" t="s">
        <v>48</v>
      </c>
      <c r="AC69">
        <v>1.9</v>
      </c>
      <c r="AD69">
        <v>1.9</v>
      </c>
      <c r="AE69">
        <v>2.0099999999999998</v>
      </c>
      <c r="AF69">
        <v>1.89</v>
      </c>
      <c r="AK69">
        <v>2.0099999999999998</v>
      </c>
      <c r="AL69">
        <v>2.02</v>
      </c>
      <c r="AM69">
        <v>1.9</v>
      </c>
      <c r="AN69">
        <v>1.91</v>
      </c>
      <c r="AO69">
        <f t="shared" si="6"/>
        <v>0.52631578947368418</v>
      </c>
      <c r="AP69">
        <f t="shared" si="6"/>
        <v>0.52356020942408377</v>
      </c>
      <c r="AQ69">
        <f t="shared" si="7"/>
        <v>0.50131233595800528</v>
      </c>
      <c r="AR69">
        <f t="shared" si="8"/>
        <v>0.49868766404199477</v>
      </c>
      <c r="AT69">
        <f t="shared" si="9"/>
        <v>-0.92386936848497814</v>
      </c>
      <c r="AU69">
        <f t="shared" si="9"/>
        <v>0.59180275075075117</v>
      </c>
      <c r="AV69">
        <f t="shared" si="10"/>
        <v>0.18009970617608981</v>
      </c>
      <c r="AZ69">
        <f t="shared" si="11"/>
        <v>0.28351510339573038</v>
      </c>
      <c r="BA69">
        <f t="shared" si="11"/>
        <v>0.81691254618792486</v>
      </c>
      <c r="BB69">
        <f t="shared" si="12"/>
        <v>0.3697248376340076</v>
      </c>
      <c r="BC69">
        <f t="shared" si="13"/>
        <v>0.69052594708007098</v>
      </c>
      <c r="BD69">
        <f t="shared" si="14"/>
        <v>1.7142446582502537</v>
      </c>
      <c r="BE69">
        <f t="shared" si="15"/>
        <v>0.99499623208280497</v>
      </c>
    </row>
    <row r="70" spans="1:57" x14ac:dyDescent="0.35">
      <c r="A70">
        <v>39</v>
      </c>
      <c r="B70" t="s">
        <v>40</v>
      </c>
      <c r="C70" t="s">
        <v>41</v>
      </c>
      <c r="D70" s="1">
        <v>43649</v>
      </c>
      <c r="E70" t="s">
        <v>42</v>
      </c>
      <c r="F70" t="s">
        <v>43</v>
      </c>
      <c r="G70" t="s">
        <v>44</v>
      </c>
      <c r="H70" t="s">
        <v>176</v>
      </c>
      <c r="I70">
        <v>5</v>
      </c>
      <c r="J70" t="s">
        <v>75</v>
      </c>
      <c r="K70" t="s">
        <v>202</v>
      </c>
      <c r="L70">
        <v>13</v>
      </c>
      <c r="M70">
        <v>101</v>
      </c>
      <c r="N70">
        <v>2625</v>
      </c>
      <c r="O70">
        <v>553</v>
      </c>
      <c r="P70">
        <v>6</v>
      </c>
      <c r="Q70">
        <v>7</v>
      </c>
      <c r="R70">
        <v>6</v>
      </c>
      <c r="S70">
        <v>1</v>
      </c>
      <c r="T70">
        <v>6</v>
      </c>
      <c r="U70">
        <v>4</v>
      </c>
      <c r="V70">
        <v>6</v>
      </c>
      <c r="W70">
        <v>4</v>
      </c>
      <c r="Z70">
        <v>3</v>
      </c>
      <c r="AA70">
        <v>1</v>
      </c>
      <c r="AB70" t="s">
        <v>48</v>
      </c>
      <c r="AC70">
        <v>1.22</v>
      </c>
      <c r="AD70">
        <v>4.33</v>
      </c>
      <c r="AE70">
        <v>1.22</v>
      </c>
      <c r="AF70">
        <v>4.96</v>
      </c>
      <c r="AK70">
        <v>1.25</v>
      </c>
      <c r="AL70">
        <v>5.0199999999999996</v>
      </c>
      <c r="AM70">
        <v>1.22</v>
      </c>
      <c r="AN70">
        <v>4.3600000000000003</v>
      </c>
      <c r="AO70">
        <f t="shared" si="6"/>
        <v>0.81967213114754101</v>
      </c>
      <c r="AP70">
        <f t="shared" si="6"/>
        <v>0.2293577981651376</v>
      </c>
      <c r="AQ70">
        <f t="shared" si="7"/>
        <v>0.78136200716845883</v>
      </c>
      <c r="AR70">
        <f t="shared" si="8"/>
        <v>0.2186379928315412</v>
      </c>
      <c r="AT70">
        <f t="shared" si="9"/>
        <v>1.4768875732828683</v>
      </c>
      <c r="AU70">
        <f t="shared" si="9"/>
        <v>0.18266650334092335</v>
      </c>
      <c r="AV70">
        <f t="shared" si="10"/>
        <v>0.78486079209969062</v>
      </c>
      <c r="AZ70">
        <f t="shared" si="11"/>
        <v>2.2619113461002387</v>
      </c>
      <c r="BA70">
        <f t="shared" si="11"/>
        <v>0.55652288184045051</v>
      </c>
      <c r="BB70">
        <f t="shared" si="12"/>
        <v>0.84623718971474493</v>
      </c>
      <c r="BC70">
        <f t="shared" si="13"/>
        <v>0.24671671903227657</v>
      </c>
      <c r="BD70">
        <f t="shared" si="14"/>
        <v>0.24224891183027475</v>
      </c>
      <c r="BE70">
        <f t="shared" si="15"/>
        <v>0.16695559257806319</v>
      </c>
    </row>
    <row r="71" spans="1:57" x14ac:dyDescent="0.35">
      <c r="A71">
        <v>39</v>
      </c>
      <c r="B71" t="s">
        <v>40</v>
      </c>
      <c r="C71" t="s">
        <v>41</v>
      </c>
      <c r="D71" s="1">
        <v>43649</v>
      </c>
      <c r="E71" t="s">
        <v>42</v>
      </c>
      <c r="F71" t="s">
        <v>43</v>
      </c>
      <c r="G71" t="s">
        <v>44</v>
      </c>
      <c r="H71" t="s">
        <v>176</v>
      </c>
      <c r="I71">
        <v>5</v>
      </c>
      <c r="J71" t="s">
        <v>154</v>
      </c>
      <c r="K71" t="s">
        <v>175</v>
      </c>
      <c r="L71">
        <v>23</v>
      </c>
      <c r="M71">
        <v>81</v>
      </c>
      <c r="N71">
        <v>1510</v>
      </c>
      <c r="O71">
        <v>675</v>
      </c>
      <c r="P71">
        <v>6</v>
      </c>
      <c r="Q71">
        <v>2</v>
      </c>
      <c r="R71">
        <v>6</v>
      </c>
      <c r="S71">
        <v>4</v>
      </c>
      <c r="T71">
        <v>6</v>
      </c>
      <c r="U71">
        <v>3</v>
      </c>
      <c r="Z71">
        <v>3</v>
      </c>
      <c r="AA71">
        <v>0</v>
      </c>
      <c r="AB71" t="s">
        <v>48</v>
      </c>
      <c r="AC71">
        <v>1.3</v>
      </c>
      <c r="AD71">
        <v>3.5</v>
      </c>
      <c r="AE71">
        <v>1.31</v>
      </c>
      <c r="AF71">
        <v>3.85</v>
      </c>
      <c r="AK71">
        <v>1.33</v>
      </c>
      <c r="AL71">
        <v>3.98</v>
      </c>
      <c r="AM71">
        <v>1.3</v>
      </c>
      <c r="AN71">
        <v>3.54</v>
      </c>
      <c r="AO71">
        <f t="shared" si="6"/>
        <v>0.76923076923076916</v>
      </c>
      <c r="AP71">
        <f t="shared" si="6"/>
        <v>0.2824858757062147</v>
      </c>
      <c r="AQ71">
        <f t="shared" si="7"/>
        <v>0.73140495867768585</v>
      </c>
      <c r="AR71">
        <f t="shared" si="8"/>
        <v>0.26859504132231404</v>
      </c>
      <c r="AT71">
        <f t="shared" si="9"/>
        <v>1.2416436081178486</v>
      </c>
      <c r="AU71">
        <f t="shared" si="9"/>
        <v>0.54402905049470973</v>
      </c>
      <c r="AV71">
        <f t="shared" si="10"/>
        <v>0.66765867686138947</v>
      </c>
      <c r="AZ71">
        <f t="shared" si="11"/>
        <v>1.7784247556906894</v>
      </c>
      <c r="BA71">
        <f t="shared" si="11"/>
        <v>0.9365409369033949</v>
      </c>
      <c r="BB71">
        <f t="shared" si="12"/>
        <v>0.69886182161516885</v>
      </c>
      <c r="BC71">
        <f t="shared" si="13"/>
        <v>0.31278799358285742</v>
      </c>
      <c r="BD71">
        <f t="shared" si="14"/>
        <v>0.40397819881380986</v>
      </c>
      <c r="BE71">
        <f t="shared" si="15"/>
        <v>0.35830223638236008</v>
      </c>
    </row>
    <row r="72" spans="1:57" x14ac:dyDescent="0.35">
      <c r="A72">
        <v>39</v>
      </c>
      <c r="B72" t="s">
        <v>40</v>
      </c>
      <c r="C72" t="s">
        <v>41</v>
      </c>
      <c r="D72" s="1">
        <v>43649</v>
      </c>
      <c r="E72" t="s">
        <v>42</v>
      </c>
      <c r="F72" t="s">
        <v>43</v>
      </c>
      <c r="G72" t="s">
        <v>44</v>
      </c>
      <c r="H72" t="s">
        <v>176</v>
      </c>
      <c r="I72">
        <v>5</v>
      </c>
      <c r="J72" t="s">
        <v>112</v>
      </c>
      <c r="K72" t="s">
        <v>47</v>
      </c>
      <c r="L72">
        <v>48</v>
      </c>
      <c r="M72">
        <v>59</v>
      </c>
      <c r="N72">
        <v>959</v>
      </c>
      <c r="O72">
        <v>875</v>
      </c>
      <c r="P72">
        <v>6</v>
      </c>
      <c r="Q72">
        <v>7</v>
      </c>
      <c r="R72">
        <v>6</v>
      </c>
      <c r="S72">
        <v>1</v>
      </c>
      <c r="T72">
        <v>7</v>
      </c>
      <c r="U72">
        <v>6</v>
      </c>
      <c r="V72">
        <v>6</v>
      </c>
      <c r="W72">
        <v>3</v>
      </c>
      <c r="Z72">
        <v>3</v>
      </c>
      <c r="AA72">
        <v>1</v>
      </c>
      <c r="AB72" t="s">
        <v>48</v>
      </c>
      <c r="AC72">
        <v>1.44</v>
      </c>
      <c r="AD72">
        <v>2.75</v>
      </c>
      <c r="AE72">
        <v>1.5</v>
      </c>
      <c r="AF72">
        <v>2.8</v>
      </c>
      <c r="AK72">
        <v>1.5</v>
      </c>
      <c r="AL72">
        <v>3.38</v>
      </c>
      <c r="AM72">
        <v>1.42</v>
      </c>
      <c r="AN72">
        <v>2.87</v>
      </c>
      <c r="AO72">
        <f t="shared" si="6"/>
        <v>0.70422535211267612</v>
      </c>
      <c r="AP72">
        <f t="shared" si="6"/>
        <v>0.34843205574912889</v>
      </c>
      <c r="AQ72">
        <f t="shared" si="7"/>
        <v>0.6689976689976691</v>
      </c>
      <c r="AR72">
        <f t="shared" si="8"/>
        <v>0.33100233100233101</v>
      </c>
      <c r="AT72">
        <f t="shared" si="9"/>
        <v>0.46715461868841668</v>
      </c>
      <c r="AU72">
        <f t="shared" si="9"/>
        <v>7.8741784840696653E-3</v>
      </c>
      <c r="AV72">
        <f t="shared" si="10"/>
        <v>0.61284346267979772</v>
      </c>
      <c r="AZ72">
        <f t="shared" si="11"/>
        <v>1.0168702517449404</v>
      </c>
      <c r="BA72">
        <f t="shared" si="11"/>
        <v>0.37899441582358695</v>
      </c>
      <c r="BB72">
        <f t="shared" si="12"/>
        <v>0.65427313270019904</v>
      </c>
      <c r="BC72">
        <f t="shared" si="13"/>
        <v>0.40197470316839573</v>
      </c>
      <c r="BD72">
        <f t="shared" si="14"/>
        <v>0.48964573833222258</v>
      </c>
      <c r="BE72">
        <f t="shared" si="15"/>
        <v>0.42423038061162127</v>
      </c>
    </row>
    <row r="73" spans="1:57" x14ac:dyDescent="0.35">
      <c r="A73">
        <v>39</v>
      </c>
      <c r="B73" t="s">
        <v>40</v>
      </c>
      <c r="C73" t="s">
        <v>41</v>
      </c>
      <c r="D73" s="1">
        <v>43649</v>
      </c>
      <c r="E73" t="s">
        <v>42</v>
      </c>
      <c r="F73" t="s">
        <v>43</v>
      </c>
      <c r="G73" t="s">
        <v>44</v>
      </c>
      <c r="H73" t="s">
        <v>176</v>
      </c>
      <c r="I73">
        <v>5</v>
      </c>
      <c r="J73" t="s">
        <v>77</v>
      </c>
      <c r="K73" t="s">
        <v>135</v>
      </c>
      <c r="L73">
        <v>17</v>
      </c>
      <c r="M73">
        <v>76</v>
      </c>
      <c r="N73">
        <v>1945</v>
      </c>
      <c r="O73">
        <v>716</v>
      </c>
      <c r="P73">
        <v>7</v>
      </c>
      <c r="Q73">
        <v>6</v>
      </c>
      <c r="R73">
        <v>7</v>
      </c>
      <c r="S73">
        <v>5</v>
      </c>
      <c r="T73">
        <v>7</v>
      </c>
      <c r="U73">
        <v>6</v>
      </c>
      <c r="Z73">
        <v>3</v>
      </c>
      <c r="AA73">
        <v>0</v>
      </c>
      <c r="AB73" t="s">
        <v>48</v>
      </c>
      <c r="AC73">
        <v>1.1100000000000001</v>
      </c>
      <c r="AD73">
        <v>6.5</v>
      </c>
      <c r="AE73">
        <v>1.1000000000000001</v>
      </c>
      <c r="AF73">
        <v>8.3800000000000008</v>
      </c>
      <c r="AK73">
        <v>1.1100000000000001</v>
      </c>
      <c r="AL73">
        <v>8.5</v>
      </c>
      <c r="AM73">
        <v>1.0900000000000001</v>
      </c>
      <c r="AN73">
        <v>7.43</v>
      </c>
      <c r="AO73">
        <f t="shared" si="6"/>
        <v>0.9174311926605504</v>
      </c>
      <c r="AP73">
        <f t="shared" si="6"/>
        <v>0.13458950201884254</v>
      </c>
      <c r="AQ73">
        <f t="shared" si="7"/>
        <v>0.87206572769953061</v>
      </c>
      <c r="AR73">
        <f t="shared" si="8"/>
        <v>0.1279342723004695</v>
      </c>
      <c r="AT73">
        <f t="shared" si="9"/>
        <v>1.2165535772139293</v>
      </c>
      <c r="AU73">
        <f t="shared" si="9"/>
        <v>0.58032383979378122</v>
      </c>
      <c r="AV73">
        <f t="shared" si="10"/>
        <v>0.65390069105057758</v>
      </c>
      <c r="AZ73">
        <f t="shared" si="11"/>
        <v>1.8523332867580353</v>
      </c>
      <c r="BA73">
        <f t="shared" si="11"/>
        <v>0.84050599010017202</v>
      </c>
      <c r="BB73">
        <f t="shared" si="12"/>
        <v>0.73337760183515477</v>
      </c>
      <c r="BC73">
        <f t="shared" si="13"/>
        <v>0.13689048211155647</v>
      </c>
      <c r="BD73">
        <f t="shared" si="14"/>
        <v>0.42479978760161358</v>
      </c>
      <c r="BE73">
        <f t="shared" si="15"/>
        <v>0.31009456398695412</v>
      </c>
    </row>
    <row r="74" spans="1:57" x14ac:dyDescent="0.35">
      <c r="A74">
        <v>39</v>
      </c>
      <c r="B74" t="s">
        <v>40</v>
      </c>
      <c r="C74" t="s">
        <v>41</v>
      </c>
      <c r="D74" s="1">
        <v>43649</v>
      </c>
      <c r="E74" t="s">
        <v>42</v>
      </c>
      <c r="F74" t="s">
        <v>43</v>
      </c>
      <c r="G74" t="s">
        <v>44</v>
      </c>
      <c r="H74" t="s">
        <v>176</v>
      </c>
      <c r="I74">
        <v>5</v>
      </c>
      <c r="J74" t="s">
        <v>194</v>
      </c>
      <c r="K74" t="s">
        <v>198</v>
      </c>
      <c r="L74">
        <v>22</v>
      </c>
      <c r="M74">
        <v>221</v>
      </c>
      <c r="N74">
        <v>1600</v>
      </c>
      <c r="O74">
        <v>221</v>
      </c>
      <c r="P74">
        <v>6</v>
      </c>
      <c r="Q74">
        <v>3</v>
      </c>
      <c r="R74">
        <v>6</v>
      </c>
      <c r="S74">
        <v>2</v>
      </c>
      <c r="T74">
        <v>4</v>
      </c>
      <c r="U74">
        <v>2</v>
      </c>
      <c r="Z74">
        <v>2</v>
      </c>
      <c r="AA74">
        <v>0</v>
      </c>
      <c r="AB74" t="s">
        <v>159</v>
      </c>
      <c r="AC74">
        <v>1.05</v>
      </c>
      <c r="AD74">
        <v>11</v>
      </c>
      <c r="AE74">
        <v>1.05</v>
      </c>
      <c r="AF74">
        <v>14.06</v>
      </c>
      <c r="AK74">
        <v>1.06</v>
      </c>
      <c r="AL74">
        <v>14.5</v>
      </c>
      <c r="AM74">
        <v>1.04</v>
      </c>
      <c r="AN74">
        <v>10.98</v>
      </c>
      <c r="AO74">
        <f t="shared" si="6"/>
        <v>0.96153846153846145</v>
      </c>
      <c r="AP74">
        <f t="shared" si="6"/>
        <v>9.107468123861566E-2</v>
      </c>
      <c r="AQ74">
        <f t="shared" si="7"/>
        <v>0.91347753743760407</v>
      </c>
      <c r="AR74">
        <f t="shared" si="8"/>
        <v>8.6522462562396013E-2</v>
      </c>
      <c r="AT74">
        <f t="shared" si="9"/>
        <v>1.1228813785636746</v>
      </c>
      <c r="AU74">
        <f t="shared" si="9"/>
        <v>0.15285028897722966</v>
      </c>
      <c r="AV74">
        <f t="shared" si="10"/>
        <v>0.72512569456049403</v>
      </c>
      <c r="AZ74">
        <f t="shared" si="11"/>
        <v>1.6365296963291593</v>
      </c>
      <c r="BA74">
        <f t="shared" si="11"/>
        <v>0.26503207653763333</v>
      </c>
      <c r="BB74">
        <f t="shared" si="12"/>
        <v>0.79762200881833778</v>
      </c>
      <c r="BC74">
        <f t="shared" si="13"/>
        <v>9.0496493025676861E-2</v>
      </c>
      <c r="BD74">
        <f t="shared" si="14"/>
        <v>0.32141026734703931</v>
      </c>
      <c r="BE74">
        <f t="shared" si="15"/>
        <v>0.22612046691087526</v>
      </c>
    </row>
    <row r="75" spans="1:57" x14ac:dyDescent="0.35">
      <c r="A75">
        <v>39</v>
      </c>
      <c r="B75" t="s">
        <v>40</v>
      </c>
      <c r="C75" t="s">
        <v>41</v>
      </c>
      <c r="D75" s="1">
        <v>43649</v>
      </c>
      <c r="E75" t="s">
        <v>42</v>
      </c>
      <c r="F75" t="s">
        <v>43</v>
      </c>
      <c r="G75" t="s">
        <v>44</v>
      </c>
      <c r="H75" t="s">
        <v>176</v>
      </c>
      <c r="I75">
        <v>5</v>
      </c>
      <c r="J75" t="s">
        <v>140</v>
      </c>
      <c r="K75" t="s">
        <v>125</v>
      </c>
      <c r="L75">
        <v>37</v>
      </c>
      <c r="M75">
        <v>30</v>
      </c>
      <c r="N75">
        <v>1235</v>
      </c>
      <c r="O75">
        <v>1325</v>
      </c>
      <c r="P75">
        <v>4</v>
      </c>
      <c r="Q75">
        <v>6</v>
      </c>
      <c r="R75">
        <v>4</v>
      </c>
      <c r="S75">
        <v>6</v>
      </c>
      <c r="T75">
        <v>7</v>
      </c>
      <c r="U75">
        <v>6</v>
      </c>
      <c r="V75">
        <v>6</v>
      </c>
      <c r="W75">
        <v>3</v>
      </c>
      <c r="X75">
        <v>6</v>
      </c>
      <c r="Y75">
        <v>4</v>
      </c>
      <c r="Z75">
        <v>3</v>
      </c>
      <c r="AA75">
        <v>2</v>
      </c>
      <c r="AB75" t="s">
        <v>48</v>
      </c>
      <c r="AC75">
        <v>2.37</v>
      </c>
      <c r="AD75">
        <v>1.57</v>
      </c>
      <c r="AE75">
        <v>2.64</v>
      </c>
      <c r="AF75">
        <v>1.55</v>
      </c>
      <c r="AK75">
        <v>2.64</v>
      </c>
      <c r="AL75">
        <v>1.6</v>
      </c>
      <c r="AM75">
        <v>2.44</v>
      </c>
      <c r="AN75">
        <v>1.56</v>
      </c>
      <c r="AO75">
        <f t="shared" si="6"/>
        <v>0.4098360655737705</v>
      </c>
      <c r="AP75">
        <f t="shared" si="6"/>
        <v>0.64102564102564097</v>
      </c>
      <c r="AQ75">
        <f t="shared" si="7"/>
        <v>0.39</v>
      </c>
      <c r="AR75">
        <f t="shared" si="8"/>
        <v>0.61</v>
      </c>
      <c r="AT75">
        <f t="shared" si="9"/>
        <v>-2.6183992758657904E-2</v>
      </c>
      <c r="AU75">
        <f t="shared" si="9"/>
        <v>0.88000538545673723</v>
      </c>
      <c r="AV75">
        <f t="shared" si="10"/>
        <v>0.28778024081032522</v>
      </c>
      <c r="AZ75">
        <f t="shared" si="11"/>
        <v>0.41110111263200655</v>
      </c>
      <c r="BA75">
        <f t="shared" si="11"/>
        <v>1.3662922916221234</v>
      </c>
      <c r="BB75">
        <f t="shared" si="12"/>
        <v>0.27784203325285423</v>
      </c>
      <c r="BC75">
        <f t="shared" si="13"/>
        <v>0.94160853985844495</v>
      </c>
      <c r="BD75">
        <f t="shared" si="14"/>
        <v>1.2455581428610414</v>
      </c>
      <c r="BE75">
        <f t="shared" si="15"/>
        <v>1.2807025525020681</v>
      </c>
    </row>
    <row r="76" spans="1:57" x14ac:dyDescent="0.35">
      <c r="A76">
        <v>39</v>
      </c>
      <c r="B76" t="s">
        <v>40</v>
      </c>
      <c r="C76" t="s">
        <v>41</v>
      </c>
      <c r="D76" s="1">
        <v>43649</v>
      </c>
      <c r="E76" t="s">
        <v>42</v>
      </c>
      <c r="F76" t="s">
        <v>43</v>
      </c>
      <c r="G76" t="s">
        <v>44</v>
      </c>
      <c r="H76" t="s">
        <v>176</v>
      </c>
      <c r="I76">
        <v>5</v>
      </c>
      <c r="J76" t="s">
        <v>151</v>
      </c>
      <c r="K76" t="s">
        <v>119</v>
      </c>
      <c r="L76">
        <v>9</v>
      </c>
      <c r="M76">
        <v>54</v>
      </c>
      <c r="N76">
        <v>2980</v>
      </c>
      <c r="O76">
        <v>917</v>
      </c>
      <c r="P76">
        <v>4</v>
      </c>
      <c r="Q76">
        <v>6</v>
      </c>
      <c r="R76">
        <v>6</v>
      </c>
      <c r="S76">
        <v>4</v>
      </c>
      <c r="T76">
        <v>7</v>
      </c>
      <c r="U76">
        <v>5</v>
      </c>
      <c r="V76">
        <v>6</v>
      </c>
      <c r="W76">
        <v>4</v>
      </c>
      <c r="Z76">
        <v>3</v>
      </c>
      <c r="AA76">
        <v>1</v>
      </c>
      <c r="AB76" t="s">
        <v>48</v>
      </c>
      <c r="AC76">
        <v>1.72</v>
      </c>
      <c r="AD76">
        <v>2.1</v>
      </c>
      <c r="AE76">
        <v>1.79</v>
      </c>
      <c r="AF76">
        <v>2.14</v>
      </c>
      <c r="AK76">
        <v>1.86</v>
      </c>
      <c r="AL76">
        <v>2.23</v>
      </c>
      <c r="AM76">
        <v>1.78</v>
      </c>
      <c r="AN76">
        <v>2.04</v>
      </c>
      <c r="AO76">
        <f t="shared" si="6"/>
        <v>0.5617977528089888</v>
      </c>
      <c r="AP76">
        <f t="shared" si="6"/>
        <v>0.49019607843137253</v>
      </c>
      <c r="AQ76">
        <f t="shared" si="7"/>
        <v>0.53403141361256545</v>
      </c>
      <c r="AR76">
        <f t="shared" si="8"/>
        <v>0.46596858638743449</v>
      </c>
      <c r="AT76">
        <f t="shared" si="9"/>
        <v>0.53477407786209907</v>
      </c>
      <c r="AU76">
        <f t="shared" si="9"/>
        <v>0.59793779704665839</v>
      </c>
      <c r="AV76">
        <f t="shared" si="10"/>
        <v>0.48421431814084637</v>
      </c>
      <c r="AZ76">
        <f t="shared" si="11"/>
        <v>1.3872064192578937</v>
      </c>
      <c r="BA76">
        <f t="shared" si="11"/>
        <v>0.91458395129143422</v>
      </c>
      <c r="BB76">
        <f t="shared" si="12"/>
        <v>0.61600427127094981</v>
      </c>
      <c r="BC76">
        <f t="shared" si="13"/>
        <v>0.62730061476235877</v>
      </c>
      <c r="BD76">
        <f t="shared" si="14"/>
        <v>0.72522766419905527</v>
      </c>
      <c r="BE76">
        <f t="shared" si="15"/>
        <v>0.48450138159124451</v>
      </c>
    </row>
    <row r="77" spans="1:57" x14ac:dyDescent="0.35">
      <c r="A77">
        <v>39</v>
      </c>
      <c r="B77" t="s">
        <v>40</v>
      </c>
      <c r="C77" t="s">
        <v>41</v>
      </c>
      <c r="D77" s="1">
        <v>43649</v>
      </c>
      <c r="E77" t="s">
        <v>42</v>
      </c>
      <c r="F77" t="s">
        <v>43</v>
      </c>
      <c r="G77" t="s">
        <v>44</v>
      </c>
      <c r="H77" t="s">
        <v>176</v>
      </c>
      <c r="I77">
        <v>5</v>
      </c>
      <c r="J77" t="s">
        <v>67</v>
      </c>
      <c r="K77" t="s">
        <v>83</v>
      </c>
      <c r="L77">
        <v>26</v>
      </c>
      <c r="M77">
        <v>73</v>
      </c>
      <c r="N77">
        <v>1430</v>
      </c>
      <c r="O77">
        <v>745</v>
      </c>
      <c r="P77">
        <v>6</v>
      </c>
      <c r="Q77">
        <v>4</v>
      </c>
      <c r="R77">
        <v>4</v>
      </c>
      <c r="S77">
        <v>6</v>
      </c>
      <c r="T77">
        <v>4</v>
      </c>
      <c r="U77">
        <v>6</v>
      </c>
      <c r="V77">
        <v>7</v>
      </c>
      <c r="W77">
        <v>5</v>
      </c>
      <c r="X77">
        <v>6</v>
      </c>
      <c r="Y77">
        <v>1</v>
      </c>
      <c r="Z77">
        <v>3</v>
      </c>
      <c r="AA77">
        <v>2</v>
      </c>
      <c r="AB77" t="s">
        <v>48</v>
      </c>
      <c r="AC77">
        <v>2.5</v>
      </c>
      <c r="AD77">
        <v>1.53</v>
      </c>
      <c r="AE77">
        <v>2.73</v>
      </c>
      <c r="AF77">
        <v>1.52</v>
      </c>
      <c r="AK77">
        <v>2.8</v>
      </c>
      <c r="AL77">
        <v>1.57</v>
      </c>
      <c r="AM77">
        <v>2.61</v>
      </c>
      <c r="AN77">
        <v>1.5</v>
      </c>
      <c r="AO77">
        <f t="shared" si="6"/>
        <v>0.38314176245210729</v>
      </c>
      <c r="AP77">
        <f t="shared" si="6"/>
        <v>0.66666666666666663</v>
      </c>
      <c r="AQ77">
        <f t="shared" si="7"/>
        <v>0.36496350364963503</v>
      </c>
      <c r="AR77">
        <f t="shared" si="8"/>
        <v>0.63503649635036497</v>
      </c>
      <c r="AT77">
        <f t="shared" si="9"/>
        <v>-3.9390438926556991E-2</v>
      </c>
      <c r="AU77">
        <f t="shared" si="9"/>
        <v>-3.413398556450143E-2</v>
      </c>
      <c r="AV77">
        <f t="shared" si="10"/>
        <v>0.49868588968525684</v>
      </c>
      <c r="AZ77">
        <f t="shared" si="11"/>
        <v>0.47724276010439309</v>
      </c>
      <c r="BA77">
        <f t="shared" si="11"/>
        <v>0.3800182900188071</v>
      </c>
      <c r="BB77">
        <f t="shared" si="12"/>
        <v>0.52428698927337747</v>
      </c>
      <c r="BC77">
        <f t="shared" si="13"/>
        <v>1.0079579203999789</v>
      </c>
      <c r="BD77">
        <f t="shared" si="14"/>
        <v>0.69577886102474018</v>
      </c>
      <c r="BE77">
        <f t="shared" si="15"/>
        <v>0.64571605513521313</v>
      </c>
    </row>
    <row r="78" spans="1:57" x14ac:dyDescent="0.35">
      <c r="A78">
        <v>39</v>
      </c>
      <c r="B78" t="s">
        <v>40</v>
      </c>
      <c r="C78" t="s">
        <v>41</v>
      </c>
      <c r="D78" s="1">
        <v>43649</v>
      </c>
      <c r="E78" t="s">
        <v>42</v>
      </c>
      <c r="F78" t="s">
        <v>43</v>
      </c>
      <c r="G78" t="s">
        <v>44</v>
      </c>
      <c r="H78" t="s">
        <v>176</v>
      </c>
      <c r="I78">
        <v>5</v>
      </c>
      <c r="J78" t="s">
        <v>205</v>
      </c>
      <c r="K78" t="s">
        <v>210</v>
      </c>
      <c r="L78">
        <v>66</v>
      </c>
      <c r="M78">
        <v>105</v>
      </c>
      <c r="N78">
        <v>822</v>
      </c>
      <c r="O78">
        <v>536</v>
      </c>
      <c r="P78">
        <v>6</v>
      </c>
      <c r="Q78">
        <v>4</v>
      </c>
      <c r="R78">
        <v>7</v>
      </c>
      <c r="S78">
        <v>6</v>
      </c>
      <c r="T78">
        <v>7</v>
      </c>
      <c r="U78">
        <v>5</v>
      </c>
      <c r="Z78">
        <v>3</v>
      </c>
      <c r="AA78">
        <v>0</v>
      </c>
      <c r="AB78" t="s">
        <v>48</v>
      </c>
      <c r="AC78">
        <v>2.2000000000000002</v>
      </c>
      <c r="AD78">
        <v>1.66</v>
      </c>
      <c r="AE78">
        <v>2.2400000000000002</v>
      </c>
      <c r="AF78">
        <v>1.73</v>
      </c>
      <c r="AK78">
        <v>2.31</v>
      </c>
      <c r="AL78">
        <v>1.76</v>
      </c>
      <c r="AM78">
        <v>2.2000000000000002</v>
      </c>
      <c r="AN78">
        <v>1.67</v>
      </c>
      <c r="AO78">
        <f t="shared" si="6"/>
        <v>0.45454545454545453</v>
      </c>
      <c r="AP78">
        <f t="shared" si="6"/>
        <v>0.5988023952095809</v>
      </c>
      <c r="AQ78">
        <f t="shared" si="7"/>
        <v>0.43152454780361754</v>
      </c>
      <c r="AR78">
        <f t="shared" si="8"/>
        <v>0.5684754521963824</v>
      </c>
      <c r="AT78">
        <f t="shared" si="9"/>
        <v>-0.47891986739351372</v>
      </c>
      <c r="AU78">
        <f t="shared" si="9"/>
        <v>-0.12729817393300782</v>
      </c>
      <c r="AV78">
        <f t="shared" si="10"/>
        <v>0.41298921996099064</v>
      </c>
      <c r="AZ78">
        <f t="shared" si="11"/>
        <v>0.21929360861990793</v>
      </c>
      <c r="BA78">
        <f t="shared" si="11"/>
        <v>0.24730442488288565</v>
      </c>
      <c r="BB78">
        <f t="shared" si="12"/>
        <v>0.49299775376186916</v>
      </c>
      <c r="BC78">
        <f t="shared" si="13"/>
        <v>0.84043088061302673</v>
      </c>
      <c r="BD78">
        <f t="shared" si="14"/>
        <v>0.88433378815113084</v>
      </c>
      <c r="BE78">
        <f t="shared" si="15"/>
        <v>0.70725066121378377</v>
      </c>
    </row>
    <row r="79" spans="1:57" x14ac:dyDescent="0.35">
      <c r="A79">
        <v>39</v>
      </c>
      <c r="B79" t="s">
        <v>40</v>
      </c>
      <c r="C79" t="s">
        <v>41</v>
      </c>
      <c r="D79" s="1">
        <v>43649</v>
      </c>
      <c r="E79" t="s">
        <v>42</v>
      </c>
      <c r="F79" t="s">
        <v>43</v>
      </c>
      <c r="G79" t="s">
        <v>44</v>
      </c>
      <c r="H79" t="s">
        <v>176</v>
      </c>
      <c r="I79">
        <v>5</v>
      </c>
      <c r="J79" t="s">
        <v>199</v>
      </c>
      <c r="K79" t="s">
        <v>208</v>
      </c>
      <c r="L79">
        <v>21</v>
      </c>
      <c r="M79">
        <v>84</v>
      </c>
      <c r="N79">
        <v>1654</v>
      </c>
      <c r="O79">
        <v>660</v>
      </c>
      <c r="P79">
        <v>6</v>
      </c>
      <c r="Q79">
        <v>3</v>
      </c>
      <c r="R79">
        <v>4</v>
      </c>
      <c r="S79">
        <v>6</v>
      </c>
      <c r="T79">
        <v>6</v>
      </c>
      <c r="U79">
        <v>4</v>
      </c>
      <c r="V79">
        <v>6</v>
      </c>
      <c r="W79">
        <v>2</v>
      </c>
      <c r="Z79">
        <v>3</v>
      </c>
      <c r="AA79">
        <v>1</v>
      </c>
      <c r="AB79" t="s">
        <v>48</v>
      </c>
      <c r="AC79">
        <v>1.1399999999999999</v>
      </c>
      <c r="AD79">
        <v>5.5</v>
      </c>
      <c r="AE79">
        <v>1.1499999999999999</v>
      </c>
      <c r="AF79">
        <v>6.46</v>
      </c>
      <c r="AK79">
        <v>1.18</v>
      </c>
      <c r="AL79">
        <v>6.46</v>
      </c>
      <c r="AM79">
        <v>1.1599999999999999</v>
      </c>
      <c r="AN79">
        <v>5.4</v>
      </c>
      <c r="AO79">
        <f t="shared" si="6"/>
        <v>0.86206896551724144</v>
      </c>
      <c r="AP79">
        <f t="shared" si="6"/>
        <v>0.18518518518518517</v>
      </c>
      <c r="AQ79">
        <f t="shared" si="7"/>
        <v>0.82317073170731703</v>
      </c>
      <c r="AR79">
        <f t="shared" si="8"/>
        <v>0.17682926829268289</v>
      </c>
      <c r="AT79">
        <f t="shared" si="9"/>
        <v>1.1338489169968025</v>
      </c>
      <c r="AU79">
        <f t="shared" si="9"/>
        <v>-0.6675005333661701</v>
      </c>
      <c r="AV79">
        <f t="shared" si="10"/>
        <v>0.85831312342412258</v>
      </c>
      <c r="AZ79">
        <f t="shared" si="11"/>
        <v>1.614663540842169</v>
      </c>
      <c r="BA79">
        <f t="shared" si="11"/>
        <v>-0.266531483372</v>
      </c>
      <c r="BB79">
        <f t="shared" si="12"/>
        <v>0.86774832911054145</v>
      </c>
      <c r="BC79">
        <f t="shared" si="13"/>
        <v>0.19459164938576903</v>
      </c>
      <c r="BD79">
        <f t="shared" si="14"/>
        <v>0.15278630035490454</v>
      </c>
      <c r="BE79">
        <f t="shared" si="15"/>
        <v>0.14185354978454245</v>
      </c>
    </row>
    <row r="80" spans="1:57" x14ac:dyDescent="0.35">
      <c r="A80">
        <v>39</v>
      </c>
      <c r="B80" t="s">
        <v>40</v>
      </c>
      <c r="C80" t="s">
        <v>41</v>
      </c>
      <c r="D80" s="1">
        <v>43649</v>
      </c>
      <c r="E80" t="s">
        <v>42</v>
      </c>
      <c r="F80" t="s">
        <v>43</v>
      </c>
      <c r="G80" t="s">
        <v>44</v>
      </c>
      <c r="H80" t="s">
        <v>176</v>
      </c>
      <c r="I80">
        <v>5</v>
      </c>
      <c r="J80" t="s">
        <v>93</v>
      </c>
      <c r="K80" t="s">
        <v>192</v>
      </c>
      <c r="L80">
        <v>8</v>
      </c>
      <c r="M80">
        <v>288</v>
      </c>
      <c r="N80">
        <v>3610</v>
      </c>
      <c r="O80">
        <v>125</v>
      </c>
      <c r="P80">
        <v>6</v>
      </c>
      <c r="Q80">
        <v>4</v>
      </c>
      <c r="R80">
        <v>6</v>
      </c>
      <c r="S80">
        <v>7</v>
      </c>
      <c r="T80">
        <v>6</v>
      </c>
      <c r="U80">
        <v>1</v>
      </c>
      <c r="V80">
        <v>6</v>
      </c>
      <c r="W80">
        <v>4</v>
      </c>
      <c r="Z80">
        <v>3</v>
      </c>
      <c r="AA80">
        <v>1</v>
      </c>
      <c r="AB80" t="s">
        <v>48</v>
      </c>
      <c r="AC80">
        <v>1.07</v>
      </c>
      <c r="AD80">
        <v>9</v>
      </c>
      <c r="AE80">
        <v>1.0900000000000001</v>
      </c>
      <c r="AF80">
        <v>9.06</v>
      </c>
      <c r="AK80">
        <v>1.0900000000000001</v>
      </c>
      <c r="AL80">
        <v>11.25</v>
      </c>
      <c r="AM80">
        <v>1.06</v>
      </c>
      <c r="AN80">
        <v>9.15</v>
      </c>
      <c r="AO80">
        <f t="shared" si="6"/>
        <v>0.94339622641509424</v>
      </c>
      <c r="AP80">
        <f t="shared" si="6"/>
        <v>0.10928961748633879</v>
      </c>
      <c r="AQ80">
        <f t="shared" si="7"/>
        <v>0.89618021547502447</v>
      </c>
      <c r="AR80">
        <f t="shared" si="8"/>
        <v>0.10381978452497552</v>
      </c>
      <c r="AT80">
        <f t="shared" si="9"/>
        <v>0.43463838355298934</v>
      </c>
      <c r="AU80">
        <f t="shared" si="9"/>
        <v>-0.10400028560582304</v>
      </c>
      <c r="AV80">
        <f t="shared" si="10"/>
        <v>0.63149568070036488</v>
      </c>
      <c r="AZ80">
        <f t="shared" si="11"/>
        <v>1.6169001047826983</v>
      </c>
      <c r="BA80">
        <f t="shared" si="11"/>
        <v>0.12011454940952888</v>
      </c>
      <c r="BB80">
        <f t="shared" si="12"/>
        <v>0.81709456368845013</v>
      </c>
      <c r="BC80">
        <f t="shared" si="13"/>
        <v>0.10961375288914427</v>
      </c>
      <c r="BD80">
        <f t="shared" si="14"/>
        <v>0.45966417696103962</v>
      </c>
      <c r="BE80">
        <f t="shared" si="15"/>
        <v>0.20200044579137044</v>
      </c>
    </row>
    <row r="81" spans="1:57" x14ac:dyDescent="0.35">
      <c r="A81">
        <v>39</v>
      </c>
      <c r="B81" t="s">
        <v>40</v>
      </c>
      <c r="C81" t="s">
        <v>41</v>
      </c>
      <c r="D81" s="1">
        <v>43649</v>
      </c>
      <c r="E81" t="s">
        <v>42</v>
      </c>
      <c r="F81" t="s">
        <v>43</v>
      </c>
      <c r="G81" t="s">
        <v>44</v>
      </c>
      <c r="H81" t="s">
        <v>176</v>
      </c>
      <c r="I81">
        <v>5</v>
      </c>
      <c r="J81" t="s">
        <v>172</v>
      </c>
      <c r="K81" t="s">
        <v>56</v>
      </c>
      <c r="L81">
        <v>1</v>
      </c>
      <c r="M81">
        <v>111</v>
      </c>
      <c r="N81">
        <v>12415</v>
      </c>
      <c r="O81">
        <v>520</v>
      </c>
      <c r="P81">
        <v>6</v>
      </c>
      <c r="Q81">
        <v>3</v>
      </c>
      <c r="R81">
        <v>6</v>
      </c>
      <c r="S81">
        <v>2</v>
      </c>
      <c r="T81">
        <v>6</v>
      </c>
      <c r="U81">
        <v>2</v>
      </c>
      <c r="Z81">
        <v>3</v>
      </c>
      <c r="AA81">
        <v>0</v>
      </c>
      <c r="AB81" t="s">
        <v>48</v>
      </c>
      <c r="AC81">
        <v>1.01</v>
      </c>
      <c r="AD81">
        <v>26</v>
      </c>
      <c r="AE81">
        <v>1.0049999999999999</v>
      </c>
      <c r="AF81">
        <v>37.46</v>
      </c>
      <c r="AK81">
        <v>1.02</v>
      </c>
      <c r="AL81">
        <v>39</v>
      </c>
      <c r="AM81">
        <v>1.01</v>
      </c>
      <c r="AN81">
        <v>22.28</v>
      </c>
      <c r="AO81">
        <f t="shared" si="6"/>
        <v>0.99009900990099009</v>
      </c>
      <c r="AP81">
        <f t="shared" si="6"/>
        <v>4.4883303411131059E-2</v>
      </c>
      <c r="AQ81">
        <f t="shared" si="7"/>
        <v>0.95663374838986681</v>
      </c>
      <c r="AR81">
        <f t="shared" si="8"/>
        <v>4.3366251610133105E-2</v>
      </c>
      <c r="AT81">
        <f t="shared" si="9"/>
        <v>1.3333416979450949</v>
      </c>
      <c r="AU81">
        <f t="shared" si="9"/>
        <v>0.80821547396253557</v>
      </c>
      <c r="AV81">
        <f t="shared" si="10"/>
        <v>0.62834566553008731</v>
      </c>
      <c r="AZ81">
        <f t="shared" si="11"/>
        <v>4.6415851005024535</v>
      </c>
      <c r="BA81">
        <f t="shared" si="11"/>
        <v>1.0761085675380451</v>
      </c>
      <c r="BB81">
        <f t="shared" si="12"/>
        <v>0.97249444911516358</v>
      </c>
      <c r="BC81">
        <f t="shared" si="13"/>
        <v>4.4334668837166441E-2</v>
      </c>
      <c r="BD81">
        <f t="shared" si="14"/>
        <v>0.46466484112240425</v>
      </c>
      <c r="BE81">
        <f t="shared" si="15"/>
        <v>2.7890911356557069E-2</v>
      </c>
    </row>
    <row r="82" spans="1:57" x14ac:dyDescent="0.35">
      <c r="A82">
        <v>39</v>
      </c>
      <c r="B82" t="s">
        <v>40</v>
      </c>
      <c r="C82" t="s">
        <v>41</v>
      </c>
      <c r="D82" s="1">
        <v>43650</v>
      </c>
      <c r="E82" t="s">
        <v>42</v>
      </c>
      <c r="F82" t="s">
        <v>43</v>
      </c>
      <c r="G82" t="s">
        <v>44</v>
      </c>
      <c r="H82" t="s">
        <v>176</v>
      </c>
      <c r="I82">
        <v>5</v>
      </c>
      <c r="J82" t="s">
        <v>98</v>
      </c>
      <c r="K82" t="s">
        <v>145</v>
      </c>
      <c r="L82">
        <v>71</v>
      </c>
      <c r="M82">
        <v>29</v>
      </c>
      <c r="N82">
        <v>750</v>
      </c>
      <c r="O82">
        <v>1330</v>
      </c>
      <c r="P82">
        <v>3</v>
      </c>
      <c r="Q82">
        <v>6</v>
      </c>
      <c r="R82">
        <v>7</v>
      </c>
      <c r="S82">
        <v>6</v>
      </c>
      <c r="T82">
        <v>6</v>
      </c>
      <c r="U82">
        <v>3</v>
      </c>
      <c r="V82">
        <v>3</v>
      </c>
      <c r="W82">
        <v>6</v>
      </c>
      <c r="X82">
        <v>6</v>
      </c>
      <c r="Y82">
        <v>3</v>
      </c>
      <c r="Z82">
        <v>3</v>
      </c>
      <c r="AA82">
        <v>2</v>
      </c>
      <c r="AB82" t="s">
        <v>48</v>
      </c>
      <c r="AC82">
        <v>2.37</v>
      </c>
      <c r="AD82">
        <v>1.57</v>
      </c>
      <c r="AE82">
        <v>2.38</v>
      </c>
      <c r="AF82">
        <v>1.66</v>
      </c>
      <c r="AK82">
        <v>2.6</v>
      </c>
      <c r="AL82">
        <v>1.72</v>
      </c>
      <c r="AM82">
        <v>2.41</v>
      </c>
      <c r="AN82">
        <v>1.58</v>
      </c>
      <c r="AO82">
        <f t="shared" si="6"/>
        <v>0.41493775933609955</v>
      </c>
      <c r="AP82">
        <f t="shared" si="6"/>
        <v>0.63291139240506322</v>
      </c>
      <c r="AQ82">
        <f t="shared" si="7"/>
        <v>0.39598997493734339</v>
      </c>
      <c r="AR82">
        <f t="shared" si="8"/>
        <v>0.60401002506265666</v>
      </c>
      <c r="AT82">
        <f t="shared" si="9"/>
        <v>0.74099648293299014</v>
      </c>
      <c r="AU82">
        <f t="shared" si="9"/>
        <v>0.71592544636112887</v>
      </c>
      <c r="AV82">
        <f t="shared" si="10"/>
        <v>0.50626743086000825</v>
      </c>
      <c r="AZ82">
        <f t="shared" si="11"/>
        <v>1.0668460210796171</v>
      </c>
      <c r="BA82">
        <f t="shared" si="11"/>
        <v>1.3166328010360178</v>
      </c>
      <c r="BB82">
        <f t="shared" si="12"/>
        <v>0.43787598052961635</v>
      </c>
      <c r="BC82">
        <f t="shared" si="13"/>
        <v>0.9263663838628966</v>
      </c>
      <c r="BD82">
        <f t="shared" si="14"/>
        <v>0.68069022982572136</v>
      </c>
      <c r="BE82">
        <f t="shared" si="15"/>
        <v>0.82581955817583419</v>
      </c>
    </row>
    <row r="83" spans="1:57" x14ac:dyDescent="0.35">
      <c r="A83">
        <v>39</v>
      </c>
      <c r="B83" t="s">
        <v>40</v>
      </c>
      <c r="C83" t="s">
        <v>41</v>
      </c>
      <c r="D83" s="1">
        <v>43650</v>
      </c>
      <c r="E83" t="s">
        <v>42</v>
      </c>
      <c r="F83" t="s">
        <v>43</v>
      </c>
      <c r="G83" t="s">
        <v>44</v>
      </c>
      <c r="H83" t="s">
        <v>176</v>
      </c>
      <c r="I83">
        <v>5</v>
      </c>
      <c r="J83" t="s">
        <v>85</v>
      </c>
      <c r="K83" t="s">
        <v>100</v>
      </c>
      <c r="L83">
        <v>64</v>
      </c>
      <c r="M83">
        <v>35</v>
      </c>
      <c r="N83">
        <v>850</v>
      </c>
      <c r="O83">
        <v>1255</v>
      </c>
      <c r="P83">
        <v>6</v>
      </c>
      <c r="Q83">
        <v>3</v>
      </c>
      <c r="R83">
        <v>6</v>
      </c>
      <c r="S83">
        <v>2</v>
      </c>
      <c r="T83">
        <v>6</v>
      </c>
      <c r="U83">
        <v>1</v>
      </c>
      <c r="Z83">
        <v>3</v>
      </c>
      <c r="AA83">
        <v>0</v>
      </c>
      <c r="AB83" t="s">
        <v>48</v>
      </c>
      <c r="AC83">
        <v>1.3</v>
      </c>
      <c r="AD83">
        <v>3.5</v>
      </c>
      <c r="AE83">
        <v>1.33</v>
      </c>
      <c r="AF83">
        <v>3.69</v>
      </c>
      <c r="AK83">
        <v>1.34</v>
      </c>
      <c r="AL83">
        <v>3.92</v>
      </c>
      <c r="AM83">
        <v>1.3</v>
      </c>
      <c r="AN83">
        <v>3.55</v>
      </c>
      <c r="AO83">
        <f t="shared" si="6"/>
        <v>0.76923076923076916</v>
      </c>
      <c r="AP83">
        <f t="shared" si="6"/>
        <v>0.28169014084507044</v>
      </c>
      <c r="AQ83">
        <f t="shared" si="7"/>
        <v>0.73195876288659789</v>
      </c>
      <c r="AR83">
        <f t="shared" si="8"/>
        <v>0.26804123711340205</v>
      </c>
      <c r="AT83">
        <f t="shared" si="9"/>
        <v>1.0788341890721989</v>
      </c>
      <c r="AU83">
        <f t="shared" si="9"/>
        <v>0.47891986739351372</v>
      </c>
      <c r="AV83">
        <f t="shared" si="10"/>
        <v>0.64563670413151575</v>
      </c>
      <c r="AZ83">
        <f t="shared" si="11"/>
        <v>1.4559241889426469</v>
      </c>
      <c r="BA83">
        <f t="shared" si="11"/>
        <v>0.9184436337332772</v>
      </c>
      <c r="BB83">
        <f t="shared" si="12"/>
        <v>0.63122613627539836</v>
      </c>
      <c r="BC83">
        <f t="shared" si="13"/>
        <v>0.31203110146206747</v>
      </c>
      <c r="BD83">
        <f t="shared" si="14"/>
        <v>0.43751831089847049</v>
      </c>
      <c r="BE83">
        <f t="shared" si="15"/>
        <v>0.46009110302731465</v>
      </c>
    </row>
    <row r="84" spans="1:57" x14ac:dyDescent="0.35">
      <c r="A84">
        <v>39</v>
      </c>
      <c r="B84" t="s">
        <v>40</v>
      </c>
      <c r="C84" t="s">
        <v>41</v>
      </c>
      <c r="D84" s="1">
        <v>43650</v>
      </c>
      <c r="E84" t="s">
        <v>42</v>
      </c>
      <c r="F84" t="s">
        <v>43</v>
      </c>
      <c r="G84" t="s">
        <v>44</v>
      </c>
      <c r="H84" t="s">
        <v>176</v>
      </c>
      <c r="I84">
        <v>5</v>
      </c>
      <c r="J84" t="s">
        <v>57</v>
      </c>
      <c r="K84" t="s">
        <v>217</v>
      </c>
      <c r="L84">
        <v>65</v>
      </c>
      <c r="M84">
        <v>79</v>
      </c>
      <c r="N84">
        <v>830</v>
      </c>
      <c r="O84">
        <v>696</v>
      </c>
      <c r="P84">
        <v>6</v>
      </c>
      <c r="Q84">
        <v>3</v>
      </c>
      <c r="R84">
        <v>6</v>
      </c>
      <c r="S84">
        <v>2</v>
      </c>
      <c r="T84">
        <v>6</v>
      </c>
      <c r="U84">
        <v>3</v>
      </c>
      <c r="Z84">
        <v>3</v>
      </c>
      <c r="AA84">
        <v>0</v>
      </c>
      <c r="AB84" t="s">
        <v>48</v>
      </c>
      <c r="AC84">
        <v>1.1599999999999999</v>
      </c>
      <c r="AD84">
        <v>5</v>
      </c>
      <c r="AE84">
        <v>1.19</v>
      </c>
      <c r="AF84">
        <v>5.52</v>
      </c>
      <c r="AK84">
        <v>1.21</v>
      </c>
      <c r="AL84">
        <v>5.52</v>
      </c>
      <c r="AM84">
        <v>1.18</v>
      </c>
      <c r="AN84">
        <v>4.8899999999999997</v>
      </c>
      <c r="AO84">
        <f t="shared" si="6"/>
        <v>0.84745762711864414</v>
      </c>
      <c r="AP84">
        <f t="shared" si="6"/>
        <v>0.20449897750511248</v>
      </c>
      <c r="AQ84">
        <f t="shared" si="7"/>
        <v>0.8056013179571665</v>
      </c>
      <c r="AR84">
        <f t="shared" si="8"/>
        <v>0.19439868204283361</v>
      </c>
      <c r="AT84">
        <f t="shared" si="9"/>
        <v>-0.14759199155178782</v>
      </c>
      <c r="AU84">
        <f t="shared" si="9"/>
        <v>-0.26783987405334669</v>
      </c>
      <c r="AV84">
        <f t="shared" si="10"/>
        <v>0.53002579937109551</v>
      </c>
      <c r="AZ84">
        <f t="shared" si="11"/>
        <v>1.2018230805439771</v>
      </c>
      <c r="BA84">
        <f t="shared" si="11"/>
        <v>0.21844703211203959</v>
      </c>
      <c r="BB84">
        <f t="shared" si="12"/>
        <v>0.72777758428478811</v>
      </c>
      <c r="BC84">
        <f t="shared" si="13"/>
        <v>0.2161663015846261</v>
      </c>
      <c r="BD84">
        <f t="shared" si="14"/>
        <v>0.634829595562037</v>
      </c>
      <c r="BE84">
        <f t="shared" si="15"/>
        <v>0.31775979355732425</v>
      </c>
    </row>
    <row r="85" spans="1:57" x14ac:dyDescent="0.35">
      <c r="A85">
        <v>39</v>
      </c>
      <c r="B85" t="s">
        <v>40</v>
      </c>
      <c r="C85" t="s">
        <v>41</v>
      </c>
      <c r="D85" s="1">
        <v>43650</v>
      </c>
      <c r="E85" t="s">
        <v>42</v>
      </c>
      <c r="F85" t="s">
        <v>43</v>
      </c>
      <c r="G85" t="s">
        <v>44</v>
      </c>
      <c r="H85" t="s">
        <v>176</v>
      </c>
      <c r="I85">
        <v>5</v>
      </c>
      <c r="J85" t="s">
        <v>46</v>
      </c>
      <c r="K85" t="s">
        <v>133</v>
      </c>
      <c r="L85">
        <v>33</v>
      </c>
      <c r="M85">
        <v>31</v>
      </c>
      <c r="N85">
        <v>1265</v>
      </c>
      <c r="O85">
        <v>1320</v>
      </c>
      <c r="P85">
        <v>6</v>
      </c>
      <c r="Q85">
        <v>4</v>
      </c>
      <c r="R85">
        <v>6</v>
      </c>
      <c r="S85">
        <v>3</v>
      </c>
      <c r="T85">
        <v>5</v>
      </c>
      <c r="U85">
        <v>7</v>
      </c>
      <c r="V85">
        <v>7</v>
      </c>
      <c r="W85">
        <v>6</v>
      </c>
      <c r="Z85">
        <v>3</v>
      </c>
      <c r="AA85">
        <v>1</v>
      </c>
      <c r="AB85" t="s">
        <v>48</v>
      </c>
      <c r="AC85">
        <v>2.2000000000000002</v>
      </c>
      <c r="AD85">
        <v>1.66</v>
      </c>
      <c r="AE85">
        <v>2.15</v>
      </c>
      <c r="AF85">
        <v>1.79</v>
      </c>
      <c r="AK85">
        <v>2.4</v>
      </c>
      <c r="AL85">
        <v>1.8</v>
      </c>
      <c r="AM85">
        <v>2.1800000000000002</v>
      </c>
      <c r="AN85">
        <v>1.69</v>
      </c>
      <c r="AO85">
        <f t="shared" si="6"/>
        <v>0.4587155963302752</v>
      </c>
      <c r="AP85">
        <f t="shared" si="6"/>
        <v>0.59171597633136097</v>
      </c>
      <c r="AQ85">
        <f t="shared" si="7"/>
        <v>0.43669250645994828</v>
      </c>
      <c r="AR85">
        <f t="shared" si="8"/>
        <v>0.56330749354005172</v>
      </c>
      <c r="AT85">
        <f t="shared" si="9"/>
        <v>0.51591590373204943</v>
      </c>
      <c r="AU85">
        <f t="shared" si="9"/>
        <v>0.35702693268962959</v>
      </c>
      <c r="AV85">
        <f t="shared" si="10"/>
        <v>0.53963888519405356</v>
      </c>
      <c r="AZ85">
        <f t="shared" si="11"/>
        <v>1.1106534958760077</v>
      </c>
      <c r="BA85">
        <f t="shared" si="11"/>
        <v>0.81470872672764016</v>
      </c>
      <c r="BB85">
        <f t="shared" si="12"/>
        <v>0.57345088392738142</v>
      </c>
      <c r="BC85">
        <f t="shared" si="13"/>
        <v>0.82852597810670847</v>
      </c>
      <c r="BD85">
        <f t="shared" si="14"/>
        <v>0.61685509424633267</v>
      </c>
      <c r="BE85">
        <f t="shared" si="15"/>
        <v>0.55608298875264983</v>
      </c>
    </row>
    <row r="86" spans="1:57" x14ac:dyDescent="0.35">
      <c r="A86">
        <v>39</v>
      </c>
      <c r="B86" t="s">
        <v>40</v>
      </c>
      <c r="C86" t="s">
        <v>41</v>
      </c>
      <c r="D86" s="1">
        <v>43650</v>
      </c>
      <c r="E86" t="s">
        <v>42</v>
      </c>
      <c r="F86" t="s">
        <v>43</v>
      </c>
      <c r="G86" t="s">
        <v>44</v>
      </c>
      <c r="H86" t="s">
        <v>176</v>
      </c>
      <c r="I86">
        <v>5</v>
      </c>
      <c r="J86" t="s">
        <v>212</v>
      </c>
      <c r="K86" t="s">
        <v>167</v>
      </c>
      <c r="L86">
        <v>61</v>
      </c>
      <c r="M86">
        <v>16</v>
      </c>
      <c r="N86">
        <v>860</v>
      </c>
      <c r="O86">
        <v>1960</v>
      </c>
      <c r="P86">
        <v>6</v>
      </c>
      <c r="Q86">
        <v>3</v>
      </c>
      <c r="R86">
        <v>6</v>
      </c>
      <c r="S86">
        <v>2</v>
      </c>
      <c r="T86">
        <v>7</v>
      </c>
      <c r="U86">
        <v>6</v>
      </c>
      <c r="Z86">
        <v>3</v>
      </c>
      <c r="AA86">
        <v>0</v>
      </c>
      <c r="AB86" t="s">
        <v>48</v>
      </c>
      <c r="AC86">
        <v>1.28</v>
      </c>
      <c r="AD86">
        <v>3.75</v>
      </c>
      <c r="AE86">
        <v>1.24</v>
      </c>
      <c r="AF86">
        <v>4.55</v>
      </c>
      <c r="AK86">
        <v>1.32</v>
      </c>
      <c r="AL86">
        <v>4.55</v>
      </c>
      <c r="AM86">
        <v>1.27</v>
      </c>
      <c r="AN86">
        <v>3.86</v>
      </c>
      <c r="AO86">
        <f t="shared" si="6"/>
        <v>0.78740157480314954</v>
      </c>
      <c r="AP86">
        <f t="shared" si="6"/>
        <v>0.2590673575129534</v>
      </c>
      <c r="AQ86">
        <f t="shared" si="7"/>
        <v>0.75243664717348924</v>
      </c>
      <c r="AR86">
        <f t="shared" si="8"/>
        <v>0.24756335282651076</v>
      </c>
      <c r="AT86">
        <f t="shared" si="9"/>
        <v>1.0636706169201466</v>
      </c>
      <c r="AU86">
        <f t="shared" si="9"/>
        <v>0.18695837518661917</v>
      </c>
      <c r="AV86">
        <f t="shared" si="10"/>
        <v>0.70614045382929291</v>
      </c>
      <c r="AZ86">
        <f t="shared" si="11"/>
        <v>1.4594161246997526</v>
      </c>
      <c r="BA86">
        <f t="shared" si="11"/>
        <v>0.74090259003588532</v>
      </c>
      <c r="BB86">
        <f t="shared" si="12"/>
        <v>0.67227960332084902</v>
      </c>
      <c r="BC86">
        <f t="shared" si="13"/>
        <v>0.28443847570593872</v>
      </c>
      <c r="BD86">
        <f t="shared" si="14"/>
        <v>0.34794111817446799</v>
      </c>
      <c r="BE86">
        <f t="shared" si="15"/>
        <v>0.39708094862444659</v>
      </c>
    </row>
    <row r="87" spans="1:57" x14ac:dyDescent="0.35">
      <c r="A87">
        <v>39</v>
      </c>
      <c r="B87" t="s">
        <v>40</v>
      </c>
      <c r="C87" t="s">
        <v>41</v>
      </c>
      <c r="D87" s="1">
        <v>43650</v>
      </c>
      <c r="E87" t="s">
        <v>42</v>
      </c>
      <c r="F87" t="s">
        <v>43</v>
      </c>
      <c r="G87" t="s">
        <v>44</v>
      </c>
      <c r="H87" t="s">
        <v>176</v>
      </c>
      <c r="I87">
        <v>5</v>
      </c>
      <c r="J87" t="s">
        <v>155</v>
      </c>
      <c r="K87" t="s">
        <v>79</v>
      </c>
      <c r="L87">
        <v>58</v>
      </c>
      <c r="M87">
        <v>12</v>
      </c>
      <c r="N87">
        <v>885</v>
      </c>
      <c r="O87">
        <v>2715</v>
      </c>
      <c r="P87">
        <v>6</v>
      </c>
      <c r="Q87">
        <v>4</v>
      </c>
      <c r="R87">
        <v>6</v>
      </c>
      <c r="S87">
        <v>7</v>
      </c>
      <c r="T87">
        <v>4</v>
      </c>
      <c r="U87">
        <v>6</v>
      </c>
      <c r="V87">
        <v>6</v>
      </c>
      <c r="W87">
        <v>1</v>
      </c>
      <c r="X87">
        <v>6</v>
      </c>
      <c r="Y87">
        <v>4</v>
      </c>
      <c r="Z87">
        <v>3</v>
      </c>
      <c r="AA87">
        <v>2</v>
      </c>
      <c r="AB87" t="s">
        <v>48</v>
      </c>
      <c r="AC87">
        <v>4</v>
      </c>
      <c r="AD87">
        <v>1.25</v>
      </c>
      <c r="AE87">
        <v>4.46</v>
      </c>
      <c r="AF87">
        <v>1.25</v>
      </c>
      <c r="AK87">
        <v>4.6500000000000004</v>
      </c>
      <c r="AL87">
        <v>1.26</v>
      </c>
      <c r="AM87">
        <v>4.17</v>
      </c>
      <c r="AN87">
        <v>1.23</v>
      </c>
      <c r="AO87">
        <f t="shared" si="6"/>
        <v>0.23980815347721823</v>
      </c>
      <c r="AP87">
        <f t="shared" si="6"/>
        <v>0.81300813008130079</v>
      </c>
      <c r="AQ87">
        <f t="shared" si="7"/>
        <v>0.22777777777777777</v>
      </c>
      <c r="AR87">
        <f t="shared" si="8"/>
        <v>0.77222222222222214</v>
      </c>
      <c r="AT87">
        <f t="shared" si="9"/>
        <v>0.71389704601332171</v>
      </c>
      <c r="AU87">
        <f t="shared" si="9"/>
        <v>0.56493241608610689</v>
      </c>
      <c r="AV87">
        <f t="shared" si="10"/>
        <v>0.53717244341981818</v>
      </c>
      <c r="AZ87">
        <f t="shared" si="11"/>
        <v>1.1086475933711057</v>
      </c>
      <c r="BA87">
        <f t="shared" si="11"/>
        <v>1.4534320727729404</v>
      </c>
      <c r="BB87">
        <f t="shared" si="12"/>
        <v>0.41464773998829457</v>
      </c>
      <c r="BC87">
        <f t="shared" si="13"/>
        <v>1.4793847841859027</v>
      </c>
      <c r="BD87">
        <f t="shared" si="14"/>
        <v>0.62143611233563578</v>
      </c>
      <c r="BE87">
        <f t="shared" si="15"/>
        <v>0.88032593850784591</v>
      </c>
    </row>
    <row r="88" spans="1:57" x14ac:dyDescent="0.35">
      <c r="A88">
        <v>39</v>
      </c>
      <c r="B88" t="s">
        <v>40</v>
      </c>
      <c r="C88" t="s">
        <v>41</v>
      </c>
      <c r="D88" s="1">
        <v>43650</v>
      </c>
      <c r="E88" t="s">
        <v>42</v>
      </c>
      <c r="F88" t="s">
        <v>43</v>
      </c>
      <c r="G88" t="s">
        <v>44</v>
      </c>
      <c r="H88" t="s">
        <v>176</v>
      </c>
      <c r="I88">
        <v>5</v>
      </c>
      <c r="J88" t="s">
        <v>117</v>
      </c>
      <c r="K88" t="s">
        <v>106</v>
      </c>
      <c r="L88">
        <v>7</v>
      </c>
      <c r="M88">
        <v>55</v>
      </c>
      <c r="N88">
        <v>4040</v>
      </c>
      <c r="O88">
        <v>915</v>
      </c>
      <c r="P88">
        <v>6</v>
      </c>
      <c r="Q88">
        <v>4</v>
      </c>
      <c r="R88">
        <v>6</v>
      </c>
      <c r="S88">
        <v>4</v>
      </c>
      <c r="T88">
        <v>6</v>
      </c>
      <c r="U88">
        <v>0</v>
      </c>
      <c r="Z88">
        <v>3</v>
      </c>
      <c r="AA88">
        <v>0</v>
      </c>
      <c r="AB88" t="s">
        <v>48</v>
      </c>
      <c r="AC88">
        <v>1.1399999999999999</v>
      </c>
      <c r="AD88">
        <v>5.5</v>
      </c>
      <c r="AE88">
        <v>1.1599999999999999</v>
      </c>
      <c r="AF88">
        <v>6.26</v>
      </c>
      <c r="AK88">
        <v>1.18</v>
      </c>
      <c r="AL88">
        <v>6.29</v>
      </c>
      <c r="AM88">
        <v>1.1499999999999999</v>
      </c>
      <c r="AN88">
        <v>5.6</v>
      </c>
      <c r="AO88">
        <f t="shared" si="6"/>
        <v>0.86956521739130443</v>
      </c>
      <c r="AP88">
        <f t="shared" si="6"/>
        <v>0.17857142857142858</v>
      </c>
      <c r="AQ88">
        <f t="shared" si="7"/>
        <v>0.82962962962962961</v>
      </c>
      <c r="AR88">
        <f t="shared" si="8"/>
        <v>0.17037037037037037</v>
      </c>
      <c r="AT88">
        <f t="shared" si="9"/>
        <v>1.1372887340035711</v>
      </c>
      <c r="AU88">
        <f t="shared" si="9"/>
        <v>0.27309638380164097</v>
      </c>
      <c r="AV88">
        <f t="shared" si="10"/>
        <v>0.70353581161443646</v>
      </c>
      <c r="AZ88">
        <f t="shared" si="11"/>
        <v>2.2702999143531031</v>
      </c>
      <c r="BA88">
        <f t="shared" si="11"/>
        <v>0.62630733354836654</v>
      </c>
      <c r="BB88">
        <f t="shared" si="12"/>
        <v>0.83807747668637056</v>
      </c>
      <c r="BC88">
        <f t="shared" si="13"/>
        <v>0.18677590714333495</v>
      </c>
      <c r="BD88">
        <f t="shared" si="14"/>
        <v>0.35163649879873293</v>
      </c>
      <c r="BE88">
        <f t="shared" si="15"/>
        <v>0.17664472849400906</v>
      </c>
    </row>
    <row r="89" spans="1:57" x14ac:dyDescent="0.35">
      <c r="A89">
        <v>39</v>
      </c>
      <c r="B89" t="s">
        <v>40</v>
      </c>
      <c r="C89" t="s">
        <v>41</v>
      </c>
      <c r="D89" s="1">
        <v>43650</v>
      </c>
      <c r="E89" t="s">
        <v>42</v>
      </c>
      <c r="F89" t="s">
        <v>43</v>
      </c>
      <c r="G89" t="s">
        <v>44</v>
      </c>
      <c r="H89" t="s">
        <v>176</v>
      </c>
      <c r="I89">
        <v>5</v>
      </c>
      <c r="J89" t="s">
        <v>64</v>
      </c>
      <c r="K89" t="s">
        <v>49</v>
      </c>
      <c r="L89">
        <v>69</v>
      </c>
      <c r="M89">
        <v>18</v>
      </c>
      <c r="N89">
        <v>770</v>
      </c>
      <c r="O89">
        <v>1940</v>
      </c>
      <c r="P89">
        <v>6</v>
      </c>
      <c r="Q89">
        <v>4</v>
      </c>
      <c r="R89">
        <v>6</v>
      </c>
      <c r="S89">
        <v>4</v>
      </c>
      <c r="T89">
        <v>6</v>
      </c>
      <c r="U89">
        <v>4</v>
      </c>
      <c r="Z89">
        <v>3</v>
      </c>
      <c r="AA89">
        <v>0</v>
      </c>
      <c r="AB89" t="s">
        <v>48</v>
      </c>
      <c r="AC89">
        <v>6</v>
      </c>
      <c r="AD89">
        <v>1.1200000000000001</v>
      </c>
      <c r="AE89">
        <v>7.72</v>
      </c>
      <c r="AF89">
        <v>1.1200000000000001</v>
      </c>
      <c r="AK89">
        <v>7.72</v>
      </c>
      <c r="AL89">
        <v>1.1399999999999999</v>
      </c>
      <c r="AM89">
        <v>6.58</v>
      </c>
      <c r="AN89">
        <v>1.1100000000000001</v>
      </c>
      <c r="AO89">
        <f t="shared" si="6"/>
        <v>0.1519756838905775</v>
      </c>
      <c r="AP89">
        <f t="shared" si="6"/>
        <v>0.9009009009009008</v>
      </c>
      <c r="AQ89">
        <f t="shared" si="7"/>
        <v>0.14434330299089729</v>
      </c>
      <c r="AR89">
        <f t="shared" si="8"/>
        <v>0.85565669700910274</v>
      </c>
      <c r="AT89">
        <f t="shared" si="9"/>
        <v>0.57655023697608976</v>
      </c>
      <c r="AU89">
        <f t="shared" si="9"/>
        <v>0.49946680323885712</v>
      </c>
      <c r="AV89">
        <f t="shared" si="10"/>
        <v>0.51926132204555897</v>
      </c>
      <c r="AZ89">
        <f t="shared" si="11"/>
        <v>0.77479610102407581</v>
      </c>
      <c r="BA89">
        <f t="shared" si="11"/>
        <v>1.2471795602379114</v>
      </c>
      <c r="BB89">
        <f t="shared" si="12"/>
        <v>0.38405226614587373</v>
      </c>
      <c r="BC89">
        <f t="shared" si="13"/>
        <v>1.9355607681933098</v>
      </c>
      <c r="BD89">
        <f t="shared" si="14"/>
        <v>0.65534801185013425</v>
      </c>
      <c r="BE89">
        <f t="shared" si="15"/>
        <v>0.95697662590162291</v>
      </c>
    </row>
    <row r="90" spans="1:57" x14ac:dyDescent="0.35">
      <c r="A90">
        <v>39</v>
      </c>
      <c r="B90" t="s">
        <v>40</v>
      </c>
      <c r="C90" t="s">
        <v>41</v>
      </c>
      <c r="D90" s="1">
        <v>43650</v>
      </c>
      <c r="E90" t="s">
        <v>42</v>
      </c>
      <c r="F90" t="s">
        <v>43</v>
      </c>
      <c r="G90" t="s">
        <v>44</v>
      </c>
      <c r="H90" t="s">
        <v>176</v>
      </c>
      <c r="I90">
        <v>5</v>
      </c>
      <c r="J90" t="s">
        <v>222</v>
      </c>
      <c r="K90" t="s">
        <v>70</v>
      </c>
      <c r="L90">
        <v>72</v>
      </c>
      <c r="M90">
        <v>77</v>
      </c>
      <c r="N90">
        <v>750</v>
      </c>
      <c r="O90">
        <v>714</v>
      </c>
      <c r="P90">
        <v>7</v>
      </c>
      <c r="Q90">
        <v>6</v>
      </c>
      <c r="R90">
        <v>6</v>
      </c>
      <c r="S90">
        <v>3</v>
      </c>
      <c r="T90">
        <v>6</v>
      </c>
      <c r="U90">
        <v>3</v>
      </c>
      <c r="Z90">
        <v>3</v>
      </c>
      <c r="AA90">
        <v>0</v>
      </c>
      <c r="AB90" t="s">
        <v>48</v>
      </c>
      <c r="AC90">
        <v>1.08</v>
      </c>
      <c r="AD90">
        <v>8</v>
      </c>
      <c r="AE90">
        <v>1.1100000000000001</v>
      </c>
      <c r="AF90">
        <v>7.91</v>
      </c>
      <c r="AK90">
        <v>1.1200000000000001</v>
      </c>
      <c r="AL90">
        <v>8.5500000000000007</v>
      </c>
      <c r="AM90">
        <v>1.0900000000000001</v>
      </c>
      <c r="AN90">
        <v>7.58</v>
      </c>
      <c r="AO90">
        <f t="shared" si="6"/>
        <v>0.9174311926605504</v>
      </c>
      <c r="AP90">
        <f t="shared" si="6"/>
        <v>0.13192612137203166</v>
      </c>
      <c r="AQ90">
        <f t="shared" si="7"/>
        <v>0.87427912341407155</v>
      </c>
      <c r="AR90">
        <f t="shared" si="8"/>
        <v>0.12572087658592851</v>
      </c>
      <c r="AT90">
        <f t="shared" si="9"/>
        <v>0.68892774623701292</v>
      </c>
      <c r="AU90">
        <f t="shared" si="9"/>
        <v>-0.90554546312318085</v>
      </c>
      <c r="AV90">
        <f t="shared" si="10"/>
        <v>0.83124452185060593</v>
      </c>
      <c r="AZ90">
        <f t="shared" si="11"/>
        <v>1.0229857078636695</v>
      </c>
      <c r="BA90">
        <f t="shared" si="11"/>
        <v>-0.38219628124493399</v>
      </c>
      <c r="BB90">
        <f t="shared" si="12"/>
        <v>0.80300490449184392</v>
      </c>
      <c r="BC90">
        <f t="shared" si="13"/>
        <v>0.13435559113817017</v>
      </c>
      <c r="BD90">
        <f t="shared" si="14"/>
        <v>0.18483127728869914</v>
      </c>
      <c r="BE90">
        <f t="shared" si="15"/>
        <v>0.21939445734313831</v>
      </c>
    </row>
    <row r="91" spans="1:57" x14ac:dyDescent="0.35">
      <c r="A91">
        <v>39</v>
      </c>
      <c r="B91" t="s">
        <v>40</v>
      </c>
      <c r="C91" t="s">
        <v>41</v>
      </c>
      <c r="D91" s="1">
        <v>43650</v>
      </c>
      <c r="E91" t="s">
        <v>42</v>
      </c>
      <c r="F91" t="s">
        <v>43</v>
      </c>
      <c r="G91" t="s">
        <v>44</v>
      </c>
      <c r="H91" t="s">
        <v>176</v>
      </c>
      <c r="I91">
        <v>5</v>
      </c>
      <c r="J91" t="s">
        <v>65</v>
      </c>
      <c r="K91" t="s">
        <v>110</v>
      </c>
      <c r="L91">
        <v>3</v>
      </c>
      <c r="M91">
        <v>169</v>
      </c>
      <c r="N91">
        <v>6620</v>
      </c>
      <c r="O91">
        <v>316</v>
      </c>
      <c r="P91">
        <v>6</v>
      </c>
      <c r="Q91">
        <v>1</v>
      </c>
      <c r="R91">
        <v>7</v>
      </c>
      <c r="S91">
        <v>6</v>
      </c>
      <c r="T91">
        <v>6</v>
      </c>
      <c r="U91">
        <v>2</v>
      </c>
      <c r="Z91">
        <v>3</v>
      </c>
      <c r="AA91">
        <v>0</v>
      </c>
      <c r="AB91" t="s">
        <v>48</v>
      </c>
      <c r="AC91">
        <v>1.0049999999999999</v>
      </c>
      <c r="AD91">
        <v>34</v>
      </c>
      <c r="AE91">
        <v>1.0049999999999999</v>
      </c>
      <c r="AF91">
        <v>37.799999999999997</v>
      </c>
      <c r="AK91">
        <v>1.02</v>
      </c>
      <c r="AL91">
        <v>39</v>
      </c>
      <c r="AM91">
        <v>1.01</v>
      </c>
      <c r="AN91">
        <v>23.36</v>
      </c>
      <c r="AO91">
        <f t="shared" si="6"/>
        <v>0.99009900990099009</v>
      </c>
      <c r="AP91">
        <f t="shared" si="6"/>
        <v>4.2808219178082189E-2</v>
      </c>
      <c r="AQ91">
        <f t="shared" si="7"/>
        <v>0.95855560114895377</v>
      </c>
      <c r="AR91">
        <f t="shared" si="8"/>
        <v>4.1444398851046373E-2</v>
      </c>
      <c r="AT91">
        <f t="shared" si="9"/>
        <v>1.5093665214202545</v>
      </c>
      <c r="AU91">
        <f t="shared" si="9"/>
        <v>-0.27116214541268091</v>
      </c>
      <c r="AV91">
        <f t="shared" si="10"/>
        <v>0.85576213327760664</v>
      </c>
      <c r="AZ91">
        <f t="shared" si="11"/>
        <v>3.3182045682922183</v>
      </c>
      <c r="BA91">
        <f t="shared" si="11"/>
        <v>-0.12117186182305026</v>
      </c>
      <c r="BB91">
        <f t="shared" si="12"/>
        <v>0.9689127388805272</v>
      </c>
      <c r="BC91">
        <f t="shared" si="13"/>
        <v>4.2327709677088404E-2</v>
      </c>
      <c r="BD91">
        <f t="shared" si="14"/>
        <v>0.15576282314170337</v>
      </c>
      <c r="BE91">
        <f t="shared" si="15"/>
        <v>3.1580723901237485E-2</v>
      </c>
    </row>
    <row r="92" spans="1:57" x14ac:dyDescent="0.35">
      <c r="A92">
        <v>39</v>
      </c>
      <c r="B92" t="s">
        <v>40</v>
      </c>
      <c r="C92" t="s">
        <v>41</v>
      </c>
      <c r="D92" s="1">
        <v>43650</v>
      </c>
      <c r="E92" t="s">
        <v>42</v>
      </c>
      <c r="F92" t="s">
        <v>43</v>
      </c>
      <c r="G92" t="s">
        <v>44</v>
      </c>
      <c r="H92" t="s">
        <v>176</v>
      </c>
      <c r="I92">
        <v>5</v>
      </c>
      <c r="J92" t="s">
        <v>55</v>
      </c>
      <c r="K92" t="s">
        <v>90</v>
      </c>
      <c r="L92">
        <v>28</v>
      </c>
      <c r="M92">
        <v>116</v>
      </c>
      <c r="N92">
        <v>1340</v>
      </c>
      <c r="O92">
        <v>488</v>
      </c>
      <c r="P92">
        <v>6</v>
      </c>
      <c r="Q92">
        <v>1</v>
      </c>
      <c r="R92">
        <v>7</v>
      </c>
      <c r="S92">
        <v>6</v>
      </c>
      <c r="T92">
        <v>6</v>
      </c>
      <c r="U92">
        <v>4</v>
      </c>
      <c r="Z92">
        <v>3</v>
      </c>
      <c r="AA92">
        <v>0</v>
      </c>
      <c r="AB92" t="s">
        <v>48</v>
      </c>
      <c r="AC92">
        <v>1.2</v>
      </c>
      <c r="AD92">
        <v>4.5</v>
      </c>
      <c r="AE92">
        <v>1.17</v>
      </c>
      <c r="AF92">
        <v>6.02</v>
      </c>
      <c r="AK92">
        <v>1.2</v>
      </c>
      <c r="AL92">
        <v>6.1</v>
      </c>
      <c r="AM92">
        <v>1.1599999999999999</v>
      </c>
      <c r="AN92">
        <v>5.37</v>
      </c>
      <c r="AO92">
        <f t="shared" si="6"/>
        <v>0.86206896551724144</v>
      </c>
      <c r="AP92">
        <f t="shared" si="6"/>
        <v>0.18621973929236499</v>
      </c>
      <c r="AQ92">
        <f t="shared" si="7"/>
        <v>0.82235834609494651</v>
      </c>
      <c r="AR92">
        <f t="shared" si="8"/>
        <v>0.1776416539050536</v>
      </c>
      <c r="AT92">
        <f t="shared" si="9"/>
        <v>0.16033428572404368</v>
      </c>
      <c r="AU92">
        <f t="shared" si="9"/>
        <v>-9.928326948914383E-2</v>
      </c>
      <c r="AV92">
        <f t="shared" si="10"/>
        <v>0.56454227608045682</v>
      </c>
      <c r="AZ92">
        <f t="shared" si="11"/>
        <v>0.73368022879883421</v>
      </c>
      <c r="BA92">
        <f t="shared" si="11"/>
        <v>0.18950399294462261</v>
      </c>
      <c r="BB92">
        <f t="shared" si="12"/>
        <v>0.63278338072688545</v>
      </c>
      <c r="BC92">
        <f t="shared" si="13"/>
        <v>0.19557903476756625</v>
      </c>
      <c r="BD92">
        <f t="shared" si="14"/>
        <v>0.57174000700006833</v>
      </c>
      <c r="BE92">
        <f t="shared" si="15"/>
        <v>0.45762712594739546</v>
      </c>
    </row>
    <row r="93" spans="1:57" x14ac:dyDescent="0.35">
      <c r="A93">
        <v>39</v>
      </c>
      <c r="B93" t="s">
        <v>40</v>
      </c>
      <c r="C93" t="s">
        <v>41</v>
      </c>
      <c r="D93" s="1">
        <v>43650</v>
      </c>
      <c r="E93" t="s">
        <v>42</v>
      </c>
      <c r="F93" t="s">
        <v>43</v>
      </c>
      <c r="G93" t="s">
        <v>44</v>
      </c>
      <c r="H93" t="s">
        <v>176</v>
      </c>
      <c r="I93">
        <v>5</v>
      </c>
      <c r="J93" t="s">
        <v>173</v>
      </c>
      <c r="K93" t="s">
        <v>166</v>
      </c>
      <c r="L93">
        <v>94</v>
      </c>
      <c r="M93">
        <v>25</v>
      </c>
      <c r="N93">
        <v>611</v>
      </c>
      <c r="O93">
        <v>1445</v>
      </c>
      <c r="P93">
        <v>6</v>
      </c>
      <c r="Q93">
        <v>2</v>
      </c>
      <c r="R93">
        <v>6</v>
      </c>
      <c r="S93">
        <v>3</v>
      </c>
      <c r="T93">
        <v>4</v>
      </c>
      <c r="U93">
        <v>6</v>
      </c>
      <c r="V93">
        <v>3</v>
      </c>
      <c r="W93">
        <v>6</v>
      </c>
      <c r="X93">
        <v>8</v>
      </c>
      <c r="Y93">
        <v>6</v>
      </c>
      <c r="Z93">
        <v>3</v>
      </c>
      <c r="AA93">
        <v>2</v>
      </c>
      <c r="AB93" t="s">
        <v>48</v>
      </c>
      <c r="AC93">
        <v>5</v>
      </c>
      <c r="AD93">
        <v>1.1599999999999999</v>
      </c>
      <c r="AE93">
        <v>4.3</v>
      </c>
      <c r="AF93">
        <v>1.26</v>
      </c>
      <c r="AK93">
        <v>5.8</v>
      </c>
      <c r="AL93">
        <v>1.26</v>
      </c>
      <c r="AM93">
        <v>4.5599999999999996</v>
      </c>
      <c r="AN93">
        <v>1.21</v>
      </c>
      <c r="AO93">
        <f t="shared" si="6"/>
        <v>0.2192982456140351</v>
      </c>
      <c r="AP93">
        <f t="shared" si="6"/>
        <v>0.82644628099173556</v>
      </c>
      <c r="AQ93">
        <f t="shared" si="7"/>
        <v>0.20970537261698444</v>
      </c>
      <c r="AR93">
        <f t="shared" si="8"/>
        <v>0.7902946273830157</v>
      </c>
      <c r="AT93">
        <f t="shared" si="9"/>
        <v>0.1092407691041993</v>
      </c>
      <c r="AU93">
        <f t="shared" si="9"/>
        <v>0.55848071366815311</v>
      </c>
      <c r="AV93">
        <f t="shared" si="10"/>
        <v>0.38954149122955989</v>
      </c>
      <c r="AZ93">
        <f t="shared" si="11"/>
        <v>0.33385308433046212</v>
      </c>
      <c r="BA93">
        <f t="shared" si="11"/>
        <v>1.0318331343498564</v>
      </c>
      <c r="BB93">
        <f t="shared" si="12"/>
        <v>0.33226022879337874</v>
      </c>
      <c r="BC93">
        <f t="shared" si="13"/>
        <v>1.5620517209113582</v>
      </c>
      <c r="BD93">
        <f t="shared" si="14"/>
        <v>0.94278489500688234</v>
      </c>
      <c r="BE93">
        <f t="shared" si="15"/>
        <v>1.1018367954266215</v>
      </c>
    </row>
    <row r="94" spans="1:57" x14ac:dyDescent="0.35">
      <c r="A94">
        <v>39</v>
      </c>
      <c r="B94" t="s">
        <v>40</v>
      </c>
      <c r="C94" t="s">
        <v>41</v>
      </c>
      <c r="D94" s="1">
        <v>43650</v>
      </c>
      <c r="E94" t="s">
        <v>42</v>
      </c>
      <c r="F94" t="s">
        <v>43</v>
      </c>
      <c r="G94" t="s">
        <v>44</v>
      </c>
      <c r="H94" t="s">
        <v>176</v>
      </c>
      <c r="I94">
        <v>5</v>
      </c>
      <c r="J94" t="s">
        <v>149</v>
      </c>
      <c r="K94" t="s">
        <v>169</v>
      </c>
      <c r="L94">
        <v>10</v>
      </c>
      <c r="M94">
        <v>51</v>
      </c>
      <c r="N94">
        <v>2785</v>
      </c>
      <c r="O94">
        <v>930</v>
      </c>
      <c r="P94">
        <v>6</v>
      </c>
      <c r="Q94">
        <v>7</v>
      </c>
      <c r="R94">
        <v>6</v>
      </c>
      <c r="S94">
        <v>4</v>
      </c>
      <c r="T94">
        <v>7</v>
      </c>
      <c r="U94">
        <v>6</v>
      </c>
      <c r="V94">
        <v>2</v>
      </c>
      <c r="W94">
        <v>6</v>
      </c>
      <c r="X94">
        <v>6</v>
      </c>
      <c r="Y94">
        <v>3</v>
      </c>
      <c r="Z94">
        <v>3</v>
      </c>
      <c r="AA94">
        <v>2</v>
      </c>
      <c r="AB94" t="s">
        <v>48</v>
      </c>
      <c r="AC94">
        <v>1.66</v>
      </c>
      <c r="AD94">
        <v>2.2000000000000002</v>
      </c>
      <c r="AE94">
        <v>1.75</v>
      </c>
      <c r="AF94">
        <v>2.2000000000000002</v>
      </c>
      <c r="AK94">
        <v>1.8</v>
      </c>
      <c r="AL94">
        <v>2.23</v>
      </c>
      <c r="AM94">
        <v>1.72</v>
      </c>
      <c r="AN94">
        <v>2.13</v>
      </c>
      <c r="AO94">
        <f t="shared" si="6"/>
        <v>0.58139534883720934</v>
      </c>
      <c r="AP94">
        <f t="shared" si="6"/>
        <v>0.46948356807511737</v>
      </c>
      <c r="AQ94">
        <f t="shared" si="7"/>
        <v>0.55324675324675321</v>
      </c>
      <c r="AR94">
        <f t="shared" si="8"/>
        <v>0.44675324675324674</v>
      </c>
      <c r="AT94">
        <f t="shared" si="9"/>
        <v>8.1117399113608699E-2</v>
      </c>
      <c r="AU94">
        <f t="shared" si="9"/>
        <v>6.8168221776065685E-2</v>
      </c>
      <c r="AV94">
        <f t="shared" si="10"/>
        <v>0.50323724909902934</v>
      </c>
      <c r="AZ94">
        <f t="shared" si="11"/>
        <v>1.0623971151353215</v>
      </c>
      <c r="BA94">
        <f t="shared" si="11"/>
        <v>0.43282121637374155</v>
      </c>
      <c r="BB94">
        <f t="shared" si="12"/>
        <v>0.65239329230657961</v>
      </c>
      <c r="BC94">
        <f t="shared" si="13"/>
        <v>0.59195116857835917</v>
      </c>
      <c r="BD94">
        <f t="shared" si="14"/>
        <v>0.68669355189394787</v>
      </c>
      <c r="BE94">
        <f t="shared" si="15"/>
        <v>0.42710768985376907</v>
      </c>
    </row>
    <row r="95" spans="1:57" x14ac:dyDescent="0.35">
      <c r="A95">
        <v>39</v>
      </c>
      <c r="B95" t="s">
        <v>40</v>
      </c>
      <c r="C95" t="s">
        <v>41</v>
      </c>
      <c r="D95" s="1">
        <v>43650</v>
      </c>
      <c r="E95" t="s">
        <v>42</v>
      </c>
      <c r="F95" t="s">
        <v>43</v>
      </c>
      <c r="G95" t="s">
        <v>44</v>
      </c>
      <c r="H95" t="s">
        <v>176</v>
      </c>
      <c r="I95">
        <v>5</v>
      </c>
      <c r="J95" t="s">
        <v>147</v>
      </c>
      <c r="K95" t="s">
        <v>127</v>
      </c>
      <c r="L95">
        <v>2</v>
      </c>
      <c r="M95">
        <v>43</v>
      </c>
      <c r="N95">
        <v>7945</v>
      </c>
      <c r="O95">
        <v>1045</v>
      </c>
      <c r="P95">
        <v>6</v>
      </c>
      <c r="Q95">
        <v>3</v>
      </c>
      <c r="R95">
        <v>3</v>
      </c>
      <c r="S95">
        <v>6</v>
      </c>
      <c r="T95">
        <v>7</v>
      </c>
      <c r="U95">
        <v>6</v>
      </c>
      <c r="V95">
        <v>7</v>
      </c>
      <c r="W95">
        <v>6</v>
      </c>
      <c r="Z95">
        <v>3</v>
      </c>
      <c r="AA95">
        <v>1</v>
      </c>
      <c r="AB95" t="s">
        <v>48</v>
      </c>
      <c r="AC95">
        <v>1.25</v>
      </c>
      <c r="AD95">
        <v>4</v>
      </c>
      <c r="AE95">
        <v>1.27</v>
      </c>
      <c r="AF95">
        <v>4.18</v>
      </c>
      <c r="AK95">
        <v>1.33</v>
      </c>
      <c r="AL95">
        <v>4.45</v>
      </c>
      <c r="AM95">
        <v>1.25</v>
      </c>
      <c r="AN95">
        <v>3.98</v>
      </c>
      <c r="AO95">
        <f t="shared" si="6"/>
        <v>0.8</v>
      </c>
      <c r="AP95">
        <f t="shared" si="6"/>
        <v>0.25125628140703515</v>
      </c>
      <c r="AQ95">
        <f t="shared" si="7"/>
        <v>0.76099426386233271</v>
      </c>
      <c r="AR95">
        <f t="shared" si="8"/>
        <v>0.23900573613766729</v>
      </c>
      <c r="AT95">
        <f t="shared" si="9"/>
        <v>1.2873056341866369</v>
      </c>
      <c r="AU95">
        <f t="shared" si="9"/>
        <v>0.3965290457251035</v>
      </c>
      <c r="AV95">
        <f t="shared" si="10"/>
        <v>0.70905040716148671</v>
      </c>
      <c r="AZ95">
        <f t="shared" si="11"/>
        <v>3.3011055279538835</v>
      </c>
      <c r="BA95">
        <f t="shared" si="11"/>
        <v>0.91440594528333075</v>
      </c>
      <c r="BB95">
        <f t="shared" si="12"/>
        <v>0.91580744113613688</v>
      </c>
      <c r="BC95">
        <f t="shared" si="13"/>
        <v>0.27312945878048517</v>
      </c>
      <c r="BD95">
        <f t="shared" si="14"/>
        <v>0.34382865883972125</v>
      </c>
      <c r="BE95">
        <f t="shared" si="15"/>
        <v>8.7949153507005731E-2</v>
      </c>
    </row>
    <row r="96" spans="1:57" x14ac:dyDescent="0.35">
      <c r="A96">
        <v>39</v>
      </c>
      <c r="B96" t="s">
        <v>40</v>
      </c>
      <c r="C96" t="s">
        <v>41</v>
      </c>
      <c r="D96" s="1">
        <v>43650</v>
      </c>
      <c r="E96" t="s">
        <v>42</v>
      </c>
      <c r="F96" t="s">
        <v>43</v>
      </c>
      <c r="G96" t="s">
        <v>44</v>
      </c>
      <c r="H96" t="s">
        <v>176</v>
      </c>
      <c r="I96">
        <v>5</v>
      </c>
      <c r="J96" t="s">
        <v>160</v>
      </c>
      <c r="K96" t="s">
        <v>157</v>
      </c>
      <c r="L96">
        <v>20</v>
      </c>
      <c r="M96">
        <v>135</v>
      </c>
      <c r="N96">
        <v>1665</v>
      </c>
      <c r="O96">
        <v>420</v>
      </c>
      <c r="P96">
        <v>6</v>
      </c>
      <c r="Q96">
        <v>1</v>
      </c>
      <c r="R96">
        <v>7</v>
      </c>
      <c r="S96">
        <v>6</v>
      </c>
      <c r="T96">
        <v>6</v>
      </c>
      <c r="U96">
        <v>3</v>
      </c>
      <c r="Z96">
        <v>3</v>
      </c>
      <c r="AA96">
        <v>0</v>
      </c>
      <c r="AB96" t="s">
        <v>48</v>
      </c>
      <c r="AC96">
        <v>1.1100000000000001</v>
      </c>
      <c r="AD96">
        <v>6.5</v>
      </c>
      <c r="AE96">
        <v>1.1299999999999999</v>
      </c>
      <c r="AF96">
        <v>7.05</v>
      </c>
      <c r="AK96">
        <v>1.1499999999999999</v>
      </c>
      <c r="AL96">
        <v>7.5</v>
      </c>
      <c r="AM96">
        <v>1.1200000000000001</v>
      </c>
      <c r="AN96">
        <v>6.48</v>
      </c>
      <c r="AO96">
        <f t="shared" si="6"/>
        <v>0.89285714285714279</v>
      </c>
      <c r="AP96">
        <f t="shared" si="6"/>
        <v>0.15432098765432098</v>
      </c>
      <c r="AQ96">
        <f t="shared" si="7"/>
        <v>0.85263157894736841</v>
      </c>
      <c r="AR96">
        <f t="shared" si="8"/>
        <v>0.14736842105263157</v>
      </c>
      <c r="AT96">
        <f t="shared" si="9"/>
        <v>0.74099648293299014</v>
      </c>
      <c r="AU96">
        <f t="shared" si="9"/>
        <v>0.11973998531695168</v>
      </c>
      <c r="AV96">
        <f t="shared" si="10"/>
        <v>0.65050426537331096</v>
      </c>
      <c r="AZ96">
        <f t="shared" si="11"/>
        <v>1.3193172281168895</v>
      </c>
      <c r="BA96">
        <f t="shared" si="11"/>
        <v>0.3535556844450658</v>
      </c>
      <c r="BB96">
        <f t="shared" si="12"/>
        <v>0.72427387794870179</v>
      </c>
      <c r="BC96">
        <f t="shared" si="13"/>
        <v>0.15942773692810208</v>
      </c>
      <c r="BD96">
        <f t="shared" si="14"/>
        <v>0.43000742398218761</v>
      </c>
      <c r="BE96">
        <f t="shared" si="15"/>
        <v>0.32258567366841506</v>
      </c>
    </row>
    <row r="97" spans="1:57" x14ac:dyDescent="0.35">
      <c r="A97">
        <v>39</v>
      </c>
      <c r="B97" t="s">
        <v>40</v>
      </c>
      <c r="C97" t="s">
        <v>41</v>
      </c>
      <c r="D97" s="1">
        <v>43650</v>
      </c>
      <c r="E97" t="s">
        <v>42</v>
      </c>
      <c r="F97" t="s">
        <v>43</v>
      </c>
      <c r="G97" t="s">
        <v>44</v>
      </c>
      <c r="H97" t="s">
        <v>176</v>
      </c>
      <c r="I97">
        <v>5</v>
      </c>
      <c r="J97" t="s">
        <v>131</v>
      </c>
      <c r="K97" t="s">
        <v>218</v>
      </c>
      <c r="L97">
        <v>24</v>
      </c>
      <c r="M97">
        <v>130</v>
      </c>
      <c r="N97">
        <v>1485</v>
      </c>
      <c r="O97">
        <v>437</v>
      </c>
      <c r="P97">
        <v>6</v>
      </c>
      <c r="Q97">
        <v>0</v>
      </c>
      <c r="R97">
        <v>6</v>
      </c>
      <c r="S97">
        <v>3</v>
      </c>
      <c r="T97">
        <v>7</v>
      </c>
      <c r="U97">
        <v>5</v>
      </c>
      <c r="Z97">
        <v>3</v>
      </c>
      <c r="AA97">
        <v>0</v>
      </c>
      <c r="AB97" t="s">
        <v>48</v>
      </c>
      <c r="AC97">
        <v>1.36</v>
      </c>
      <c r="AD97">
        <v>3.2</v>
      </c>
      <c r="AE97">
        <v>1.41</v>
      </c>
      <c r="AF97">
        <v>3.15</v>
      </c>
      <c r="AK97">
        <v>1.46</v>
      </c>
      <c r="AL97">
        <v>3.29</v>
      </c>
      <c r="AM97">
        <v>1.39</v>
      </c>
      <c r="AN97">
        <v>3</v>
      </c>
      <c r="AO97">
        <f t="shared" si="6"/>
        <v>0.71942446043165476</v>
      </c>
      <c r="AP97">
        <f t="shared" si="6"/>
        <v>0.33333333333333331</v>
      </c>
      <c r="AQ97">
        <f t="shared" si="7"/>
        <v>0.68337129840546695</v>
      </c>
      <c r="AR97">
        <f t="shared" si="8"/>
        <v>0.31662870159453299</v>
      </c>
      <c r="AT97">
        <f t="shared" si="9"/>
        <v>0.31109772229383054</v>
      </c>
      <c r="AU97">
        <f t="shared" si="9"/>
        <v>-0.10689884444798603</v>
      </c>
      <c r="AV97">
        <f t="shared" si="10"/>
        <v>0.60300374663112</v>
      </c>
      <c r="AZ97">
        <f t="shared" si="11"/>
        <v>0.83121328280115669</v>
      </c>
      <c r="BA97">
        <f t="shared" si="11"/>
        <v>0.23263139949869033</v>
      </c>
      <c r="BB97">
        <f t="shared" si="12"/>
        <v>0.64533179649869188</v>
      </c>
      <c r="BC97">
        <f t="shared" si="13"/>
        <v>0.38071693841897031</v>
      </c>
      <c r="BD97">
        <f t="shared" si="14"/>
        <v>0.50583186895564725</v>
      </c>
      <c r="BE97">
        <f t="shared" si="15"/>
        <v>0.43799068127519869</v>
      </c>
    </row>
    <row r="98" spans="1:57" x14ac:dyDescent="0.35">
      <c r="A98">
        <v>39</v>
      </c>
      <c r="B98" t="s">
        <v>40</v>
      </c>
      <c r="C98" t="s">
        <v>41</v>
      </c>
      <c r="D98" s="1">
        <v>43651</v>
      </c>
      <c r="E98" t="s">
        <v>42</v>
      </c>
      <c r="F98" t="s">
        <v>43</v>
      </c>
      <c r="G98" t="s">
        <v>44</v>
      </c>
      <c r="H98" t="s">
        <v>177</v>
      </c>
      <c r="I98">
        <v>5</v>
      </c>
      <c r="J98" t="s">
        <v>77</v>
      </c>
      <c r="K98" t="s">
        <v>195</v>
      </c>
      <c r="L98">
        <v>17</v>
      </c>
      <c r="M98">
        <v>63</v>
      </c>
      <c r="N98">
        <v>1945</v>
      </c>
      <c r="O98">
        <v>855</v>
      </c>
      <c r="P98">
        <v>7</v>
      </c>
      <c r="Q98">
        <v>6</v>
      </c>
      <c r="R98">
        <v>6</v>
      </c>
      <c r="S98">
        <v>2</v>
      </c>
      <c r="T98">
        <v>6</v>
      </c>
      <c r="U98">
        <v>1</v>
      </c>
      <c r="Z98">
        <v>3</v>
      </c>
      <c r="AA98">
        <v>0</v>
      </c>
      <c r="AB98" t="s">
        <v>48</v>
      </c>
      <c r="AC98">
        <v>1.33</v>
      </c>
      <c r="AD98">
        <v>3.4</v>
      </c>
      <c r="AE98">
        <v>1.35</v>
      </c>
      <c r="AF98">
        <v>3.5</v>
      </c>
      <c r="AK98">
        <v>1.36</v>
      </c>
      <c r="AL98">
        <v>3.58</v>
      </c>
      <c r="AM98">
        <v>1.33</v>
      </c>
      <c r="AN98">
        <v>3.34</v>
      </c>
      <c r="AO98">
        <f t="shared" si="6"/>
        <v>0.75187969924812026</v>
      </c>
      <c r="AP98">
        <f t="shared" si="6"/>
        <v>0.29940119760479045</v>
      </c>
      <c r="AQ98">
        <f t="shared" si="7"/>
        <v>0.71520342612419685</v>
      </c>
      <c r="AR98">
        <f t="shared" si="8"/>
        <v>0.28479657387580298</v>
      </c>
      <c r="AT98">
        <f t="shared" si="9"/>
        <v>1.2165535772139293</v>
      </c>
      <c r="AU98">
        <f t="shared" si="9"/>
        <v>0.82365409324475514</v>
      </c>
      <c r="AV98">
        <f t="shared" si="10"/>
        <v>0.5969804957413406</v>
      </c>
      <c r="AZ98">
        <f t="shared" si="11"/>
        <v>1.8523332867580353</v>
      </c>
      <c r="BA98">
        <f t="shared" si="11"/>
        <v>1.0388142844637112</v>
      </c>
      <c r="BB98">
        <f t="shared" si="12"/>
        <v>0.69285887498655974</v>
      </c>
      <c r="BC98">
        <f t="shared" si="13"/>
        <v>0.33518826469219709</v>
      </c>
      <c r="BD98">
        <f t="shared" si="14"/>
        <v>0.51587083657324151</v>
      </c>
      <c r="BE98">
        <f t="shared" si="15"/>
        <v>0.36692894412844473</v>
      </c>
    </row>
    <row r="99" spans="1:57" x14ac:dyDescent="0.35">
      <c r="A99">
        <v>39</v>
      </c>
      <c r="B99" t="s">
        <v>40</v>
      </c>
      <c r="C99" t="s">
        <v>41</v>
      </c>
      <c r="D99" s="1">
        <v>43651</v>
      </c>
      <c r="E99" t="s">
        <v>42</v>
      </c>
      <c r="F99" t="s">
        <v>43</v>
      </c>
      <c r="G99" t="s">
        <v>44</v>
      </c>
      <c r="H99" t="s">
        <v>177</v>
      </c>
      <c r="I99">
        <v>5</v>
      </c>
      <c r="J99" t="s">
        <v>170</v>
      </c>
      <c r="K99" t="s">
        <v>121</v>
      </c>
      <c r="L99">
        <v>32</v>
      </c>
      <c r="M99">
        <v>124</v>
      </c>
      <c r="N99">
        <v>1278</v>
      </c>
      <c r="O99">
        <v>448</v>
      </c>
      <c r="P99">
        <v>5</v>
      </c>
      <c r="Q99">
        <v>7</v>
      </c>
      <c r="R99">
        <v>7</v>
      </c>
      <c r="S99">
        <v>6</v>
      </c>
      <c r="T99">
        <v>6</v>
      </c>
      <c r="U99">
        <v>3</v>
      </c>
      <c r="V99">
        <v>7</v>
      </c>
      <c r="W99">
        <v>6</v>
      </c>
      <c r="Z99">
        <v>3</v>
      </c>
      <c r="AA99">
        <v>1</v>
      </c>
      <c r="AB99" t="s">
        <v>48</v>
      </c>
      <c r="AC99">
        <v>1.72</v>
      </c>
      <c r="AD99">
        <v>2.1</v>
      </c>
      <c r="AE99">
        <v>1.91</v>
      </c>
      <c r="AF99">
        <v>2</v>
      </c>
      <c r="AK99">
        <v>1.91</v>
      </c>
      <c r="AL99">
        <v>2.13</v>
      </c>
      <c r="AM99">
        <v>1.81</v>
      </c>
      <c r="AN99">
        <v>2.0099999999999998</v>
      </c>
      <c r="AO99">
        <f t="shared" si="6"/>
        <v>0.5524861878453039</v>
      </c>
      <c r="AP99">
        <f t="shared" si="6"/>
        <v>0.49751243781094534</v>
      </c>
      <c r="AQ99">
        <f t="shared" si="7"/>
        <v>0.52617801047120416</v>
      </c>
      <c r="AR99">
        <f t="shared" si="8"/>
        <v>0.47382198952879584</v>
      </c>
      <c r="AT99">
        <f t="shared" si="9"/>
        <v>0.53477407786209907</v>
      </c>
      <c r="AU99">
        <f t="shared" si="9"/>
        <v>-0.63795607518116682</v>
      </c>
      <c r="AV99">
        <f t="shared" si="10"/>
        <v>0.76363814913679917</v>
      </c>
      <c r="AZ99">
        <f t="shared" si="11"/>
        <v>1.0690678243803853</v>
      </c>
      <c r="BA99">
        <f t="shared" si="11"/>
        <v>0.56917965659408609</v>
      </c>
      <c r="BB99">
        <f t="shared" si="12"/>
        <v>0.6224330498565982</v>
      </c>
      <c r="BC99">
        <f t="shared" si="13"/>
        <v>0.64211570054749945</v>
      </c>
      <c r="BD99">
        <f t="shared" si="14"/>
        <v>0.26966122879650384</v>
      </c>
      <c r="BE99">
        <f t="shared" si="15"/>
        <v>0.47411920685840425</v>
      </c>
    </row>
    <row r="100" spans="1:57" x14ac:dyDescent="0.35">
      <c r="A100">
        <v>39</v>
      </c>
      <c r="B100" t="s">
        <v>40</v>
      </c>
      <c r="C100" t="s">
        <v>41</v>
      </c>
      <c r="D100" s="1">
        <v>43651</v>
      </c>
      <c r="E100" t="s">
        <v>42</v>
      </c>
      <c r="F100" t="s">
        <v>43</v>
      </c>
      <c r="G100" t="s">
        <v>44</v>
      </c>
      <c r="H100" t="s">
        <v>177</v>
      </c>
      <c r="I100">
        <v>5</v>
      </c>
      <c r="J100" t="s">
        <v>194</v>
      </c>
      <c r="K100" t="s">
        <v>151</v>
      </c>
      <c r="L100">
        <v>22</v>
      </c>
      <c r="M100">
        <v>9</v>
      </c>
      <c r="N100">
        <v>1600</v>
      </c>
      <c r="O100">
        <v>2980</v>
      </c>
      <c r="P100">
        <v>6</v>
      </c>
      <c r="Q100">
        <v>3</v>
      </c>
      <c r="R100">
        <v>7</v>
      </c>
      <c r="S100">
        <v>6</v>
      </c>
      <c r="T100">
        <v>6</v>
      </c>
      <c r="U100">
        <v>1</v>
      </c>
      <c r="Z100">
        <v>3</v>
      </c>
      <c r="AA100">
        <v>0</v>
      </c>
      <c r="AB100" t="s">
        <v>48</v>
      </c>
      <c r="AC100">
        <v>1.5</v>
      </c>
      <c r="AD100">
        <v>2.62</v>
      </c>
      <c r="AE100">
        <v>1.52</v>
      </c>
      <c r="AF100">
        <v>2.71</v>
      </c>
      <c r="AK100">
        <v>1.55</v>
      </c>
      <c r="AL100">
        <v>2.93</v>
      </c>
      <c r="AM100">
        <v>1.5</v>
      </c>
      <c r="AN100">
        <v>2.61</v>
      </c>
      <c r="AO100">
        <f t="shared" si="6"/>
        <v>0.66666666666666663</v>
      </c>
      <c r="AP100">
        <f t="shared" si="6"/>
        <v>0.38314176245210729</v>
      </c>
      <c r="AQ100">
        <f t="shared" si="7"/>
        <v>0.63503649635036497</v>
      </c>
      <c r="AR100">
        <f t="shared" si="8"/>
        <v>0.36496350364963503</v>
      </c>
      <c r="AT100">
        <f t="shared" si="9"/>
        <v>1.1228813785636746</v>
      </c>
      <c r="AU100">
        <f t="shared" si="9"/>
        <v>0.53477407786209907</v>
      </c>
      <c r="AV100">
        <f t="shared" si="10"/>
        <v>0.64293075484682671</v>
      </c>
      <c r="AZ100">
        <f t="shared" si="11"/>
        <v>1.6365296963291593</v>
      </c>
      <c r="BA100">
        <f t="shared" si="11"/>
        <v>1.3872064192578937</v>
      </c>
      <c r="BB100">
        <f t="shared" si="12"/>
        <v>0.56200992930611371</v>
      </c>
      <c r="BC100">
        <f t="shared" si="13"/>
        <v>0.4540728071735412</v>
      </c>
      <c r="BD100">
        <f t="shared" si="14"/>
        <v>0.4417182512950189</v>
      </c>
      <c r="BE100">
        <f t="shared" si="15"/>
        <v>0.57623576144004696</v>
      </c>
    </row>
    <row r="101" spans="1:57" x14ac:dyDescent="0.35">
      <c r="A101">
        <v>39</v>
      </c>
      <c r="B101" t="s">
        <v>40</v>
      </c>
      <c r="C101" t="s">
        <v>41</v>
      </c>
      <c r="D101" s="1">
        <v>43651</v>
      </c>
      <c r="E101" t="s">
        <v>42</v>
      </c>
      <c r="F101" t="s">
        <v>43</v>
      </c>
      <c r="G101" t="s">
        <v>44</v>
      </c>
      <c r="H101" t="s">
        <v>177</v>
      </c>
      <c r="I101">
        <v>5</v>
      </c>
      <c r="J101" t="s">
        <v>67</v>
      </c>
      <c r="K101" t="s">
        <v>93</v>
      </c>
      <c r="L101">
        <v>26</v>
      </c>
      <c r="M101">
        <v>8</v>
      </c>
      <c r="N101">
        <v>1430</v>
      </c>
      <c r="O101">
        <v>3610</v>
      </c>
      <c r="P101">
        <v>6</v>
      </c>
      <c r="Q101">
        <v>4</v>
      </c>
      <c r="R101">
        <v>6</v>
      </c>
      <c r="S101">
        <v>3</v>
      </c>
      <c r="T101">
        <v>7</v>
      </c>
      <c r="U101">
        <v>6</v>
      </c>
      <c r="Z101">
        <v>3</v>
      </c>
      <c r="AA101">
        <v>0</v>
      </c>
      <c r="AB101" t="s">
        <v>48</v>
      </c>
      <c r="AC101">
        <v>6</v>
      </c>
      <c r="AD101">
        <v>1.1200000000000001</v>
      </c>
      <c r="AE101">
        <v>6.76</v>
      </c>
      <c r="AF101">
        <v>1.1399999999999999</v>
      </c>
      <c r="AK101">
        <v>7.5</v>
      </c>
      <c r="AL101">
        <v>1.1499999999999999</v>
      </c>
      <c r="AM101">
        <v>6.2</v>
      </c>
      <c r="AN101">
        <v>1.1299999999999999</v>
      </c>
      <c r="AO101">
        <f t="shared" si="6"/>
        <v>0.16129032258064516</v>
      </c>
      <c r="AP101">
        <f t="shared" si="6"/>
        <v>0.88495575221238942</v>
      </c>
      <c r="AQ101">
        <f t="shared" si="7"/>
        <v>0.15416098226466574</v>
      </c>
      <c r="AR101">
        <f t="shared" si="8"/>
        <v>0.84583901773533421</v>
      </c>
      <c r="AT101">
        <f t="shared" si="9"/>
        <v>-3.9390438926556991E-2</v>
      </c>
      <c r="AU101">
        <f t="shared" si="9"/>
        <v>0.43463838355298934</v>
      </c>
      <c r="AV101">
        <f t="shared" si="10"/>
        <v>0.38366311971843364</v>
      </c>
      <c r="AZ101">
        <f t="shared" si="11"/>
        <v>0.47724276010439309</v>
      </c>
      <c r="BA101">
        <f t="shared" si="11"/>
        <v>1.6169001047826983</v>
      </c>
      <c r="BB101">
        <f t="shared" si="12"/>
        <v>0.24238327848049546</v>
      </c>
      <c r="BC101">
        <f t="shared" si="13"/>
        <v>1.8697578831743111</v>
      </c>
      <c r="BD101">
        <f t="shared" si="14"/>
        <v>0.95799040384051526</v>
      </c>
      <c r="BE101">
        <f t="shared" si="15"/>
        <v>1.4172350103326985</v>
      </c>
    </row>
    <row r="102" spans="1:57" x14ac:dyDescent="0.35">
      <c r="A102">
        <v>39</v>
      </c>
      <c r="B102" t="s">
        <v>40</v>
      </c>
      <c r="C102" t="s">
        <v>41</v>
      </c>
      <c r="D102" s="1">
        <v>43651</v>
      </c>
      <c r="E102" t="s">
        <v>42</v>
      </c>
      <c r="F102" t="s">
        <v>43</v>
      </c>
      <c r="G102" t="s">
        <v>44</v>
      </c>
      <c r="H102" t="s">
        <v>177</v>
      </c>
      <c r="I102">
        <v>5</v>
      </c>
      <c r="J102" t="s">
        <v>154</v>
      </c>
      <c r="K102" t="s">
        <v>75</v>
      </c>
      <c r="L102">
        <v>23</v>
      </c>
      <c r="M102">
        <v>13</v>
      </c>
      <c r="N102">
        <v>1510</v>
      </c>
      <c r="O102">
        <v>2625</v>
      </c>
      <c r="P102">
        <v>4</v>
      </c>
      <c r="Q102">
        <v>6</v>
      </c>
      <c r="R102">
        <v>6</v>
      </c>
      <c r="S102">
        <v>2</v>
      </c>
      <c r="T102">
        <v>3</v>
      </c>
      <c r="U102">
        <v>6</v>
      </c>
      <c r="V102">
        <v>6</v>
      </c>
      <c r="W102">
        <v>3</v>
      </c>
      <c r="X102">
        <v>7</v>
      </c>
      <c r="Y102">
        <v>5</v>
      </c>
      <c r="Z102">
        <v>3</v>
      </c>
      <c r="AA102">
        <v>2</v>
      </c>
      <c r="AB102" t="s">
        <v>48</v>
      </c>
      <c r="AC102">
        <v>1.9</v>
      </c>
      <c r="AD102">
        <v>1.9</v>
      </c>
      <c r="AE102">
        <v>1.95</v>
      </c>
      <c r="AF102">
        <v>1.95</v>
      </c>
      <c r="AK102">
        <v>1.95</v>
      </c>
      <c r="AL102">
        <v>2</v>
      </c>
      <c r="AM102">
        <v>1.89</v>
      </c>
      <c r="AN102">
        <v>1.92</v>
      </c>
      <c r="AO102">
        <f t="shared" si="6"/>
        <v>0.52910052910052918</v>
      </c>
      <c r="AP102">
        <f t="shared" si="6"/>
        <v>0.52083333333333337</v>
      </c>
      <c r="AQ102">
        <f t="shared" si="7"/>
        <v>0.50393700787401574</v>
      </c>
      <c r="AR102">
        <f t="shared" si="8"/>
        <v>0.4960629921259842</v>
      </c>
      <c r="AT102">
        <f t="shared" si="9"/>
        <v>1.2416436081178486</v>
      </c>
      <c r="AU102">
        <f t="shared" si="9"/>
        <v>1.4768875732828683</v>
      </c>
      <c r="AV102">
        <f t="shared" si="10"/>
        <v>0.44145873149989778</v>
      </c>
      <c r="AZ102">
        <f t="shared" si="11"/>
        <v>1.7784247556906894</v>
      </c>
      <c r="BA102">
        <f t="shared" si="11"/>
        <v>2.2619113461002387</v>
      </c>
      <c r="BB102">
        <f t="shared" si="12"/>
        <v>0.38142915637149077</v>
      </c>
      <c r="BC102">
        <f t="shared" si="13"/>
        <v>0.68530400309891948</v>
      </c>
      <c r="BD102">
        <f t="shared" si="14"/>
        <v>0.81767073669344659</v>
      </c>
      <c r="BE102">
        <f t="shared" si="15"/>
        <v>0.96383014308611548</v>
      </c>
    </row>
    <row r="103" spans="1:57" x14ac:dyDescent="0.35">
      <c r="A103">
        <v>39</v>
      </c>
      <c r="B103" t="s">
        <v>40</v>
      </c>
      <c r="C103" t="s">
        <v>41</v>
      </c>
      <c r="D103" s="1">
        <v>43651</v>
      </c>
      <c r="E103" t="s">
        <v>42</v>
      </c>
      <c r="F103" t="s">
        <v>43</v>
      </c>
      <c r="G103" t="s">
        <v>44</v>
      </c>
      <c r="H103" t="s">
        <v>177</v>
      </c>
      <c r="I103">
        <v>5</v>
      </c>
      <c r="J103" t="s">
        <v>172</v>
      </c>
      <c r="K103" t="s">
        <v>112</v>
      </c>
      <c r="L103">
        <v>1</v>
      </c>
      <c r="M103">
        <v>48</v>
      </c>
      <c r="N103">
        <v>12415</v>
      </c>
      <c r="O103">
        <v>959</v>
      </c>
      <c r="P103">
        <v>7</v>
      </c>
      <c r="Q103">
        <v>5</v>
      </c>
      <c r="R103">
        <v>6</v>
      </c>
      <c r="S103">
        <v>7</v>
      </c>
      <c r="T103">
        <v>6</v>
      </c>
      <c r="U103">
        <v>1</v>
      </c>
      <c r="V103">
        <v>6</v>
      </c>
      <c r="W103">
        <v>4</v>
      </c>
      <c r="Z103">
        <v>3</v>
      </c>
      <c r="AA103">
        <v>1</v>
      </c>
      <c r="AB103" t="s">
        <v>48</v>
      </c>
      <c r="AC103">
        <v>1.01</v>
      </c>
      <c r="AD103">
        <v>23</v>
      </c>
      <c r="AE103">
        <v>1.02</v>
      </c>
      <c r="AF103">
        <v>24.64</v>
      </c>
      <c r="AK103">
        <v>1.03</v>
      </c>
      <c r="AL103">
        <v>39</v>
      </c>
      <c r="AM103">
        <v>1.01</v>
      </c>
      <c r="AN103">
        <v>20.14</v>
      </c>
      <c r="AO103">
        <f t="shared" si="6"/>
        <v>0.99009900990099009</v>
      </c>
      <c r="AP103">
        <f t="shared" si="6"/>
        <v>4.9652432969215489E-2</v>
      </c>
      <c r="AQ103">
        <f t="shared" si="7"/>
        <v>0.9522458628841608</v>
      </c>
      <c r="AR103">
        <f t="shared" si="8"/>
        <v>4.7754137115839243E-2</v>
      </c>
      <c r="AT103">
        <f t="shared" si="9"/>
        <v>1.3333416979450949</v>
      </c>
      <c r="AU103">
        <f t="shared" si="9"/>
        <v>0.46715461868841668</v>
      </c>
      <c r="AV103">
        <f t="shared" si="10"/>
        <v>0.70395168959958143</v>
      </c>
      <c r="AZ103">
        <f t="shared" si="11"/>
        <v>4.6415851005024535</v>
      </c>
      <c r="BA103">
        <f t="shared" si="11"/>
        <v>1.0168702517449404</v>
      </c>
      <c r="BB103">
        <f t="shared" si="12"/>
        <v>0.97403543218536537</v>
      </c>
      <c r="BC103">
        <f t="shared" si="13"/>
        <v>4.8932018201870695E-2</v>
      </c>
      <c r="BD103">
        <f t="shared" si="14"/>
        <v>0.35104554790660902</v>
      </c>
      <c r="BE103">
        <f t="shared" si="15"/>
        <v>2.6307597987543702E-2</v>
      </c>
    </row>
    <row r="104" spans="1:57" x14ac:dyDescent="0.35">
      <c r="A104">
        <v>39</v>
      </c>
      <c r="B104" t="s">
        <v>40</v>
      </c>
      <c r="C104" t="s">
        <v>41</v>
      </c>
      <c r="D104" s="1">
        <v>43651</v>
      </c>
      <c r="E104" t="s">
        <v>42</v>
      </c>
      <c r="F104" t="s">
        <v>43</v>
      </c>
      <c r="G104" t="s">
        <v>44</v>
      </c>
      <c r="H104" t="s">
        <v>177</v>
      </c>
      <c r="I104">
        <v>5</v>
      </c>
      <c r="J104" t="s">
        <v>140</v>
      </c>
      <c r="K104" t="s">
        <v>81</v>
      </c>
      <c r="L104">
        <v>37</v>
      </c>
      <c r="M104">
        <v>89</v>
      </c>
      <c r="N104">
        <v>1235</v>
      </c>
      <c r="O104">
        <v>639</v>
      </c>
      <c r="P104">
        <v>6</v>
      </c>
      <c r="Q104">
        <v>4</v>
      </c>
      <c r="R104">
        <v>7</v>
      </c>
      <c r="S104">
        <v>6</v>
      </c>
      <c r="T104">
        <v>6</v>
      </c>
      <c r="U104">
        <v>4</v>
      </c>
      <c r="Z104">
        <v>3</v>
      </c>
      <c r="AA104">
        <v>0</v>
      </c>
      <c r="AB104" t="s">
        <v>48</v>
      </c>
      <c r="AC104">
        <v>1.57</v>
      </c>
      <c r="AD104">
        <v>2.37</v>
      </c>
      <c r="AE104">
        <v>1.59</v>
      </c>
      <c r="AF104">
        <v>2.5299999999999998</v>
      </c>
      <c r="AK104">
        <v>1.62</v>
      </c>
      <c r="AL104">
        <v>2.5499999999999998</v>
      </c>
      <c r="AM104">
        <v>1.57</v>
      </c>
      <c r="AN104">
        <v>2.42</v>
      </c>
      <c r="AO104">
        <f t="shared" si="6"/>
        <v>0.63694267515923564</v>
      </c>
      <c r="AP104">
        <f t="shared" si="6"/>
        <v>0.41322314049586778</v>
      </c>
      <c r="AQ104">
        <f t="shared" si="7"/>
        <v>0.60651629072681701</v>
      </c>
      <c r="AR104">
        <f t="shared" si="8"/>
        <v>0.39348370927318294</v>
      </c>
      <c r="AT104">
        <f t="shared" si="9"/>
        <v>-2.6183992758657904E-2</v>
      </c>
      <c r="AU104">
        <f t="shared" si="9"/>
        <v>-0.92386936848497814</v>
      </c>
      <c r="AV104">
        <f t="shared" si="10"/>
        <v>0.7104736144764906</v>
      </c>
      <c r="AZ104">
        <f t="shared" si="11"/>
        <v>0.41110111263200655</v>
      </c>
      <c r="BA104">
        <f t="shared" si="11"/>
        <v>0.28351510339573038</v>
      </c>
      <c r="BB104">
        <f t="shared" si="12"/>
        <v>0.53185330451614043</v>
      </c>
      <c r="BC104">
        <f t="shared" si="13"/>
        <v>0.5000236907331771</v>
      </c>
      <c r="BD104">
        <f t="shared" si="14"/>
        <v>0.34182346869122421</v>
      </c>
      <c r="BE104">
        <f t="shared" si="15"/>
        <v>0.63138757105540499</v>
      </c>
    </row>
    <row r="105" spans="1:57" x14ac:dyDescent="0.35">
      <c r="A105">
        <v>39</v>
      </c>
      <c r="B105" t="s">
        <v>40</v>
      </c>
      <c r="C105" t="s">
        <v>41</v>
      </c>
      <c r="D105" s="1">
        <v>43651</v>
      </c>
      <c r="E105" t="s">
        <v>42</v>
      </c>
      <c r="F105" t="s">
        <v>43</v>
      </c>
      <c r="G105" t="s">
        <v>44</v>
      </c>
      <c r="H105" t="s">
        <v>177</v>
      </c>
      <c r="I105">
        <v>5</v>
      </c>
      <c r="J105" t="s">
        <v>205</v>
      </c>
      <c r="K105" t="s">
        <v>199</v>
      </c>
      <c r="L105">
        <v>66</v>
      </c>
      <c r="M105">
        <v>21</v>
      </c>
      <c r="N105">
        <v>822</v>
      </c>
      <c r="O105">
        <v>1654</v>
      </c>
      <c r="P105">
        <v>6</v>
      </c>
      <c r="Q105">
        <v>4</v>
      </c>
      <c r="R105">
        <v>7</v>
      </c>
      <c r="S105">
        <v>5</v>
      </c>
      <c r="T105">
        <v>6</v>
      </c>
      <c r="U105">
        <v>3</v>
      </c>
      <c r="Z105">
        <v>3</v>
      </c>
      <c r="AA105">
        <v>0</v>
      </c>
      <c r="AB105" t="s">
        <v>48</v>
      </c>
      <c r="AC105">
        <v>4.33</v>
      </c>
      <c r="AD105">
        <v>1.22</v>
      </c>
      <c r="AE105">
        <v>4.2699999999999996</v>
      </c>
      <c r="AF105">
        <v>1.27</v>
      </c>
      <c r="AK105">
        <v>5</v>
      </c>
      <c r="AL105">
        <v>1.28</v>
      </c>
      <c r="AM105">
        <v>4.1100000000000003</v>
      </c>
      <c r="AN105">
        <v>1.24</v>
      </c>
      <c r="AO105">
        <f t="shared" si="6"/>
        <v>0.24330900243309</v>
      </c>
      <c r="AP105">
        <f t="shared" si="6"/>
        <v>0.80645161290322587</v>
      </c>
      <c r="AQ105">
        <f t="shared" si="7"/>
        <v>0.23177570093457939</v>
      </c>
      <c r="AR105">
        <f t="shared" si="8"/>
        <v>0.76822429906542056</v>
      </c>
      <c r="AT105">
        <f t="shared" si="9"/>
        <v>-0.47891986739351372</v>
      </c>
      <c r="AU105">
        <f t="shared" si="9"/>
        <v>1.1338489169968025</v>
      </c>
      <c r="AV105">
        <f t="shared" si="10"/>
        <v>0.16620455906263537</v>
      </c>
      <c r="AZ105">
        <f t="shared" si="11"/>
        <v>0.21929360861990793</v>
      </c>
      <c r="BA105">
        <f t="shared" si="11"/>
        <v>1.614663540842169</v>
      </c>
      <c r="BB105">
        <f t="shared" si="12"/>
        <v>0.19855186136892192</v>
      </c>
      <c r="BC105">
        <f t="shared" si="13"/>
        <v>1.4619851812909699</v>
      </c>
      <c r="BD105">
        <f t="shared" si="14"/>
        <v>1.7945359657538922</v>
      </c>
      <c r="BE105">
        <f t="shared" si="15"/>
        <v>1.6167049466368233</v>
      </c>
    </row>
    <row r="106" spans="1:57" x14ac:dyDescent="0.35">
      <c r="A106">
        <v>39</v>
      </c>
      <c r="B106" t="s">
        <v>40</v>
      </c>
      <c r="C106" t="s">
        <v>41</v>
      </c>
      <c r="D106" s="1">
        <v>43652</v>
      </c>
      <c r="E106" t="s">
        <v>42</v>
      </c>
      <c r="F106" t="s">
        <v>43</v>
      </c>
      <c r="G106" t="s">
        <v>44</v>
      </c>
      <c r="H106" t="s">
        <v>177</v>
      </c>
      <c r="I106">
        <v>5</v>
      </c>
      <c r="J106" t="s">
        <v>117</v>
      </c>
      <c r="K106" t="s">
        <v>98</v>
      </c>
      <c r="L106">
        <v>7</v>
      </c>
      <c r="M106">
        <v>71</v>
      </c>
      <c r="N106">
        <v>4040</v>
      </c>
      <c r="O106">
        <v>750</v>
      </c>
      <c r="P106">
        <v>6</v>
      </c>
      <c r="Q106">
        <v>4</v>
      </c>
      <c r="R106">
        <v>6</v>
      </c>
      <c r="S106">
        <v>3</v>
      </c>
      <c r="T106">
        <v>6</v>
      </c>
      <c r="U106">
        <v>2</v>
      </c>
      <c r="Z106">
        <v>3</v>
      </c>
      <c r="AA106">
        <v>0</v>
      </c>
      <c r="AB106" t="s">
        <v>48</v>
      </c>
      <c r="AC106">
        <v>1.2</v>
      </c>
      <c r="AD106">
        <v>4.5</v>
      </c>
      <c r="AE106">
        <v>1.24</v>
      </c>
      <c r="AF106">
        <v>4.53</v>
      </c>
      <c r="AK106">
        <v>1.25</v>
      </c>
      <c r="AL106">
        <v>4.75</v>
      </c>
      <c r="AM106">
        <v>1.21</v>
      </c>
      <c r="AN106">
        <v>4.41</v>
      </c>
      <c r="AO106">
        <f t="shared" si="6"/>
        <v>0.82644628099173556</v>
      </c>
      <c r="AP106">
        <f t="shared" si="6"/>
        <v>0.22675736961451246</v>
      </c>
      <c r="AQ106">
        <f t="shared" si="7"/>
        <v>0.78469750889679712</v>
      </c>
      <c r="AR106">
        <f t="shared" si="8"/>
        <v>0.21530249110320282</v>
      </c>
      <c r="AT106">
        <f t="shared" si="9"/>
        <v>1.1372887340035711</v>
      </c>
      <c r="AU106">
        <f t="shared" si="9"/>
        <v>0.74099648293299014</v>
      </c>
      <c r="AV106">
        <f t="shared" si="10"/>
        <v>0.59779650853012223</v>
      </c>
      <c r="AZ106">
        <f t="shared" si="11"/>
        <v>2.2702999143531031</v>
      </c>
      <c r="BA106">
        <f t="shared" si="11"/>
        <v>1.0668460210796171</v>
      </c>
      <c r="BB106">
        <f t="shared" si="12"/>
        <v>0.76913864197402138</v>
      </c>
      <c r="BC106">
        <f t="shared" si="13"/>
        <v>0.24245697444684511</v>
      </c>
      <c r="BD106">
        <f t="shared" si="14"/>
        <v>0.51450486968110154</v>
      </c>
      <c r="BE106">
        <f t="shared" si="15"/>
        <v>0.26248403707371548</v>
      </c>
    </row>
    <row r="107" spans="1:57" x14ac:dyDescent="0.35">
      <c r="A107">
        <v>39</v>
      </c>
      <c r="B107" t="s">
        <v>40</v>
      </c>
      <c r="C107" t="s">
        <v>41</v>
      </c>
      <c r="D107" s="1">
        <v>43652</v>
      </c>
      <c r="E107" t="s">
        <v>42</v>
      </c>
      <c r="F107" t="s">
        <v>43</v>
      </c>
      <c r="G107" t="s">
        <v>44</v>
      </c>
      <c r="H107" t="s">
        <v>177</v>
      </c>
      <c r="I107">
        <v>5</v>
      </c>
      <c r="J107" t="s">
        <v>57</v>
      </c>
      <c r="K107" t="s">
        <v>85</v>
      </c>
      <c r="L107">
        <v>65</v>
      </c>
      <c r="M107">
        <v>64</v>
      </c>
      <c r="N107">
        <v>830</v>
      </c>
      <c r="O107">
        <v>850</v>
      </c>
      <c r="P107">
        <v>7</v>
      </c>
      <c r="Q107">
        <v>6</v>
      </c>
      <c r="R107">
        <v>7</v>
      </c>
      <c r="S107">
        <v>6</v>
      </c>
      <c r="T107">
        <v>6</v>
      </c>
      <c r="U107">
        <v>3</v>
      </c>
      <c r="Z107">
        <v>3</v>
      </c>
      <c r="AA107">
        <v>0</v>
      </c>
      <c r="AB107" t="s">
        <v>48</v>
      </c>
      <c r="AC107">
        <v>1.28</v>
      </c>
      <c r="AD107">
        <v>3.75</v>
      </c>
      <c r="AE107">
        <v>1.31</v>
      </c>
      <c r="AF107">
        <v>3.87</v>
      </c>
      <c r="AK107">
        <v>1.31</v>
      </c>
      <c r="AL107">
        <v>4.5</v>
      </c>
      <c r="AM107">
        <v>1.26</v>
      </c>
      <c r="AN107">
        <v>3.91</v>
      </c>
      <c r="AO107">
        <f t="shared" si="6"/>
        <v>0.79365079365079361</v>
      </c>
      <c r="AP107">
        <f t="shared" si="6"/>
        <v>0.25575447570332482</v>
      </c>
      <c r="AQ107">
        <f t="shared" si="7"/>
        <v>0.75628626692456469</v>
      </c>
      <c r="AR107">
        <f t="shared" si="8"/>
        <v>0.2437137330754352</v>
      </c>
      <c r="AT107">
        <f t="shared" si="9"/>
        <v>-0.14759199155178782</v>
      </c>
      <c r="AU107">
        <f t="shared" si="9"/>
        <v>1.0788341890721989</v>
      </c>
      <c r="AV107">
        <f t="shared" si="10"/>
        <v>0.22680753974228507</v>
      </c>
      <c r="AZ107">
        <f t="shared" si="11"/>
        <v>1.2018230805439771</v>
      </c>
      <c r="BA107">
        <f t="shared" si="11"/>
        <v>1.4559241889426469</v>
      </c>
      <c r="BB107">
        <f t="shared" si="12"/>
        <v>0.43681433530399572</v>
      </c>
      <c r="BC107">
        <f t="shared" si="13"/>
        <v>0.27933531452306348</v>
      </c>
      <c r="BD107">
        <f t="shared" si="14"/>
        <v>1.4836534636675074</v>
      </c>
      <c r="BE107">
        <f t="shared" si="15"/>
        <v>0.82824703617056661</v>
      </c>
    </row>
    <row r="108" spans="1:57" x14ac:dyDescent="0.35">
      <c r="A108">
        <v>39</v>
      </c>
      <c r="B108" t="s">
        <v>40</v>
      </c>
      <c r="C108" t="s">
        <v>41</v>
      </c>
      <c r="D108" s="1">
        <v>43652</v>
      </c>
      <c r="E108" t="s">
        <v>42</v>
      </c>
      <c r="F108" t="s">
        <v>43</v>
      </c>
      <c r="G108" t="s">
        <v>44</v>
      </c>
      <c r="H108" t="s">
        <v>177</v>
      </c>
      <c r="I108">
        <v>5</v>
      </c>
      <c r="J108" t="s">
        <v>173</v>
      </c>
      <c r="K108" t="s">
        <v>149</v>
      </c>
      <c r="L108">
        <v>94</v>
      </c>
      <c r="M108">
        <v>10</v>
      </c>
      <c r="N108">
        <v>611</v>
      </c>
      <c r="O108">
        <v>2785</v>
      </c>
      <c r="P108">
        <v>6</v>
      </c>
      <c r="Q108">
        <v>3</v>
      </c>
      <c r="R108">
        <v>7</v>
      </c>
      <c r="S108">
        <v>6</v>
      </c>
      <c r="T108">
        <v>6</v>
      </c>
      <c r="U108">
        <v>3</v>
      </c>
      <c r="Z108">
        <v>3</v>
      </c>
      <c r="AA108">
        <v>0</v>
      </c>
      <c r="AB108" t="s">
        <v>48</v>
      </c>
      <c r="AC108">
        <v>3.5</v>
      </c>
      <c r="AD108">
        <v>1.3</v>
      </c>
      <c r="AE108">
        <v>3.78</v>
      </c>
      <c r="AF108">
        <v>1.32</v>
      </c>
      <c r="AK108">
        <v>4.0999999999999996</v>
      </c>
      <c r="AL108">
        <v>1.35</v>
      </c>
      <c r="AM108">
        <v>3.51</v>
      </c>
      <c r="AN108">
        <v>1.31</v>
      </c>
      <c r="AO108">
        <f t="shared" si="6"/>
        <v>0.28490028490028491</v>
      </c>
      <c r="AP108">
        <f t="shared" si="6"/>
        <v>0.76335877862595414</v>
      </c>
      <c r="AQ108">
        <f t="shared" si="7"/>
        <v>0.27178423236514526</v>
      </c>
      <c r="AR108">
        <f t="shared" si="8"/>
        <v>0.72821576763485474</v>
      </c>
      <c r="AT108">
        <f t="shared" si="9"/>
        <v>0.1092407691041993</v>
      </c>
      <c r="AU108">
        <f t="shared" si="9"/>
        <v>8.1117399113608699E-2</v>
      </c>
      <c r="AV108">
        <f t="shared" si="10"/>
        <v>0.50703037912915927</v>
      </c>
      <c r="AZ108">
        <f t="shared" si="11"/>
        <v>0.33385308433046212</v>
      </c>
      <c r="BA108">
        <f t="shared" si="11"/>
        <v>1.0623971151353215</v>
      </c>
      <c r="BB108">
        <f t="shared" si="12"/>
        <v>0.32551431111679502</v>
      </c>
      <c r="BC108">
        <f t="shared" si="13"/>
        <v>1.3027467908494486</v>
      </c>
      <c r="BD108">
        <f t="shared" si="14"/>
        <v>0.67918435779914677</v>
      </c>
      <c r="BE108">
        <f t="shared" si="15"/>
        <v>1.1223488517353597</v>
      </c>
    </row>
    <row r="109" spans="1:57" x14ac:dyDescent="0.35">
      <c r="A109">
        <v>39</v>
      </c>
      <c r="B109" t="s">
        <v>40</v>
      </c>
      <c r="C109" t="s">
        <v>41</v>
      </c>
      <c r="D109" s="1">
        <v>43652</v>
      </c>
      <c r="E109" t="s">
        <v>42</v>
      </c>
      <c r="F109" t="s">
        <v>43</v>
      </c>
      <c r="G109" t="s">
        <v>44</v>
      </c>
      <c r="H109" t="s">
        <v>177</v>
      </c>
      <c r="I109">
        <v>5</v>
      </c>
      <c r="J109" t="s">
        <v>155</v>
      </c>
      <c r="K109" t="s">
        <v>46</v>
      </c>
      <c r="L109">
        <v>58</v>
      </c>
      <c r="M109">
        <v>33</v>
      </c>
      <c r="N109">
        <v>885</v>
      </c>
      <c r="O109">
        <v>1265</v>
      </c>
      <c r="P109">
        <v>6</v>
      </c>
      <c r="Q109">
        <v>3</v>
      </c>
      <c r="R109">
        <v>7</v>
      </c>
      <c r="S109">
        <v>6</v>
      </c>
      <c r="T109">
        <v>4</v>
      </c>
      <c r="U109">
        <v>6</v>
      </c>
      <c r="V109">
        <v>7</v>
      </c>
      <c r="W109">
        <v>5</v>
      </c>
      <c r="Z109">
        <v>3</v>
      </c>
      <c r="AA109">
        <v>1</v>
      </c>
      <c r="AB109" t="s">
        <v>48</v>
      </c>
      <c r="AC109">
        <v>4.33</v>
      </c>
      <c r="AD109">
        <v>1.22</v>
      </c>
      <c r="AE109">
        <v>4.4400000000000004</v>
      </c>
      <c r="AF109">
        <v>1.25</v>
      </c>
      <c r="AK109">
        <v>4.5599999999999996</v>
      </c>
      <c r="AL109">
        <v>1.26</v>
      </c>
      <c r="AM109">
        <v>4.18</v>
      </c>
      <c r="AN109">
        <v>1.23</v>
      </c>
      <c r="AO109">
        <f t="shared" si="6"/>
        <v>0.23923444976076558</v>
      </c>
      <c r="AP109">
        <f t="shared" si="6"/>
        <v>0.81300813008130079</v>
      </c>
      <c r="AQ109">
        <f t="shared" si="7"/>
        <v>0.22735674676524953</v>
      </c>
      <c r="AR109">
        <f t="shared" si="8"/>
        <v>0.77264325323475036</v>
      </c>
      <c r="AT109">
        <f t="shared" si="9"/>
        <v>0.71389704601332171</v>
      </c>
      <c r="AU109">
        <f t="shared" si="9"/>
        <v>0.51591590373204943</v>
      </c>
      <c r="AV109">
        <f t="shared" si="10"/>
        <v>0.54933424646007645</v>
      </c>
      <c r="AZ109">
        <f t="shared" si="11"/>
        <v>1.1086475933711057</v>
      </c>
      <c r="BA109">
        <f t="shared" si="11"/>
        <v>1.1106534958760077</v>
      </c>
      <c r="BB109">
        <f t="shared" si="12"/>
        <v>0.49949852454192112</v>
      </c>
      <c r="BC109">
        <f t="shared" si="13"/>
        <v>1.481234923474064</v>
      </c>
      <c r="BD109">
        <f t="shared" si="14"/>
        <v>0.59904819493692651</v>
      </c>
      <c r="BE109">
        <f t="shared" si="15"/>
        <v>0.69415063476791927</v>
      </c>
    </row>
    <row r="110" spans="1:57" x14ac:dyDescent="0.35">
      <c r="A110">
        <v>39</v>
      </c>
      <c r="B110" t="s">
        <v>40</v>
      </c>
      <c r="C110" t="s">
        <v>41</v>
      </c>
      <c r="D110" s="1">
        <v>43652</v>
      </c>
      <c r="E110" t="s">
        <v>42</v>
      </c>
      <c r="F110" t="s">
        <v>43</v>
      </c>
      <c r="G110" t="s">
        <v>44</v>
      </c>
      <c r="H110" t="s">
        <v>177</v>
      </c>
      <c r="I110">
        <v>5</v>
      </c>
      <c r="J110" t="s">
        <v>160</v>
      </c>
      <c r="K110" t="s">
        <v>131</v>
      </c>
      <c r="L110">
        <v>20</v>
      </c>
      <c r="M110">
        <v>24</v>
      </c>
      <c r="N110">
        <v>1665</v>
      </c>
      <c r="O110">
        <v>1485</v>
      </c>
      <c r="P110">
        <v>6</v>
      </c>
      <c r="Q110">
        <v>7</v>
      </c>
      <c r="R110">
        <v>7</v>
      </c>
      <c r="S110">
        <v>6</v>
      </c>
      <c r="T110">
        <v>4</v>
      </c>
      <c r="U110">
        <v>6</v>
      </c>
      <c r="V110">
        <v>7</v>
      </c>
      <c r="W110">
        <v>6</v>
      </c>
      <c r="X110">
        <v>6</v>
      </c>
      <c r="Y110">
        <v>3</v>
      </c>
      <c r="Z110">
        <v>3</v>
      </c>
      <c r="AA110">
        <v>2</v>
      </c>
      <c r="AB110" t="s">
        <v>48</v>
      </c>
      <c r="AC110">
        <v>1.3</v>
      </c>
      <c r="AD110">
        <v>3.5</v>
      </c>
      <c r="AE110">
        <v>1.36</v>
      </c>
      <c r="AF110">
        <v>3.44</v>
      </c>
      <c r="AK110">
        <v>1.37</v>
      </c>
      <c r="AL110">
        <v>3.6</v>
      </c>
      <c r="AM110">
        <v>1.32</v>
      </c>
      <c r="AN110">
        <v>3.4</v>
      </c>
      <c r="AO110">
        <f t="shared" si="6"/>
        <v>0.75757575757575757</v>
      </c>
      <c r="AP110">
        <f t="shared" si="6"/>
        <v>0.29411764705882354</v>
      </c>
      <c r="AQ110">
        <f t="shared" si="7"/>
        <v>0.72033898305084743</v>
      </c>
      <c r="AR110">
        <f t="shared" si="8"/>
        <v>0.27966101694915252</v>
      </c>
      <c r="AT110">
        <f t="shared" si="9"/>
        <v>0.74099648293299014</v>
      </c>
      <c r="AU110">
        <f t="shared" si="9"/>
        <v>0.31109772229383054</v>
      </c>
      <c r="AV110">
        <f t="shared" si="10"/>
        <v>0.60584949314809833</v>
      </c>
      <c r="AZ110">
        <f t="shared" si="11"/>
        <v>1.3193172281168895</v>
      </c>
      <c r="BA110">
        <f t="shared" si="11"/>
        <v>0.83121328280115669</v>
      </c>
      <c r="BB110">
        <f t="shared" si="12"/>
        <v>0.61965966870641709</v>
      </c>
      <c r="BC110">
        <f t="shared" si="13"/>
        <v>0.32803336797534832</v>
      </c>
      <c r="BD110">
        <f t="shared" si="14"/>
        <v>0.50112368490131043</v>
      </c>
      <c r="BE110">
        <f t="shared" si="15"/>
        <v>0.47858487309679232</v>
      </c>
    </row>
    <row r="111" spans="1:57" x14ac:dyDescent="0.35">
      <c r="A111">
        <v>39</v>
      </c>
      <c r="B111" t="s">
        <v>40</v>
      </c>
      <c r="C111" t="s">
        <v>41</v>
      </c>
      <c r="D111" s="1">
        <v>43652</v>
      </c>
      <c r="E111" t="s">
        <v>42</v>
      </c>
      <c r="F111" t="s">
        <v>43</v>
      </c>
      <c r="G111" t="s">
        <v>44</v>
      </c>
      <c r="H111" t="s">
        <v>177</v>
      </c>
      <c r="I111">
        <v>5</v>
      </c>
      <c r="J111" t="s">
        <v>147</v>
      </c>
      <c r="K111" t="s">
        <v>222</v>
      </c>
      <c r="L111">
        <v>2</v>
      </c>
      <c r="M111">
        <v>72</v>
      </c>
      <c r="N111">
        <v>7945</v>
      </c>
      <c r="O111">
        <v>750</v>
      </c>
      <c r="P111">
        <v>6</v>
      </c>
      <c r="Q111">
        <v>2</v>
      </c>
      <c r="R111">
        <v>6</v>
      </c>
      <c r="S111">
        <v>3</v>
      </c>
      <c r="T111">
        <v>6</v>
      </c>
      <c r="U111">
        <v>2</v>
      </c>
      <c r="Z111">
        <v>3</v>
      </c>
      <c r="AA111">
        <v>0</v>
      </c>
      <c r="AB111" t="s">
        <v>48</v>
      </c>
      <c r="AC111">
        <v>1.1599999999999999</v>
      </c>
      <c r="AD111">
        <v>5</v>
      </c>
      <c r="AE111">
        <v>1.18</v>
      </c>
      <c r="AF111">
        <v>5.71</v>
      </c>
      <c r="AK111">
        <v>1.2</v>
      </c>
      <c r="AL111">
        <v>5.71</v>
      </c>
      <c r="AM111">
        <v>1.17</v>
      </c>
      <c r="AN111">
        <v>5.12</v>
      </c>
      <c r="AO111">
        <f t="shared" si="6"/>
        <v>0.85470085470085477</v>
      </c>
      <c r="AP111">
        <f t="shared" si="6"/>
        <v>0.1953125</v>
      </c>
      <c r="AQ111">
        <f t="shared" si="7"/>
        <v>0.81399046104928463</v>
      </c>
      <c r="AR111">
        <f t="shared" si="8"/>
        <v>0.1860095389507154</v>
      </c>
      <c r="AT111">
        <f t="shared" si="9"/>
        <v>1.2873056341866369</v>
      </c>
      <c r="AU111">
        <f t="shared" si="9"/>
        <v>0.68892774623701292</v>
      </c>
      <c r="AV111">
        <f t="shared" si="10"/>
        <v>0.64528510492976254</v>
      </c>
      <c r="AZ111">
        <f t="shared" si="11"/>
        <v>3.3011055279538835</v>
      </c>
      <c r="BA111">
        <f t="shared" si="11"/>
        <v>1.0229857078636695</v>
      </c>
      <c r="BB111">
        <f t="shared" si="12"/>
        <v>0.90704864755875503</v>
      </c>
      <c r="BC111">
        <f t="shared" si="13"/>
        <v>0.20580663166093269</v>
      </c>
      <c r="BD111">
        <f t="shared" si="14"/>
        <v>0.43806303670289848</v>
      </c>
      <c r="BE111">
        <f t="shared" si="15"/>
        <v>9.7559194628655019E-2</v>
      </c>
    </row>
    <row r="112" spans="1:57" x14ac:dyDescent="0.35">
      <c r="A112">
        <v>39</v>
      </c>
      <c r="B112" t="s">
        <v>40</v>
      </c>
      <c r="C112" t="s">
        <v>41</v>
      </c>
      <c r="D112" s="1">
        <v>43652</v>
      </c>
      <c r="E112" t="s">
        <v>42</v>
      </c>
      <c r="F112" t="s">
        <v>43</v>
      </c>
      <c r="G112" t="s">
        <v>44</v>
      </c>
      <c r="H112" t="s">
        <v>177</v>
      </c>
      <c r="I112">
        <v>5</v>
      </c>
      <c r="J112" t="s">
        <v>65</v>
      </c>
      <c r="K112" t="s">
        <v>55</v>
      </c>
      <c r="L112">
        <v>3</v>
      </c>
      <c r="M112">
        <v>28</v>
      </c>
      <c r="N112">
        <v>6620</v>
      </c>
      <c r="O112">
        <v>1340</v>
      </c>
      <c r="P112">
        <v>7</v>
      </c>
      <c r="Q112">
        <v>5</v>
      </c>
      <c r="R112">
        <v>6</v>
      </c>
      <c r="S112">
        <v>2</v>
      </c>
      <c r="T112">
        <v>7</v>
      </c>
      <c r="U112">
        <v>6</v>
      </c>
      <c r="Z112">
        <v>3</v>
      </c>
      <c r="AA112">
        <v>0</v>
      </c>
      <c r="AB112" t="s">
        <v>48</v>
      </c>
      <c r="AC112">
        <v>1.08</v>
      </c>
      <c r="AD112">
        <v>8</v>
      </c>
      <c r="AE112">
        <v>1.0900000000000001</v>
      </c>
      <c r="AF112">
        <v>9.7100000000000009</v>
      </c>
      <c r="AK112">
        <v>1.1000000000000001</v>
      </c>
      <c r="AL112">
        <v>10.199999999999999</v>
      </c>
      <c r="AM112">
        <v>1.07</v>
      </c>
      <c r="AN112">
        <v>8.59</v>
      </c>
      <c r="AO112">
        <f t="shared" si="6"/>
        <v>0.93457943925233644</v>
      </c>
      <c r="AP112">
        <f t="shared" si="6"/>
        <v>0.11641443538998836</v>
      </c>
      <c r="AQ112">
        <f t="shared" si="7"/>
        <v>0.88923395445134568</v>
      </c>
      <c r="AR112">
        <f t="shared" si="8"/>
        <v>0.11076604554865424</v>
      </c>
      <c r="AT112">
        <f t="shared" si="9"/>
        <v>1.5093665214202545</v>
      </c>
      <c r="AU112">
        <f t="shared" si="9"/>
        <v>0.16033428572404368</v>
      </c>
      <c r="AV112">
        <f t="shared" si="10"/>
        <v>0.79397136554224002</v>
      </c>
      <c r="AZ112">
        <f t="shared" si="11"/>
        <v>3.3182045682922183</v>
      </c>
      <c r="BA112">
        <f t="shared" si="11"/>
        <v>0.73368022879883421</v>
      </c>
      <c r="BB112">
        <f t="shared" si="12"/>
        <v>0.92985892692308669</v>
      </c>
      <c r="BC112">
        <f t="shared" si="13"/>
        <v>0.11739491222826272</v>
      </c>
      <c r="BD112">
        <f t="shared" si="14"/>
        <v>0.23070788193412284</v>
      </c>
      <c r="BE112">
        <f t="shared" si="15"/>
        <v>7.2722395821703631E-2</v>
      </c>
    </row>
    <row r="113" spans="1:57" x14ac:dyDescent="0.35">
      <c r="A113">
        <v>39</v>
      </c>
      <c r="B113" t="s">
        <v>40</v>
      </c>
      <c r="C113" t="s">
        <v>41</v>
      </c>
      <c r="D113" s="1">
        <v>43652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64</v>
      </c>
      <c r="K113" t="s">
        <v>212</v>
      </c>
      <c r="L113">
        <v>69</v>
      </c>
      <c r="M113">
        <v>61</v>
      </c>
      <c r="N113">
        <v>770</v>
      </c>
      <c r="O113">
        <v>860</v>
      </c>
      <c r="P113">
        <v>4</v>
      </c>
      <c r="Q113">
        <v>6</v>
      </c>
      <c r="R113">
        <v>6</v>
      </c>
      <c r="S113">
        <v>4</v>
      </c>
      <c r="T113">
        <v>7</v>
      </c>
      <c r="U113">
        <v>5</v>
      </c>
      <c r="V113">
        <v>4</v>
      </c>
      <c r="W113">
        <v>6</v>
      </c>
      <c r="X113">
        <v>6</v>
      </c>
      <c r="Y113">
        <v>4</v>
      </c>
      <c r="Z113">
        <v>3</v>
      </c>
      <c r="AA113">
        <v>2</v>
      </c>
      <c r="AB113" t="s">
        <v>48</v>
      </c>
      <c r="AC113">
        <v>3.2</v>
      </c>
      <c r="AD113">
        <v>1.36</v>
      </c>
      <c r="AE113">
        <v>3.47</v>
      </c>
      <c r="AF113">
        <v>1.36</v>
      </c>
      <c r="AK113">
        <v>3.47</v>
      </c>
      <c r="AL113">
        <v>1.44</v>
      </c>
      <c r="AM113">
        <v>3.04</v>
      </c>
      <c r="AN113">
        <v>1.39</v>
      </c>
      <c r="AO113">
        <f t="shared" si="6"/>
        <v>0.32894736842105265</v>
      </c>
      <c r="AP113">
        <f t="shared" si="6"/>
        <v>0.71942446043165476</v>
      </c>
      <c r="AQ113">
        <f t="shared" si="7"/>
        <v>0.31376975169300231</v>
      </c>
      <c r="AR113">
        <f t="shared" si="8"/>
        <v>0.68623024830699786</v>
      </c>
      <c r="AT113">
        <f t="shared" si="9"/>
        <v>0.57655023697608976</v>
      </c>
      <c r="AU113">
        <f t="shared" si="9"/>
        <v>1.0636706169201466</v>
      </c>
      <c r="AV113">
        <f t="shared" si="10"/>
        <v>0.38057216678511541</v>
      </c>
      <c r="AZ113">
        <f t="shared" si="11"/>
        <v>0.77479610102407581</v>
      </c>
      <c r="BA113">
        <f t="shared" si="11"/>
        <v>1.4594161246997526</v>
      </c>
      <c r="BB113">
        <f t="shared" si="12"/>
        <v>0.33523094245554508</v>
      </c>
      <c r="BC113">
        <f t="shared" si="13"/>
        <v>1.1590958369144437</v>
      </c>
      <c r="BD113">
        <f t="shared" si="14"/>
        <v>0.96607945662837325</v>
      </c>
      <c r="BE113">
        <f t="shared" si="15"/>
        <v>1.0929356042063174</v>
      </c>
    </row>
    <row r="114" spans="1:57" x14ac:dyDescent="0.35">
      <c r="A114">
        <v>39</v>
      </c>
      <c r="B114" t="s">
        <v>40</v>
      </c>
      <c r="C114" t="s">
        <v>41</v>
      </c>
      <c r="D114" s="1">
        <v>43654</v>
      </c>
      <c r="E114" t="s">
        <v>42</v>
      </c>
      <c r="F114" t="s">
        <v>43</v>
      </c>
      <c r="G114" t="s">
        <v>44</v>
      </c>
      <c r="H114" t="s">
        <v>178</v>
      </c>
      <c r="I114">
        <v>5</v>
      </c>
      <c r="J114" t="s">
        <v>154</v>
      </c>
      <c r="K114" t="s">
        <v>140</v>
      </c>
      <c r="L114">
        <v>23</v>
      </c>
      <c r="M114">
        <v>37</v>
      </c>
      <c r="N114">
        <v>1510</v>
      </c>
      <c r="O114">
        <v>1235</v>
      </c>
      <c r="P114">
        <v>7</v>
      </c>
      <c r="Q114">
        <v>6</v>
      </c>
      <c r="R114">
        <v>2</v>
      </c>
      <c r="S114">
        <v>6</v>
      </c>
      <c r="T114">
        <v>6</v>
      </c>
      <c r="U114">
        <v>3</v>
      </c>
      <c r="V114">
        <v>6</v>
      </c>
      <c r="W114">
        <v>4</v>
      </c>
      <c r="Z114">
        <v>3</v>
      </c>
      <c r="AA114">
        <v>1</v>
      </c>
      <c r="AB114" t="s">
        <v>48</v>
      </c>
      <c r="AC114">
        <v>1.33</v>
      </c>
      <c r="AD114">
        <v>3.4</v>
      </c>
      <c r="AE114">
        <v>1.32</v>
      </c>
      <c r="AF114">
        <v>3.8</v>
      </c>
      <c r="AK114">
        <v>1.34</v>
      </c>
      <c r="AL114">
        <v>3.91</v>
      </c>
      <c r="AM114">
        <v>1.31</v>
      </c>
      <c r="AN114">
        <v>3.52</v>
      </c>
      <c r="AO114">
        <f t="shared" si="6"/>
        <v>0.76335877862595414</v>
      </c>
      <c r="AP114">
        <f t="shared" si="6"/>
        <v>0.28409090909090912</v>
      </c>
      <c r="AQ114">
        <f t="shared" si="7"/>
        <v>0.72877846790890266</v>
      </c>
      <c r="AR114">
        <f t="shared" si="8"/>
        <v>0.27122153209109734</v>
      </c>
      <c r="AT114">
        <f t="shared" si="9"/>
        <v>1.2416436081178486</v>
      </c>
      <c r="AU114">
        <f t="shared" si="9"/>
        <v>-2.6183992758657904E-2</v>
      </c>
      <c r="AV114">
        <f t="shared" si="10"/>
        <v>0.78037064221068864</v>
      </c>
      <c r="AZ114">
        <f t="shared" si="11"/>
        <v>1.7784247556906894</v>
      </c>
      <c r="BA114">
        <f t="shared" si="11"/>
        <v>0.41110111263200655</v>
      </c>
      <c r="BB114">
        <f t="shared" si="12"/>
        <v>0.79694740367582684</v>
      </c>
      <c r="BC114">
        <f t="shared" si="13"/>
        <v>0.31638547805447564</v>
      </c>
      <c r="BD114">
        <f t="shared" si="14"/>
        <v>0.24798628984047086</v>
      </c>
      <c r="BE114">
        <f t="shared" si="15"/>
        <v>0.22696659524805871</v>
      </c>
    </row>
    <row r="115" spans="1:57" x14ac:dyDescent="0.35">
      <c r="A115">
        <v>39</v>
      </c>
      <c r="B115" t="s">
        <v>40</v>
      </c>
      <c r="C115" t="s">
        <v>41</v>
      </c>
      <c r="D115" s="1">
        <v>43654</v>
      </c>
      <c r="E115" t="s">
        <v>42</v>
      </c>
      <c r="F115" t="s">
        <v>43</v>
      </c>
      <c r="G115" t="s">
        <v>44</v>
      </c>
      <c r="H115" t="s">
        <v>178</v>
      </c>
      <c r="I115">
        <v>5</v>
      </c>
      <c r="J115" t="s">
        <v>147</v>
      </c>
      <c r="K115" t="s">
        <v>64</v>
      </c>
      <c r="L115">
        <v>2</v>
      </c>
      <c r="M115">
        <v>69</v>
      </c>
      <c r="N115">
        <v>7945</v>
      </c>
      <c r="O115">
        <v>770</v>
      </c>
      <c r="P115">
        <v>6</v>
      </c>
      <c r="Q115">
        <v>2</v>
      </c>
      <c r="R115">
        <v>6</v>
      </c>
      <c r="S115">
        <v>2</v>
      </c>
      <c r="T115">
        <v>6</v>
      </c>
      <c r="U115">
        <v>2</v>
      </c>
      <c r="Z115">
        <v>3</v>
      </c>
      <c r="AA115">
        <v>0</v>
      </c>
      <c r="AB115" t="s">
        <v>48</v>
      </c>
      <c r="AC115">
        <v>1.02</v>
      </c>
      <c r="AD115">
        <v>17</v>
      </c>
      <c r="AE115">
        <v>1.02</v>
      </c>
      <c r="AF115">
        <v>24.2</v>
      </c>
      <c r="AK115">
        <v>1.05</v>
      </c>
      <c r="AL115">
        <v>26.5</v>
      </c>
      <c r="AM115">
        <v>1.02</v>
      </c>
      <c r="AN115">
        <v>16.23</v>
      </c>
      <c r="AO115">
        <f t="shared" si="6"/>
        <v>0.98039215686274506</v>
      </c>
      <c r="AP115">
        <f t="shared" si="6"/>
        <v>6.1614294516327786E-2</v>
      </c>
      <c r="AQ115">
        <f t="shared" si="7"/>
        <v>0.9408695652173914</v>
      </c>
      <c r="AR115">
        <f t="shared" si="8"/>
        <v>5.9130434782608703E-2</v>
      </c>
      <c r="AT115">
        <f t="shared" si="9"/>
        <v>1.2873056341866369</v>
      </c>
      <c r="AU115">
        <f t="shared" si="9"/>
        <v>0.57655023697608976</v>
      </c>
      <c r="AV115">
        <f t="shared" si="10"/>
        <v>0.67056805348807069</v>
      </c>
      <c r="AZ115">
        <f t="shared" si="11"/>
        <v>3.3011055279538835</v>
      </c>
      <c r="BA115">
        <f t="shared" si="11"/>
        <v>0.77479610102407581</v>
      </c>
      <c r="BB115">
        <f t="shared" si="12"/>
        <v>0.92596575027245198</v>
      </c>
      <c r="BC115">
        <f t="shared" si="13"/>
        <v>6.0950761950868813E-2</v>
      </c>
      <c r="BD115">
        <f t="shared" si="14"/>
        <v>0.39963008478433432</v>
      </c>
      <c r="BE115">
        <f t="shared" si="15"/>
        <v>7.6918031766796374E-2</v>
      </c>
    </row>
    <row r="116" spans="1:57" x14ac:dyDescent="0.35">
      <c r="A116">
        <v>39</v>
      </c>
      <c r="B116" t="s">
        <v>40</v>
      </c>
      <c r="C116" t="s">
        <v>41</v>
      </c>
      <c r="D116" s="1">
        <v>43654</v>
      </c>
      <c r="E116" t="s">
        <v>42</v>
      </c>
      <c r="F116" t="s">
        <v>43</v>
      </c>
      <c r="G116" t="s">
        <v>44</v>
      </c>
      <c r="H116" t="s">
        <v>178</v>
      </c>
      <c r="I116">
        <v>5</v>
      </c>
      <c r="J116" t="s">
        <v>194</v>
      </c>
      <c r="K116" t="s">
        <v>170</v>
      </c>
      <c r="L116">
        <v>22</v>
      </c>
      <c r="M116">
        <v>32</v>
      </c>
      <c r="N116">
        <v>1600</v>
      </c>
      <c r="O116">
        <v>1278</v>
      </c>
      <c r="P116">
        <v>6</v>
      </c>
      <c r="Q116">
        <v>3</v>
      </c>
      <c r="R116">
        <v>7</v>
      </c>
      <c r="S116">
        <v>5</v>
      </c>
      <c r="T116">
        <v>6</v>
      </c>
      <c r="U116">
        <v>2</v>
      </c>
      <c r="Z116">
        <v>3</v>
      </c>
      <c r="AA116">
        <v>0</v>
      </c>
      <c r="AB116" t="s">
        <v>48</v>
      </c>
      <c r="AC116">
        <v>1.22</v>
      </c>
      <c r="AD116">
        <v>4.33</v>
      </c>
      <c r="AE116">
        <v>1.22</v>
      </c>
      <c r="AF116">
        <v>5.07</v>
      </c>
      <c r="AK116">
        <v>1.26</v>
      </c>
      <c r="AL116">
        <v>5.07</v>
      </c>
      <c r="AM116">
        <v>1.21</v>
      </c>
      <c r="AN116">
        <v>4.43</v>
      </c>
      <c r="AO116">
        <f t="shared" si="6"/>
        <v>0.82644628099173556</v>
      </c>
      <c r="AP116">
        <f t="shared" si="6"/>
        <v>0.22573363431151244</v>
      </c>
      <c r="AQ116">
        <f t="shared" si="7"/>
        <v>0.78546099290780136</v>
      </c>
      <c r="AR116">
        <f t="shared" si="8"/>
        <v>0.21453900709219859</v>
      </c>
      <c r="AT116">
        <f t="shared" si="9"/>
        <v>1.1228813785636746</v>
      </c>
      <c r="AU116">
        <f t="shared" si="9"/>
        <v>0.53477407786209907</v>
      </c>
      <c r="AV116">
        <f t="shared" si="10"/>
        <v>0.64293075484682671</v>
      </c>
      <c r="AZ116">
        <f t="shared" si="11"/>
        <v>1.6365296963291593</v>
      </c>
      <c r="BA116">
        <f t="shared" si="11"/>
        <v>1.0690678243803853</v>
      </c>
      <c r="BB116">
        <f t="shared" si="12"/>
        <v>0.63817730932027616</v>
      </c>
      <c r="BC116">
        <f t="shared" si="13"/>
        <v>0.24148448145292334</v>
      </c>
      <c r="BD116">
        <f t="shared" si="14"/>
        <v>0.4417182512950189</v>
      </c>
      <c r="BE116">
        <f t="shared" si="15"/>
        <v>0.44913911995326766</v>
      </c>
    </row>
    <row r="117" spans="1:57" x14ac:dyDescent="0.35">
      <c r="A117">
        <v>39</v>
      </c>
      <c r="B117" t="s">
        <v>40</v>
      </c>
      <c r="C117" t="s">
        <v>41</v>
      </c>
      <c r="D117" s="1">
        <v>43654</v>
      </c>
      <c r="E117" t="s">
        <v>42</v>
      </c>
      <c r="F117" t="s">
        <v>43</v>
      </c>
      <c r="G117" t="s">
        <v>44</v>
      </c>
      <c r="H117" t="s">
        <v>178</v>
      </c>
      <c r="I117">
        <v>5</v>
      </c>
      <c r="J117" t="s">
        <v>57</v>
      </c>
      <c r="K117" t="s">
        <v>173</v>
      </c>
      <c r="L117">
        <v>65</v>
      </c>
      <c r="M117">
        <v>94</v>
      </c>
      <c r="N117">
        <v>830</v>
      </c>
      <c r="O117">
        <v>611</v>
      </c>
      <c r="P117">
        <v>6</v>
      </c>
      <c r="Q117">
        <v>4</v>
      </c>
      <c r="R117">
        <v>6</v>
      </c>
      <c r="S117">
        <v>7</v>
      </c>
      <c r="T117">
        <v>7</v>
      </c>
      <c r="U117">
        <v>6</v>
      </c>
      <c r="V117">
        <v>7</v>
      </c>
      <c r="W117">
        <v>6</v>
      </c>
      <c r="Z117">
        <v>3</v>
      </c>
      <c r="AA117">
        <v>1</v>
      </c>
      <c r="AB117" t="s">
        <v>48</v>
      </c>
      <c r="AC117">
        <v>1.1599999999999999</v>
      </c>
      <c r="AD117">
        <v>5</v>
      </c>
      <c r="AE117">
        <v>1.18</v>
      </c>
      <c r="AF117">
        <v>5.74</v>
      </c>
      <c r="AK117">
        <v>1.2</v>
      </c>
      <c r="AL117">
        <v>6.14</v>
      </c>
      <c r="AM117">
        <v>1.1599999999999999</v>
      </c>
      <c r="AN117">
        <v>5.36</v>
      </c>
      <c r="AO117">
        <f t="shared" si="6"/>
        <v>0.86206896551724144</v>
      </c>
      <c r="AP117">
        <f t="shared" si="6"/>
        <v>0.18656716417910446</v>
      </c>
      <c r="AQ117">
        <f t="shared" si="7"/>
        <v>0.82208588957055229</v>
      </c>
      <c r="AR117">
        <f t="shared" si="8"/>
        <v>0.17791411042944785</v>
      </c>
      <c r="AT117">
        <f t="shared" si="9"/>
        <v>-0.14759199155178782</v>
      </c>
      <c r="AU117">
        <f t="shared" si="9"/>
        <v>0.1092407691041993</v>
      </c>
      <c r="AV117">
        <f t="shared" si="10"/>
        <v>0.43614244455222667</v>
      </c>
      <c r="AZ117">
        <f t="shared" si="11"/>
        <v>1.2018230805439771</v>
      </c>
      <c r="BA117">
        <f t="shared" si="11"/>
        <v>0.33385308433046212</v>
      </c>
      <c r="BB117">
        <f t="shared" si="12"/>
        <v>0.70432312094342164</v>
      </c>
      <c r="BC117">
        <f t="shared" si="13"/>
        <v>0.19591040085585079</v>
      </c>
      <c r="BD117">
        <f t="shared" si="14"/>
        <v>0.82978638130184512</v>
      </c>
      <c r="BE117">
        <f t="shared" si="15"/>
        <v>0.35051804950974474</v>
      </c>
    </row>
    <row r="118" spans="1:57" x14ac:dyDescent="0.35">
      <c r="A118">
        <v>39</v>
      </c>
      <c r="B118" t="s">
        <v>40</v>
      </c>
      <c r="C118" t="s">
        <v>41</v>
      </c>
      <c r="D118" s="1">
        <v>43654</v>
      </c>
      <c r="E118" t="s">
        <v>42</v>
      </c>
      <c r="F118" t="s">
        <v>43</v>
      </c>
      <c r="G118" t="s">
        <v>44</v>
      </c>
      <c r="H118" t="s">
        <v>178</v>
      </c>
      <c r="I118">
        <v>5</v>
      </c>
      <c r="J118" t="s">
        <v>172</v>
      </c>
      <c r="K118" t="s">
        <v>205</v>
      </c>
      <c r="L118">
        <v>1</v>
      </c>
      <c r="M118">
        <v>66</v>
      </c>
      <c r="N118">
        <v>12415</v>
      </c>
      <c r="O118">
        <v>822</v>
      </c>
      <c r="P118">
        <v>6</v>
      </c>
      <c r="Q118">
        <v>3</v>
      </c>
      <c r="R118">
        <v>6</v>
      </c>
      <c r="S118">
        <v>2</v>
      </c>
      <c r="T118">
        <v>6</v>
      </c>
      <c r="U118">
        <v>3</v>
      </c>
      <c r="Z118">
        <v>3</v>
      </c>
      <c r="AA118">
        <v>0</v>
      </c>
      <c r="AB118" t="s">
        <v>48</v>
      </c>
      <c r="AC118">
        <v>1.02</v>
      </c>
      <c r="AD118">
        <v>17</v>
      </c>
      <c r="AE118">
        <v>1.02</v>
      </c>
      <c r="AF118">
        <v>24.73</v>
      </c>
      <c r="AK118">
        <v>1.04</v>
      </c>
      <c r="AL118">
        <v>26.5</v>
      </c>
      <c r="AM118">
        <v>1.02</v>
      </c>
      <c r="AN118">
        <v>17.579999999999998</v>
      </c>
      <c r="AO118">
        <f t="shared" si="6"/>
        <v>0.98039215686274506</v>
      </c>
      <c r="AP118">
        <f t="shared" si="6"/>
        <v>5.6882821387940846E-2</v>
      </c>
      <c r="AQ118">
        <f t="shared" si="7"/>
        <v>0.94516129032258067</v>
      </c>
      <c r="AR118">
        <f t="shared" si="8"/>
        <v>5.4838709677419363E-2</v>
      </c>
      <c r="AT118">
        <f t="shared" si="9"/>
        <v>1.3333416979450949</v>
      </c>
      <c r="AU118">
        <f t="shared" si="9"/>
        <v>-0.47891986739351372</v>
      </c>
      <c r="AV118">
        <f t="shared" si="10"/>
        <v>0.85963498281182449</v>
      </c>
      <c r="AZ118">
        <f t="shared" si="11"/>
        <v>4.6415851005024535</v>
      </c>
      <c r="BA118">
        <f t="shared" si="11"/>
        <v>0.21929360861990793</v>
      </c>
      <c r="BB118">
        <f t="shared" si="12"/>
        <v>0.98813576267955994</v>
      </c>
      <c r="BC118">
        <f t="shared" si="13"/>
        <v>5.6399688462124599E-2</v>
      </c>
      <c r="BD118">
        <f t="shared" si="14"/>
        <v>0.1512474184250395</v>
      </c>
      <c r="BE118">
        <f t="shared" si="15"/>
        <v>1.1935179055393185E-2</v>
      </c>
    </row>
    <row r="119" spans="1:57" x14ac:dyDescent="0.35">
      <c r="A119">
        <v>39</v>
      </c>
      <c r="B119" t="s">
        <v>40</v>
      </c>
      <c r="C119" t="s">
        <v>41</v>
      </c>
      <c r="D119" s="1">
        <v>43654</v>
      </c>
      <c r="E119" t="s">
        <v>42</v>
      </c>
      <c r="F119" t="s">
        <v>43</v>
      </c>
      <c r="G119" t="s">
        <v>44</v>
      </c>
      <c r="H119" t="s">
        <v>178</v>
      </c>
      <c r="I119">
        <v>5</v>
      </c>
      <c r="J119" t="s">
        <v>67</v>
      </c>
      <c r="K119" t="s">
        <v>77</v>
      </c>
      <c r="L119">
        <v>26</v>
      </c>
      <c r="M119">
        <v>17</v>
      </c>
      <c r="N119">
        <v>1430</v>
      </c>
      <c r="O119">
        <v>1945</v>
      </c>
      <c r="P119">
        <v>3</v>
      </c>
      <c r="Q119">
        <v>6</v>
      </c>
      <c r="R119">
        <v>4</v>
      </c>
      <c r="S119">
        <v>6</v>
      </c>
      <c r="T119">
        <v>6</v>
      </c>
      <c r="U119">
        <v>3</v>
      </c>
      <c r="V119">
        <v>7</v>
      </c>
      <c r="W119">
        <v>6</v>
      </c>
      <c r="X119">
        <v>8</v>
      </c>
      <c r="Y119">
        <v>6</v>
      </c>
      <c r="Z119">
        <v>3</v>
      </c>
      <c r="AA119">
        <v>2</v>
      </c>
      <c r="AB119" t="s">
        <v>48</v>
      </c>
      <c r="AC119">
        <v>4.5</v>
      </c>
      <c r="AD119">
        <v>1.2</v>
      </c>
      <c r="AE119">
        <v>6.03</v>
      </c>
      <c r="AF119">
        <v>1.17</v>
      </c>
      <c r="AK119">
        <v>6.16</v>
      </c>
      <c r="AL119">
        <v>1.2</v>
      </c>
      <c r="AM119">
        <v>5.17</v>
      </c>
      <c r="AN119">
        <v>1.17</v>
      </c>
      <c r="AO119">
        <f t="shared" si="6"/>
        <v>0.19342359767891684</v>
      </c>
      <c r="AP119">
        <f t="shared" si="6"/>
        <v>0.85470085470085477</v>
      </c>
      <c r="AQ119">
        <f t="shared" si="7"/>
        <v>0.18454258675078863</v>
      </c>
      <c r="AR119">
        <f t="shared" si="8"/>
        <v>0.81545741324921128</v>
      </c>
      <c r="AT119">
        <f t="shared" si="9"/>
        <v>-3.9390438926556991E-2</v>
      </c>
      <c r="AU119">
        <f t="shared" si="9"/>
        <v>1.2165535772139293</v>
      </c>
      <c r="AV119">
        <f t="shared" si="10"/>
        <v>0.22167289737815471</v>
      </c>
      <c r="AZ119">
        <f t="shared" si="11"/>
        <v>0.47724276010439309</v>
      </c>
      <c r="BA119">
        <f t="shared" si="11"/>
        <v>1.8523332867580353</v>
      </c>
      <c r="BB119">
        <f t="shared" si="12"/>
        <v>0.20179864020009713</v>
      </c>
      <c r="BC119">
        <f t="shared" si="13"/>
        <v>1.6898750196394698</v>
      </c>
      <c r="BD119">
        <f t="shared" si="14"/>
        <v>1.50655241891655</v>
      </c>
      <c r="BE119">
        <f t="shared" si="15"/>
        <v>1.6004849094396567</v>
      </c>
    </row>
    <row r="120" spans="1:57" x14ac:dyDescent="0.35">
      <c r="A120">
        <v>39</v>
      </c>
      <c r="B120" t="s">
        <v>40</v>
      </c>
      <c r="C120" t="s">
        <v>41</v>
      </c>
      <c r="D120" s="1">
        <v>43654</v>
      </c>
      <c r="E120" t="s">
        <v>42</v>
      </c>
      <c r="F120" t="s">
        <v>43</v>
      </c>
      <c r="G120" t="s">
        <v>44</v>
      </c>
      <c r="H120" t="s">
        <v>178</v>
      </c>
      <c r="I120">
        <v>5</v>
      </c>
      <c r="J120" t="s">
        <v>117</v>
      </c>
      <c r="K120" t="s">
        <v>155</v>
      </c>
      <c r="L120">
        <v>7</v>
      </c>
      <c r="M120">
        <v>58</v>
      </c>
      <c r="N120">
        <v>4040</v>
      </c>
      <c r="O120">
        <v>885</v>
      </c>
      <c r="P120">
        <v>6</v>
      </c>
      <c r="Q120">
        <v>3</v>
      </c>
      <c r="R120">
        <v>3</v>
      </c>
      <c r="S120">
        <v>6</v>
      </c>
      <c r="T120">
        <v>6</v>
      </c>
      <c r="U120">
        <v>3</v>
      </c>
      <c r="V120">
        <v>6</v>
      </c>
      <c r="W120">
        <v>4</v>
      </c>
      <c r="Z120">
        <v>3</v>
      </c>
      <c r="AA120">
        <v>1</v>
      </c>
      <c r="AB120" t="s">
        <v>48</v>
      </c>
      <c r="AC120">
        <v>1.1200000000000001</v>
      </c>
      <c r="AD120">
        <v>6</v>
      </c>
      <c r="AE120">
        <v>1.1200000000000001</v>
      </c>
      <c r="AF120">
        <v>7.8</v>
      </c>
      <c r="AK120">
        <v>1.1299999999999999</v>
      </c>
      <c r="AL120">
        <v>8.36</v>
      </c>
      <c r="AM120">
        <v>1.1100000000000001</v>
      </c>
      <c r="AN120">
        <v>6.91</v>
      </c>
      <c r="AO120">
        <f t="shared" si="6"/>
        <v>0.9009009009009008</v>
      </c>
      <c r="AP120">
        <f t="shared" si="6"/>
        <v>0.14471780028943559</v>
      </c>
      <c r="AQ120">
        <f t="shared" si="7"/>
        <v>0.86159600997506236</v>
      </c>
      <c r="AR120">
        <f t="shared" si="8"/>
        <v>0.13840399002493767</v>
      </c>
      <c r="AT120">
        <f t="shared" si="9"/>
        <v>1.1372887340035711</v>
      </c>
      <c r="AU120">
        <f t="shared" si="9"/>
        <v>0.71389704601332171</v>
      </c>
      <c r="AV120">
        <f t="shared" si="10"/>
        <v>0.60429456547593563</v>
      </c>
      <c r="AZ120">
        <f t="shared" si="11"/>
        <v>2.2702999143531031</v>
      </c>
      <c r="BA120">
        <f t="shared" si="11"/>
        <v>1.1086475933711057</v>
      </c>
      <c r="BB120">
        <f t="shared" si="12"/>
        <v>0.7616328205219195</v>
      </c>
      <c r="BC120">
        <f t="shared" si="13"/>
        <v>0.14896878409884459</v>
      </c>
      <c r="BD120">
        <f t="shared" si="14"/>
        <v>0.50369350874469387</v>
      </c>
      <c r="BE120">
        <f t="shared" si="15"/>
        <v>0.27229070226082025</v>
      </c>
    </row>
    <row r="121" spans="1:57" x14ac:dyDescent="0.35">
      <c r="A121">
        <v>39</v>
      </c>
      <c r="B121" t="s">
        <v>40</v>
      </c>
      <c r="C121" t="s">
        <v>41</v>
      </c>
      <c r="D121" s="1">
        <v>43654</v>
      </c>
      <c r="E121" t="s">
        <v>42</v>
      </c>
      <c r="F121" t="s">
        <v>43</v>
      </c>
      <c r="G121" t="s">
        <v>44</v>
      </c>
      <c r="H121" t="s">
        <v>178</v>
      </c>
      <c r="I121">
        <v>5</v>
      </c>
      <c r="J121" t="s">
        <v>65</v>
      </c>
      <c r="K121" t="s">
        <v>160</v>
      </c>
      <c r="L121">
        <v>3</v>
      </c>
      <c r="M121">
        <v>20</v>
      </c>
      <c r="N121">
        <v>6620</v>
      </c>
      <c r="O121">
        <v>1665</v>
      </c>
      <c r="P121">
        <v>6</v>
      </c>
      <c r="Q121">
        <v>1</v>
      </c>
      <c r="R121">
        <v>6</v>
      </c>
      <c r="S121">
        <v>2</v>
      </c>
      <c r="T121">
        <v>6</v>
      </c>
      <c r="U121">
        <v>2</v>
      </c>
      <c r="Z121">
        <v>3</v>
      </c>
      <c r="AA121">
        <v>0</v>
      </c>
      <c r="AB121" t="s">
        <v>48</v>
      </c>
      <c r="AC121">
        <v>1.1000000000000001</v>
      </c>
      <c r="AD121">
        <v>7</v>
      </c>
      <c r="AE121">
        <v>1.1000000000000001</v>
      </c>
      <c r="AF121">
        <v>9.0399999999999991</v>
      </c>
      <c r="AK121">
        <v>1.1200000000000001</v>
      </c>
      <c r="AL121">
        <v>9.0399999999999991</v>
      </c>
      <c r="AM121">
        <v>1.1000000000000001</v>
      </c>
      <c r="AN121">
        <v>7.27</v>
      </c>
      <c r="AO121">
        <f t="shared" si="6"/>
        <v>0.90909090909090906</v>
      </c>
      <c r="AP121">
        <f t="shared" si="6"/>
        <v>0.13755158184319122</v>
      </c>
      <c r="AQ121">
        <f t="shared" si="7"/>
        <v>0.86857825567502978</v>
      </c>
      <c r="AR121">
        <f t="shared" si="8"/>
        <v>0.13142174432497014</v>
      </c>
      <c r="AT121">
        <f t="shared" si="9"/>
        <v>1.5093665214202545</v>
      </c>
      <c r="AU121">
        <f t="shared" si="9"/>
        <v>0.74099648293299014</v>
      </c>
      <c r="AV121">
        <f t="shared" si="10"/>
        <v>0.6831681949035191</v>
      </c>
      <c r="AZ121">
        <f t="shared" si="11"/>
        <v>3.3182045682922183</v>
      </c>
      <c r="BA121">
        <f t="shared" si="11"/>
        <v>1.3193172281168895</v>
      </c>
      <c r="BB121">
        <f t="shared" si="12"/>
        <v>0.8806802063273742</v>
      </c>
      <c r="BC121">
        <f t="shared" si="13"/>
        <v>0.14089759295595605</v>
      </c>
      <c r="BD121">
        <f t="shared" si="14"/>
        <v>0.38101419071857501</v>
      </c>
      <c r="BE121">
        <f t="shared" si="15"/>
        <v>0.12706070835530353</v>
      </c>
    </row>
    <row r="122" spans="1:57" x14ac:dyDescent="0.35">
      <c r="A122">
        <v>39</v>
      </c>
      <c r="B122" t="s">
        <v>40</v>
      </c>
      <c r="C122" t="s">
        <v>41</v>
      </c>
      <c r="D122" s="1">
        <v>43656</v>
      </c>
      <c r="E122" t="s">
        <v>42</v>
      </c>
      <c r="F122" t="s">
        <v>43</v>
      </c>
      <c r="G122" t="s">
        <v>44</v>
      </c>
      <c r="H122" t="s">
        <v>179</v>
      </c>
      <c r="I122">
        <v>5</v>
      </c>
      <c r="J122" t="s">
        <v>172</v>
      </c>
      <c r="K122" t="s">
        <v>154</v>
      </c>
      <c r="L122">
        <v>1</v>
      </c>
      <c r="M122">
        <v>23</v>
      </c>
      <c r="N122">
        <v>12415</v>
      </c>
      <c r="O122">
        <v>1510</v>
      </c>
      <c r="P122">
        <v>6</v>
      </c>
      <c r="Q122">
        <v>4</v>
      </c>
      <c r="R122">
        <v>6</v>
      </c>
      <c r="S122">
        <v>0</v>
      </c>
      <c r="T122">
        <v>6</v>
      </c>
      <c r="U122">
        <v>2</v>
      </c>
      <c r="Z122">
        <v>3</v>
      </c>
      <c r="AA122">
        <v>0</v>
      </c>
      <c r="AB122" t="s">
        <v>48</v>
      </c>
      <c r="AC122">
        <v>1.08</v>
      </c>
      <c r="AD122">
        <v>8</v>
      </c>
      <c r="AE122">
        <v>1.08</v>
      </c>
      <c r="AF122">
        <v>10.73</v>
      </c>
      <c r="AK122">
        <v>1.0900000000000001</v>
      </c>
      <c r="AL122">
        <v>12</v>
      </c>
      <c r="AM122">
        <v>1.07</v>
      </c>
      <c r="AN122">
        <v>9.4</v>
      </c>
      <c r="AO122">
        <f t="shared" si="6"/>
        <v>0.93457943925233644</v>
      </c>
      <c r="AP122">
        <f t="shared" si="6"/>
        <v>0.10638297872340426</v>
      </c>
      <c r="AQ122">
        <f t="shared" si="7"/>
        <v>0.89780324737344797</v>
      </c>
      <c r="AR122">
        <f t="shared" si="8"/>
        <v>0.10219675262655206</v>
      </c>
      <c r="AT122">
        <f t="shared" si="9"/>
        <v>1.3333416979450949</v>
      </c>
      <c r="AU122">
        <f t="shared" si="9"/>
        <v>1.2416436081178486</v>
      </c>
      <c r="AV122">
        <f t="shared" si="10"/>
        <v>0.52290847247264638</v>
      </c>
      <c r="AZ122">
        <f t="shared" si="11"/>
        <v>4.6415851005024535</v>
      </c>
      <c r="BA122">
        <f t="shared" si="11"/>
        <v>1.7784247556906894</v>
      </c>
      <c r="BB122">
        <f t="shared" si="12"/>
        <v>0.94599498447199537</v>
      </c>
      <c r="BC122">
        <f t="shared" si="13"/>
        <v>0.10780433560648725</v>
      </c>
      <c r="BD122">
        <f t="shared" si="14"/>
        <v>0.64834883506476282</v>
      </c>
      <c r="BE122">
        <f t="shared" si="15"/>
        <v>5.5518011770956881E-2</v>
      </c>
    </row>
    <row r="123" spans="1:57" x14ac:dyDescent="0.35">
      <c r="A123">
        <v>39</v>
      </c>
      <c r="B123" t="s">
        <v>40</v>
      </c>
      <c r="C123" t="s">
        <v>41</v>
      </c>
      <c r="D123" s="1">
        <v>43656</v>
      </c>
      <c r="E123" t="s">
        <v>42</v>
      </c>
      <c r="F123" t="s">
        <v>43</v>
      </c>
      <c r="G123" t="s">
        <v>44</v>
      </c>
      <c r="H123" t="s">
        <v>179</v>
      </c>
      <c r="I123">
        <v>5</v>
      </c>
      <c r="J123" t="s">
        <v>194</v>
      </c>
      <c r="K123" t="s">
        <v>67</v>
      </c>
      <c r="L123">
        <v>22</v>
      </c>
      <c r="M123">
        <v>26</v>
      </c>
      <c r="N123">
        <v>1600</v>
      </c>
      <c r="O123">
        <v>1430</v>
      </c>
      <c r="P123">
        <v>7</v>
      </c>
      <c r="Q123">
        <v>5</v>
      </c>
      <c r="R123">
        <v>6</v>
      </c>
      <c r="S123">
        <v>4</v>
      </c>
      <c r="T123">
        <v>3</v>
      </c>
      <c r="U123">
        <v>6</v>
      </c>
      <c r="V123">
        <v>6</v>
      </c>
      <c r="W123">
        <v>3</v>
      </c>
      <c r="Z123">
        <v>3</v>
      </c>
      <c r="AA123">
        <v>1</v>
      </c>
      <c r="AB123" t="s">
        <v>48</v>
      </c>
      <c r="AC123">
        <v>1.2</v>
      </c>
      <c r="AD123">
        <v>4.5</v>
      </c>
      <c r="AE123">
        <v>1.19</v>
      </c>
      <c r="AF123">
        <v>5.49</v>
      </c>
      <c r="AK123">
        <v>1.25</v>
      </c>
      <c r="AL123">
        <v>5.72</v>
      </c>
      <c r="AM123">
        <v>1.18</v>
      </c>
      <c r="AN123">
        <v>4.96</v>
      </c>
      <c r="AO123">
        <f t="shared" si="6"/>
        <v>0.84745762711864414</v>
      </c>
      <c r="AP123">
        <f t="shared" si="6"/>
        <v>0.20161290322580647</v>
      </c>
      <c r="AQ123">
        <f t="shared" si="7"/>
        <v>0.80781758957654726</v>
      </c>
      <c r="AR123">
        <f t="shared" si="8"/>
        <v>0.19218241042345277</v>
      </c>
      <c r="AT123">
        <f t="shared" si="9"/>
        <v>1.1228813785636746</v>
      </c>
      <c r="AU123">
        <f t="shared" si="9"/>
        <v>-3.9390438926556991E-2</v>
      </c>
      <c r="AV123">
        <f t="shared" si="10"/>
        <v>0.76174527080993315</v>
      </c>
      <c r="AZ123">
        <f t="shared" si="11"/>
        <v>1.6365296963291593</v>
      </c>
      <c r="BA123">
        <f t="shared" si="11"/>
        <v>0.47724276010439309</v>
      </c>
      <c r="BB123">
        <f t="shared" si="12"/>
        <v>0.76120312329486184</v>
      </c>
      <c r="BC123">
        <f t="shared" si="13"/>
        <v>0.21341900142221495</v>
      </c>
      <c r="BD123">
        <f t="shared" si="14"/>
        <v>0.27214306945861871</v>
      </c>
      <c r="BE123">
        <f t="shared" si="15"/>
        <v>0.27285504044866832</v>
      </c>
    </row>
    <row r="124" spans="1:57" x14ac:dyDescent="0.35">
      <c r="A124">
        <v>39</v>
      </c>
      <c r="B124" t="s">
        <v>40</v>
      </c>
      <c r="C124" t="s">
        <v>41</v>
      </c>
      <c r="D124" s="1">
        <v>43656</v>
      </c>
      <c r="E124" t="s">
        <v>42</v>
      </c>
      <c r="F124" t="s">
        <v>43</v>
      </c>
      <c r="G124" t="s">
        <v>44</v>
      </c>
      <c r="H124" t="s">
        <v>179</v>
      </c>
      <c r="I124">
        <v>5</v>
      </c>
      <c r="J124" t="s">
        <v>65</v>
      </c>
      <c r="K124" t="s">
        <v>117</v>
      </c>
      <c r="L124">
        <v>3</v>
      </c>
      <c r="M124">
        <v>7</v>
      </c>
      <c r="N124">
        <v>6620</v>
      </c>
      <c r="O124">
        <v>4040</v>
      </c>
      <c r="P124">
        <v>4</v>
      </c>
      <c r="Q124">
        <v>6</v>
      </c>
      <c r="R124">
        <v>6</v>
      </c>
      <c r="S124">
        <v>1</v>
      </c>
      <c r="T124">
        <v>6</v>
      </c>
      <c r="U124">
        <v>4</v>
      </c>
      <c r="V124">
        <v>6</v>
      </c>
      <c r="W124">
        <v>4</v>
      </c>
      <c r="Z124">
        <v>3</v>
      </c>
      <c r="AA124">
        <v>1</v>
      </c>
      <c r="AB124" t="s">
        <v>48</v>
      </c>
      <c r="AC124">
        <v>1.1100000000000001</v>
      </c>
      <c r="AD124">
        <v>6.5</v>
      </c>
      <c r="AE124">
        <v>1.1399999999999999</v>
      </c>
      <c r="AF124">
        <v>6.92</v>
      </c>
      <c r="AK124">
        <v>1.1599999999999999</v>
      </c>
      <c r="AL124">
        <v>7.45</v>
      </c>
      <c r="AM124">
        <v>1.1200000000000001</v>
      </c>
      <c r="AN124">
        <v>6.5</v>
      </c>
      <c r="AO124">
        <f t="shared" si="6"/>
        <v>0.89285714285714279</v>
      </c>
      <c r="AP124">
        <f t="shared" si="6"/>
        <v>0.15384615384615385</v>
      </c>
      <c r="AQ124">
        <f t="shared" si="7"/>
        <v>0.85301837270341219</v>
      </c>
      <c r="AR124">
        <f t="shared" si="8"/>
        <v>0.14698162729658795</v>
      </c>
      <c r="AT124">
        <f t="shared" si="9"/>
        <v>1.5093665214202545</v>
      </c>
      <c r="AU124">
        <f t="shared" si="9"/>
        <v>1.1372887340035711</v>
      </c>
      <c r="AV124">
        <f t="shared" si="10"/>
        <v>0.59196094955426815</v>
      </c>
      <c r="AZ124">
        <f t="shared" si="11"/>
        <v>3.3182045682922183</v>
      </c>
      <c r="BA124">
        <f t="shared" si="11"/>
        <v>2.2702999143531031</v>
      </c>
      <c r="BB124">
        <f t="shared" si="12"/>
        <v>0.74037233227513688</v>
      </c>
      <c r="BC124">
        <f t="shared" si="13"/>
        <v>0.15897419279696334</v>
      </c>
      <c r="BD124">
        <f t="shared" si="14"/>
        <v>0.524314609864588</v>
      </c>
      <c r="BE124">
        <f t="shared" si="15"/>
        <v>0.30060206759914837</v>
      </c>
    </row>
    <row r="125" spans="1:57" x14ac:dyDescent="0.35">
      <c r="A125">
        <v>39</v>
      </c>
      <c r="B125" t="s">
        <v>40</v>
      </c>
      <c r="C125" t="s">
        <v>41</v>
      </c>
      <c r="D125" s="1">
        <v>43656</v>
      </c>
      <c r="E125" t="s">
        <v>42</v>
      </c>
      <c r="F125" t="s">
        <v>43</v>
      </c>
      <c r="G125" t="s">
        <v>44</v>
      </c>
      <c r="H125" t="s">
        <v>179</v>
      </c>
      <c r="I125">
        <v>5</v>
      </c>
      <c r="J125" t="s">
        <v>147</v>
      </c>
      <c r="K125" t="s">
        <v>57</v>
      </c>
      <c r="L125">
        <v>2</v>
      </c>
      <c r="M125">
        <v>65</v>
      </c>
      <c r="N125">
        <v>7945</v>
      </c>
      <c r="O125">
        <v>830</v>
      </c>
      <c r="P125">
        <v>7</v>
      </c>
      <c r="Q125">
        <v>5</v>
      </c>
      <c r="R125">
        <v>6</v>
      </c>
      <c r="S125">
        <v>2</v>
      </c>
      <c r="T125">
        <v>6</v>
      </c>
      <c r="U125">
        <v>2</v>
      </c>
      <c r="Z125">
        <v>3</v>
      </c>
      <c r="AA125">
        <v>0</v>
      </c>
      <c r="AB125" t="s">
        <v>48</v>
      </c>
      <c r="AC125">
        <v>1.1200000000000001</v>
      </c>
      <c r="AD125">
        <v>6</v>
      </c>
      <c r="AE125">
        <v>1.1599999999999999</v>
      </c>
      <c r="AF125">
        <v>6.24</v>
      </c>
      <c r="AK125">
        <v>1.17</v>
      </c>
      <c r="AL125">
        <v>6.55</v>
      </c>
      <c r="AM125">
        <v>1.1399999999999999</v>
      </c>
      <c r="AN125">
        <v>5.91</v>
      </c>
      <c r="AO125">
        <f t="shared" si="6"/>
        <v>0.87719298245614041</v>
      </c>
      <c r="AP125">
        <f t="shared" si="6"/>
        <v>0.16920473773265651</v>
      </c>
      <c r="AQ125">
        <f t="shared" si="7"/>
        <v>0.83829787234042563</v>
      </c>
      <c r="AR125">
        <f t="shared" si="8"/>
        <v>0.16170212765957448</v>
      </c>
      <c r="AT125">
        <f t="shared" si="9"/>
        <v>1.2873056341866369</v>
      </c>
      <c r="AU125">
        <f t="shared" si="9"/>
        <v>-0.14759199155178782</v>
      </c>
      <c r="AV125">
        <f t="shared" si="10"/>
        <v>0.80766327576715036</v>
      </c>
      <c r="AZ125">
        <f t="shared" si="11"/>
        <v>3.3011055279538835</v>
      </c>
      <c r="BA125">
        <f t="shared" si="11"/>
        <v>1.2018230805439771</v>
      </c>
      <c r="BB125">
        <f t="shared" si="12"/>
        <v>0.890833416927448</v>
      </c>
      <c r="BC125">
        <f t="shared" si="13"/>
        <v>0.17638178540617033</v>
      </c>
      <c r="BD125">
        <f t="shared" si="14"/>
        <v>0.21361004523236049</v>
      </c>
      <c r="BE125">
        <f t="shared" si="15"/>
        <v>0.11559783091294272</v>
      </c>
    </row>
    <row r="126" spans="1:57" x14ac:dyDescent="0.35">
      <c r="A126">
        <v>39</v>
      </c>
      <c r="B126" t="s">
        <v>40</v>
      </c>
      <c r="C126" t="s">
        <v>41</v>
      </c>
      <c r="D126" s="1">
        <v>43658</v>
      </c>
      <c r="E126" t="s">
        <v>42</v>
      </c>
      <c r="F126" t="s">
        <v>43</v>
      </c>
      <c r="G126" t="s">
        <v>44</v>
      </c>
      <c r="H126" t="s">
        <v>180</v>
      </c>
      <c r="I126">
        <v>5</v>
      </c>
      <c r="J126" t="s">
        <v>172</v>
      </c>
      <c r="K126" t="s">
        <v>194</v>
      </c>
      <c r="L126">
        <v>1</v>
      </c>
      <c r="M126">
        <v>22</v>
      </c>
      <c r="N126">
        <v>12415</v>
      </c>
      <c r="O126">
        <v>1600</v>
      </c>
      <c r="P126">
        <v>6</v>
      </c>
      <c r="Q126">
        <v>2</v>
      </c>
      <c r="R126">
        <v>4</v>
      </c>
      <c r="S126">
        <v>6</v>
      </c>
      <c r="T126">
        <v>6</v>
      </c>
      <c r="U126">
        <v>3</v>
      </c>
      <c r="V126">
        <v>6</v>
      </c>
      <c r="W126">
        <v>2</v>
      </c>
      <c r="Z126">
        <v>3</v>
      </c>
      <c r="AA126">
        <v>1</v>
      </c>
      <c r="AB126" t="s">
        <v>48</v>
      </c>
      <c r="AC126">
        <v>1.08</v>
      </c>
      <c r="AD126">
        <v>8</v>
      </c>
      <c r="AE126">
        <v>1.08</v>
      </c>
      <c r="AF126">
        <v>10.44</v>
      </c>
      <c r="AK126">
        <v>1.1200000000000001</v>
      </c>
      <c r="AL126">
        <v>10.44</v>
      </c>
      <c r="AM126">
        <v>1.08</v>
      </c>
      <c r="AN126">
        <v>8.57</v>
      </c>
      <c r="AO126">
        <f t="shared" si="6"/>
        <v>0.92592592592592582</v>
      </c>
      <c r="AP126">
        <f t="shared" si="6"/>
        <v>0.11668611435239207</v>
      </c>
      <c r="AQ126">
        <f t="shared" si="7"/>
        <v>0.88808290155440417</v>
      </c>
      <c r="AR126">
        <f t="shared" si="8"/>
        <v>0.11191709844559587</v>
      </c>
      <c r="AT126">
        <f t="shared" si="9"/>
        <v>1.3333416979450949</v>
      </c>
      <c r="AU126">
        <f t="shared" si="9"/>
        <v>1.1228813785636746</v>
      </c>
      <c r="AV126">
        <f t="shared" si="10"/>
        <v>0.55242172718925997</v>
      </c>
      <c r="AZ126">
        <f t="shared" si="11"/>
        <v>4.6415851005024535</v>
      </c>
      <c r="BA126">
        <f t="shared" si="11"/>
        <v>1.6365296963291593</v>
      </c>
      <c r="BB126">
        <f t="shared" si="12"/>
        <v>0.95280199126992338</v>
      </c>
      <c r="BC126">
        <f t="shared" si="13"/>
        <v>0.11869018274120612</v>
      </c>
      <c r="BD126">
        <f t="shared" si="14"/>
        <v>0.59344352587208959</v>
      </c>
      <c r="BE126">
        <f t="shared" si="15"/>
        <v>4.8348171029373124E-2</v>
      </c>
    </row>
    <row r="127" spans="1:57" x14ac:dyDescent="0.35">
      <c r="A127">
        <v>39</v>
      </c>
      <c r="B127" t="s">
        <v>40</v>
      </c>
      <c r="C127" t="s">
        <v>41</v>
      </c>
      <c r="D127" s="1">
        <v>43658</v>
      </c>
      <c r="E127" t="s">
        <v>42</v>
      </c>
      <c r="F127" t="s">
        <v>43</v>
      </c>
      <c r="G127" t="s">
        <v>44</v>
      </c>
      <c r="H127" t="s">
        <v>180</v>
      </c>
      <c r="I127">
        <v>5</v>
      </c>
      <c r="J127" t="s">
        <v>65</v>
      </c>
      <c r="K127" t="s">
        <v>147</v>
      </c>
      <c r="L127">
        <v>3</v>
      </c>
      <c r="M127">
        <v>2</v>
      </c>
      <c r="N127">
        <v>6620</v>
      </c>
      <c r="O127">
        <v>7945</v>
      </c>
      <c r="P127">
        <v>7</v>
      </c>
      <c r="Q127">
        <v>6</v>
      </c>
      <c r="R127">
        <v>1</v>
      </c>
      <c r="S127">
        <v>6</v>
      </c>
      <c r="T127">
        <v>6</v>
      </c>
      <c r="U127">
        <v>3</v>
      </c>
      <c r="V127">
        <v>6</v>
      </c>
      <c r="W127">
        <v>4</v>
      </c>
      <c r="Z127">
        <v>3</v>
      </c>
      <c r="AA127">
        <v>1</v>
      </c>
      <c r="AB127" t="s">
        <v>48</v>
      </c>
      <c r="AC127">
        <v>2.1</v>
      </c>
      <c r="AD127">
        <v>1.72</v>
      </c>
      <c r="AE127">
        <v>2.29</v>
      </c>
      <c r="AF127">
        <v>1.72</v>
      </c>
      <c r="AK127">
        <v>2.2999999999999998</v>
      </c>
      <c r="AL127">
        <v>1.77</v>
      </c>
      <c r="AM127">
        <v>2.1800000000000002</v>
      </c>
      <c r="AN127">
        <v>1.71</v>
      </c>
      <c r="AO127">
        <f t="shared" si="6"/>
        <v>0.4587155963302752</v>
      </c>
      <c r="AP127">
        <f t="shared" si="6"/>
        <v>0.58479532163742687</v>
      </c>
      <c r="AQ127">
        <f t="shared" si="7"/>
        <v>0.43958868894601544</v>
      </c>
      <c r="AR127">
        <f t="shared" si="8"/>
        <v>0.56041131105398456</v>
      </c>
      <c r="AT127">
        <f t="shared" si="9"/>
        <v>1.5093665214202545</v>
      </c>
      <c r="AU127">
        <f t="shared" si="9"/>
        <v>1.2873056341866369</v>
      </c>
      <c r="AV127">
        <f t="shared" si="10"/>
        <v>0.55528821503732695</v>
      </c>
      <c r="AZ127">
        <f t="shared" si="11"/>
        <v>3.3182045682922183</v>
      </c>
      <c r="BA127">
        <f t="shared" si="11"/>
        <v>3.3011055279538835</v>
      </c>
      <c r="BB127">
        <f t="shared" si="12"/>
        <v>0.50427465593410381</v>
      </c>
      <c r="BC127">
        <f t="shared" si="13"/>
        <v>0.82191578711578639</v>
      </c>
      <c r="BD127">
        <f t="shared" si="14"/>
        <v>0.58826799365503146</v>
      </c>
      <c r="BE127">
        <f t="shared" si="15"/>
        <v>0.68463420709311662</v>
      </c>
    </row>
    <row r="128" spans="1:57" x14ac:dyDescent="0.35">
      <c r="A128">
        <v>39</v>
      </c>
      <c r="B128" t="s">
        <v>40</v>
      </c>
      <c r="C128" t="s">
        <v>41</v>
      </c>
      <c r="D128" s="1">
        <v>43660</v>
      </c>
      <c r="E128" t="s">
        <v>42</v>
      </c>
      <c r="F128" t="s">
        <v>43</v>
      </c>
      <c r="G128" t="s">
        <v>44</v>
      </c>
      <c r="H128" t="s">
        <v>181</v>
      </c>
      <c r="I128">
        <v>5</v>
      </c>
      <c r="J128" t="s">
        <v>172</v>
      </c>
      <c r="K128" t="s">
        <v>65</v>
      </c>
      <c r="L128">
        <v>1</v>
      </c>
      <c r="M128">
        <v>3</v>
      </c>
      <c r="N128">
        <v>12415</v>
      </c>
      <c r="O128">
        <v>6620</v>
      </c>
      <c r="P128">
        <v>7</v>
      </c>
      <c r="Q128">
        <v>6</v>
      </c>
      <c r="R128">
        <v>1</v>
      </c>
      <c r="S128">
        <v>6</v>
      </c>
      <c r="T128">
        <v>7</v>
      </c>
      <c r="U128">
        <v>6</v>
      </c>
      <c r="V128">
        <v>4</v>
      </c>
      <c r="W128">
        <v>6</v>
      </c>
      <c r="X128">
        <v>13</v>
      </c>
      <c r="Y128">
        <v>12</v>
      </c>
      <c r="Z128">
        <v>3</v>
      </c>
      <c r="AA128">
        <v>2</v>
      </c>
      <c r="AB128" t="s">
        <v>48</v>
      </c>
      <c r="AC128">
        <v>1.55</v>
      </c>
      <c r="AD128">
        <v>2.6</v>
      </c>
      <c r="AE128">
        <v>1.55</v>
      </c>
      <c r="AF128">
        <v>2.66</v>
      </c>
      <c r="AK128">
        <v>1.6</v>
      </c>
      <c r="AL128">
        <v>2.66</v>
      </c>
      <c r="AM128">
        <v>1.54</v>
      </c>
      <c r="AN128">
        <v>2.56</v>
      </c>
      <c r="AO128">
        <f t="shared" si="6"/>
        <v>0.64935064935064934</v>
      </c>
      <c r="AP128">
        <f t="shared" si="6"/>
        <v>0.390625</v>
      </c>
      <c r="AQ128">
        <f t="shared" si="7"/>
        <v>0.62439024390243902</v>
      </c>
      <c r="AR128">
        <f t="shared" si="8"/>
        <v>0.37560975609756098</v>
      </c>
      <c r="AT128">
        <f t="shared" si="9"/>
        <v>1.3333416979450949</v>
      </c>
      <c r="AU128">
        <f t="shared" si="9"/>
        <v>1.5093665214202545</v>
      </c>
      <c r="AV128">
        <f t="shared" si="10"/>
        <v>0.45610706989385719</v>
      </c>
      <c r="AZ128">
        <f t="shared" si="11"/>
        <v>4.6415851005024535</v>
      </c>
      <c r="BA128">
        <f t="shared" si="11"/>
        <v>3.3182045682922183</v>
      </c>
      <c r="BB128">
        <f t="shared" si="12"/>
        <v>0.78974358916257115</v>
      </c>
      <c r="BC128">
        <f t="shared" si="13"/>
        <v>0.47097971521879101</v>
      </c>
      <c r="BD128">
        <f t="shared" si="14"/>
        <v>0.78502769463071032</v>
      </c>
      <c r="BE128">
        <f t="shared" si="15"/>
        <v>0.236046956885823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28"/>
  <sheetViews>
    <sheetView topLeftCell="AX1" workbookViewId="0">
      <selection activeCell="BC1" sqref="BC1:BH104857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34</v>
      </c>
      <c r="AF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36</v>
      </c>
      <c r="B2" t="s">
        <v>40</v>
      </c>
      <c r="C2" t="s">
        <v>41</v>
      </c>
      <c r="D2" s="1">
        <v>44375</v>
      </c>
      <c r="E2" t="s">
        <v>42</v>
      </c>
      <c r="F2" t="s">
        <v>43</v>
      </c>
      <c r="G2" t="s">
        <v>44</v>
      </c>
      <c r="H2" t="s">
        <v>45</v>
      </c>
      <c r="I2">
        <v>5</v>
      </c>
      <c r="J2" t="s">
        <v>172</v>
      </c>
      <c r="K2" t="s">
        <v>229</v>
      </c>
      <c r="L2">
        <v>1</v>
      </c>
      <c r="M2">
        <v>253</v>
      </c>
      <c r="N2">
        <v>12113</v>
      </c>
      <c r="O2">
        <v>255</v>
      </c>
      <c r="P2">
        <v>4</v>
      </c>
      <c r="Q2">
        <v>6</v>
      </c>
      <c r="R2">
        <v>6</v>
      </c>
      <c r="S2">
        <v>1</v>
      </c>
      <c r="T2">
        <v>6</v>
      </c>
      <c r="U2">
        <v>2</v>
      </c>
      <c r="V2">
        <v>6</v>
      </c>
      <c r="W2">
        <v>2</v>
      </c>
      <c r="Z2">
        <v>3</v>
      </c>
      <c r="AA2">
        <v>1</v>
      </c>
      <c r="AB2" t="s">
        <v>48</v>
      </c>
      <c r="AC2">
        <v>1.01</v>
      </c>
      <c r="AD2">
        <v>26</v>
      </c>
      <c r="AE2">
        <v>1.01</v>
      </c>
      <c r="AF2">
        <v>33.67</v>
      </c>
      <c r="AK2">
        <v>1.01</v>
      </c>
      <c r="AL2">
        <v>51</v>
      </c>
      <c r="AM2">
        <v>1.01</v>
      </c>
      <c r="AN2">
        <v>24.52</v>
      </c>
      <c r="AO2">
        <f>1/AM2</f>
        <v>0.99009900990099009</v>
      </c>
      <c r="AP2">
        <f>1/AN2</f>
        <v>4.0783034257748776E-2</v>
      </c>
      <c r="AQ2">
        <f>AO2/(AO2+AP2)</f>
        <v>0.9604386995691343</v>
      </c>
      <c r="AR2">
        <f>AP2/(AO2+AP2)</f>
        <v>3.9561300430865642E-2</v>
      </c>
      <c r="AS2">
        <f>0.5*LN(AQ2/AR2)</f>
        <v>1.5947693901074214</v>
      </c>
      <c r="AW2">
        <f>AVERAGE(N2:O2)</f>
        <v>6184</v>
      </c>
      <c r="AX2">
        <f>64*'Summary - LogLoss'!$D$8*AW2/SUM($AW$2:$AW$65)</f>
        <v>2.438746251489134</v>
      </c>
      <c r="AY2">
        <f>AS2+AX2</f>
        <v>4.033515641596555</v>
      </c>
    </row>
    <row r="3" spans="1:60" x14ac:dyDescent="0.35">
      <c r="A3">
        <v>36</v>
      </c>
      <c r="B3" t="s">
        <v>40</v>
      </c>
      <c r="C3" t="s">
        <v>41</v>
      </c>
      <c r="D3" s="1">
        <v>44375</v>
      </c>
      <c r="E3" t="s">
        <v>42</v>
      </c>
      <c r="F3" t="s">
        <v>43</v>
      </c>
      <c r="G3" t="s">
        <v>44</v>
      </c>
      <c r="H3" t="s">
        <v>45</v>
      </c>
      <c r="I3">
        <v>5</v>
      </c>
      <c r="J3" t="s">
        <v>139</v>
      </c>
      <c r="K3" t="s">
        <v>89</v>
      </c>
      <c r="L3">
        <v>57</v>
      </c>
      <c r="M3">
        <v>4</v>
      </c>
      <c r="N3">
        <v>1148</v>
      </c>
      <c r="O3">
        <v>7980</v>
      </c>
      <c r="P3">
        <v>6</v>
      </c>
      <c r="Q3">
        <v>4</v>
      </c>
      <c r="R3">
        <v>6</v>
      </c>
      <c r="S3">
        <v>4</v>
      </c>
      <c r="T3">
        <v>6</v>
      </c>
      <c r="U3">
        <v>3</v>
      </c>
      <c r="Z3">
        <v>3</v>
      </c>
      <c r="AA3">
        <v>0</v>
      </c>
      <c r="AB3" t="s">
        <v>48</v>
      </c>
      <c r="AC3">
        <v>5.5</v>
      </c>
      <c r="AD3">
        <v>1.1399999999999999</v>
      </c>
      <c r="AE3">
        <v>5.65</v>
      </c>
      <c r="AF3">
        <v>1.18</v>
      </c>
      <c r="AK3">
        <v>6.5</v>
      </c>
      <c r="AL3">
        <v>1.2</v>
      </c>
      <c r="AM3">
        <v>5.5</v>
      </c>
      <c r="AN3">
        <v>1.1499999999999999</v>
      </c>
      <c r="AO3">
        <f t="shared" ref="AO3:AP65" si="0">1/AM3</f>
        <v>0.18181818181818182</v>
      </c>
      <c r="AP3">
        <f t="shared" si="0"/>
        <v>0.86956521739130443</v>
      </c>
      <c r="AQ3">
        <f t="shared" ref="AQ3:AQ66" si="1">AO3/(AO3+AP3)</f>
        <v>0.17293233082706766</v>
      </c>
      <c r="AR3">
        <f t="shared" ref="AR3:AR66" si="2">AP3/(AO3+AP3)</f>
        <v>0.82706766917293228</v>
      </c>
      <c r="AS3">
        <f t="shared" ref="AS3:AS65" si="3">0.5*LN(AQ3/AR3)</f>
        <v>-0.78249307493163334</v>
      </c>
      <c r="AW3">
        <f t="shared" ref="AW3:AW65" si="4">AVERAGE(N3:O3)</f>
        <v>4564</v>
      </c>
      <c r="AX3">
        <f>64*'Summary - LogLoss'!$D$8*AW3/SUM($AW$2:$AW$65)</f>
        <v>1.7998767612866122</v>
      </c>
      <c r="AY3">
        <f t="shared" ref="AY3:AY65" si="5">AS3+AX3</f>
        <v>1.0173836863549788</v>
      </c>
    </row>
    <row r="4" spans="1:60" x14ac:dyDescent="0.35">
      <c r="A4">
        <v>36</v>
      </c>
      <c r="B4" t="s">
        <v>40</v>
      </c>
      <c r="C4" t="s">
        <v>41</v>
      </c>
      <c r="D4" s="1">
        <v>44375</v>
      </c>
      <c r="E4" t="s">
        <v>42</v>
      </c>
      <c r="F4" t="s">
        <v>43</v>
      </c>
      <c r="G4" t="s">
        <v>44</v>
      </c>
      <c r="H4" t="s">
        <v>45</v>
      </c>
      <c r="I4">
        <v>5</v>
      </c>
      <c r="J4" t="s">
        <v>211</v>
      </c>
      <c r="K4" t="s">
        <v>230</v>
      </c>
      <c r="L4">
        <v>49</v>
      </c>
      <c r="M4">
        <v>92</v>
      </c>
      <c r="N4">
        <v>1309</v>
      </c>
      <c r="O4">
        <v>828</v>
      </c>
      <c r="P4">
        <v>6</v>
      </c>
      <c r="Q4">
        <v>4</v>
      </c>
      <c r="R4">
        <v>3</v>
      </c>
      <c r="S4">
        <v>6</v>
      </c>
      <c r="T4">
        <v>6</v>
      </c>
      <c r="U4">
        <v>3</v>
      </c>
      <c r="V4">
        <v>7</v>
      </c>
      <c r="W4">
        <v>6</v>
      </c>
      <c r="Z4">
        <v>3</v>
      </c>
      <c r="AA4">
        <v>1</v>
      </c>
      <c r="AB4" t="s">
        <v>48</v>
      </c>
      <c r="AC4">
        <v>1.1000000000000001</v>
      </c>
      <c r="AD4">
        <v>7</v>
      </c>
      <c r="AE4">
        <v>1.1000000000000001</v>
      </c>
      <c r="AF4">
        <v>8.81</v>
      </c>
      <c r="AK4">
        <v>1.1100000000000001</v>
      </c>
      <c r="AL4">
        <v>9</v>
      </c>
      <c r="AM4">
        <v>1.0900000000000001</v>
      </c>
      <c r="AN4">
        <v>7.56</v>
      </c>
      <c r="AO4">
        <f t="shared" si="0"/>
        <v>0.9174311926605504</v>
      </c>
      <c r="AP4">
        <f t="shared" si="0"/>
        <v>0.1322751322751323</v>
      </c>
      <c r="AQ4">
        <f t="shared" si="1"/>
        <v>0.87398843930635839</v>
      </c>
      <c r="AR4">
        <f t="shared" si="2"/>
        <v>0.12601156069364167</v>
      </c>
      <c r="AS4">
        <f t="shared" si="3"/>
        <v>0.96834674697519452</v>
      </c>
      <c r="AW4">
        <f t="shared" si="4"/>
        <v>1068.5</v>
      </c>
      <c r="AX4">
        <f>64*'Summary - LogLoss'!$D$8*AW4/SUM($AW$2:$AW$65)</f>
        <v>0.42137780881567599</v>
      </c>
      <c r="AY4">
        <f t="shared" si="5"/>
        <v>1.3897245557908704</v>
      </c>
      <c r="BG4" t="s">
        <v>191</v>
      </c>
      <c r="BH4">
        <f>SUM(AQ66:AQ128)</f>
        <v>42.692785822302604</v>
      </c>
    </row>
    <row r="5" spans="1:60" x14ac:dyDescent="0.35">
      <c r="A5">
        <v>36</v>
      </c>
      <c r="B5" t="s">
        <v>40</v>
      </c>
      <c r="C5" t="s">
        <v>41</v>
      </c>
      <c r="D5" s="1">
        <v>44375</v>
      </c>
      <c r="E5" t="s">
        <v>42</v>
      </c>
      <c r="F5" t="s">
        <v>43</v>
      </c>
      <c r="G5" t="s">
        <v>44</v>
      </c>
      <c r="H5" t="s">
        <v>45</v>
      </c>
      <c r="I5">
        <v>5</v>
      </c>
      <c r="J5" t="s">
        <v>93</v>
      </c>
      <c r="K5" t="s">
        <v>231</v>
      </c>
      <c r="L5">
        <v>102</v>
      </c>
      <c r="M5">
        <v>209</v>
      </c>
      <c r="N5">
        <v>753</v>
      </c>
      <c r="O5">
        <v>334</v>
      </c>
      <c r="P5">
        <v>6</v>
      </c>
      <c r="Q5">
        <v>7</v>
      </c>
      <c r="R5">
        <v>6</v>
      </c>
      <c r="S5">
        <v>4</v>
      </c>
      <c r="T5">
        <v>6</v>
      </c>
      <c r="U5">
        <v>4</v>
      </c>
      <c r="V5">
        <v>7</v>
      </c>
      <c r="W5">
        <v>6</v>
      </c>
      <c r="Z5">
        <v>3</v>
      </c>
      <c r="AA5">
        <v>1</v>
      </c>
      <c r="AB5" t="s">
        <v>48</v>
      </c>
      <c r="AC5">
        <v>1.25</v>
      </c>
      <c r="AD5">
        <v>4</v>
      </c>
      <c r="AE5">
        <v>1.29</v>
      </c>
      <c r="AF5">
        <v>4.01</v>
      </c>
      <c r="AK5">
        <v>1.29</v>
      </c>
      <c r="AL5">
        <v>4.1500000000000004</v>
      </c>
      <c r="AM5">
        <v>1.26</v>
      </c>
      <c r="AN5">
        <v>3.86</v>
      </c>
      <c r="AO5">
        <f t="shared" si="0"/>
        <v>0.79365079365079361</v>
      </c>
      <c r="AP5">
        <f t="shared" si="0"/>
        <v>0.2590673575129534</v>
      </c>
      <c r="AQ5">
        <f t="shared" si="1"/>
        <v>0.75390625</v>
      </c>
      <c r="AR5">
        <f t="shared" si="2"/>
        <v>0.24609375000000006</v>
      </c>
      <c r="AS5">
        <f t="shared" si="3"/>
        <v>0.55977773125667629</v>
      </c>
      <c r="AW5">
        <f t="shared" si="4"/>
        <v>543.5</v>
      </c>
      <c r="AX5">
        <f>64*'Summary - LogLoss'!$D$8*AW5/SUM($AW$2:$AW$65)</f>
        <v>0.2143367703241178</v>
      </c>
      <c r="AY5">
        <f t="shared" si="5"/>
        <v>0.77411450158079409</v>
      </c>
      <c r="BG5" t="s">
        <v>190</v>
      </c>
      <c r="BH5">
        <f>SUM(BD66:BD128)</f>
        <v>38.565037172091358</v>
      </c>
    </row>
    <row r="6" spans="1:60" x14ac:dyDescent="0.35">
      <c r="A6">
        <v>36</v>
      </c>
      <c r="B6" t="s">
        <v>40</v>
      </c>
      <c r="C6" t="s">
        <v>41</v>
      </c>
      <c r="D6" s="1">
        <v>44375</v>
      </c>
      <c r="E6" t="s">
        <v>42</v>
      </c>
      <c r="F6" t="s">
        <v>43</v>
      </c>
      <c r="G6" t="s">
        <v>44</v>
      </c>
      <c r="H6" t="s">
        <v>45</v>
      </c>
      <c r="I6">
        <v>5</v>
      </c>
      <c r="J6" t="s">
        <v>56</v>
      </c>
      <c r="K6" t="s">
        <v>232</v>
      </c>
      <c r="L6">
        <v>114</v>
      </c>
      <c r="M6">
        <v>35</v>
      </c>
      <c r="N6">
        <v>698</v>
      </c>
      <c r="O6">
        <v>1723</v>
      </c>
      <c r="P6">
        <v>5</v>
      </c>
      <c r="Q6">
        <v>7</v>
      </c>
      <c r="R6">
        <v>4</v>
      </c>
      <c r="S6">
        <v>6</v>
      </c>
      <c r="T6">
        <v>7</v>
      </c>
      <c r="U6">
        <v>6</v>
      </c>
      <c r="V6">
        <v>6</v>
      </c>
      <c r="W6">
        <v>3</v>
      </c>
      <c r="X6">
        <v>6</v>
      </c>
      <c r="Y6">
        <v>3</v>
      </c>
      <c r="Z6">
        <v>3</v>
      </c>
      <c r="AA6">
        <v>2</v>
      </c>
      <c r="AB6" t="s">
        <v>48</v>
      </c>
      <c r="AC6">
        <v>1.9</v>
      </c>
      <c r="AD6">
        <v>1.9</v>
      </c>
      <c r="AE6">
        <v>2.02</v>
      </c>
      <c r="AF6">
        <v>1.88</v>
      </c>
      <c r="AK6">
        <v>2.0499999999999998</v>
      </c>
      <c r="AL6">
        <v>1.91</v>
      </c>
      <c r="AM6">
        <v>1.96</v>
      </c>
      <c r="AN6">
        <v>1.84</v>
      </c>
      <c r="AO6">
        <f t="shared" si="0"/>
        <v>0.51020408163265307</v>
      </c>
      <c r="AP6">
        <f t="shared" si="0"/>
        <v>0.54347826086956519</v>
      </c>
      <c r="AQ6">
        <f t="shared" si="1"/>
        <v>0.48421052631578942</v>
      </c>
      <c r="AR6">
        <f t="shared" si="2"/>
        <v>0.51578947368421046</v>
      </c>
      <c r="AS6">
        <f t="shared" si="3"/>
        <v>-3.1589450810765779E-2</v>
      </c>
      <c r="AW6">
        <f t="shared" si="4"/>
        <v>1210.5</v>
      </c>
      <c r="AX6">
        <f>64*'Summary - LogLoss'!$D$8*AW6/SUM($AW$2:$AW$65)</f>
        <v>0.47737748017910692</v>
      </c>
      <c r="AY6">
        <f t="shared" si="5"/>
        <v>0.44578802936834117</v>
      </c>
      <c r="BG6" t="s">
        <v>473</v>
      </c>
      <c r="BH6">
        <f>SUM(BE66:BE128)</f>
        <v>33.905988973170558</v>
      </c>
    </row>
    <row r="7" spans="1:60" x14ac:dyDescent="0.35">
      <c r="A7">
        <v>36</v>
      </c>
      <c r="B7" t="s">
        <v>40</v>
      </c>
      <c r="C7" t="s">
        <v>41</v>
      </c>
      <c r="D7" s="1">
        <v>44375</v>
      </c>
      <c r="E7" t="s">
        <v>42</v>
      </c>
      <c r="F7" t="s">
        <v>43</v>
      </c>
      <c r="G7" t="s">
        <v>44</v>
      </c>
      <c r="H7" t="s">
        <v>45</v>
      </c>
      <c r="I7">
        <v>5</v>
      </c>
      <c r="J7" t="s">
        <v>83</v>
      </c>
      <c r="K7" t="s">
        <v>64</v>
      </c>
      <c r="L7">
        <v>90</v>
      </c>
      <c r="M7">
        <v>120</v>
      </c>
      <c r="N7">
        <v>863</v>
      </c>
      <c r="O7">
        <v>682</v>
      </c>
      <c r="P7">
        <v>4</v>
      </c>
      <c r="Q7">
        <v>6</v>
      </c>
      <c r="R7">
        <v>6</v>
      </c>
      <c r="S7">
        <v>4</v>
      </c>
      <c r="T7">
        <v>7</v>
      </c>
      <c r="U7">
        <v>5</v>
      </c>
      <c r="V7">
        <v>6</v>
      </c>
      <c r="W7">
        <v>2</v>
      </c>
      <c r="Z7">
        <v>3</v>
      </c>
      <c r="AA7">
        <v>1</v>
      </c>
      <c r="AB7" t="s">
        <v>48</v>
      </c>
      <c r="AC7">
        <v>1.44</v>
      </c>
      <c r="AD7">
        <v>2.75</v>
      </c>
      <c r="AE7">
        <v>1.47</v>
      </c>
      <c r="AF7">
        <v>2.9</v>
      </c>
      <c r="AK7">
        <v>1.48</v>
      </c>
      <c r="AL7">
        <v>2.97</v>
      </c>
      <c r="AM7">
        <v>1.45</v>
      </c>
      <c r="AN7">
        <v>2.75</v>
      </c>
      <c r="AO7">
        <f t="shared" si="0"/>
        <v>0.68965517241379315</v>
      </c>
      <c r="AP7">
        <f t="shared" si="0"/>
        <v>0.36363636363636365</v>
      </c>
      <c r="AQ7">
        <f t="shared" si="1"/>
        <v>0.65476190476190466</v>
      </c>
      <c r="AR7">
        <f t="shared" si="2"/>
        <v>0.34523809523809518</v>
      </c>
      <c r="AS7">
        <f t="shared" si="3"/>
        <v>0.32001867762299846</v>
      </c>
      <c r="AW7">
        <f t="shared" si="4"/>
        <v>772.5</v>
      </c>
      <c r="AX7">
        <f>64*'Summary - LogLoss'!$D$8*AW7/SUM($AW$2:$AW$65)</f>
        <v>0.30464609949472127</v>
      </c>
      <c r="AY7">
        <f t="shared" si="5"/>
        <v>0.62466477711771973</v>
      </c>
    </row>
    <row r="8" spans="1:60" x14ac:dyDescent="0.35">
      <c r="A8">
        <v>36</v>
      </c>
      <c r="B8" t="s">
        <v>40</v>
      </c>
      <c r="C8" t="s">
        <v>41</v>
      </c>
      <c r="D8" s="1">
        <v>44375</v>
      </c>
      <c r="E8" t="s">
        <v>42</v>
      </c>
      <c r="F8" t="s">
        <v>43</v>
      </c>
      <c r="G8" t="s">
        <v>44</v>
      </c>
      <c r="H8" t="s">
        <v>45</v>
      </c>
      <c r="I8">
        <v>5</v>
      </c>
      <c r="J8" t="s">
        <v>169</v>
      </c>
      <c r="K8" t="s">
        <v>233</v>
      </c>
      <c r="L8">
        <v>48</v>
      </c>
      <c r="M8">
        <v>23</v>
      </c>
      <c r="N8">
        <v>1344</v>
      </c>
      <c r="O8">
        <v>2320</v>
      </c>
      <c r="P8">
        <v>5</v>
      </c>
      <c r="Q8">
        <v>7</v>
      </c>
      <c r="R8">
        <v>6</v>
      </c>
      <c r="S8">
        <v>3</v>
      </c>
      <c r="T8">
        <v>7</v>
      </c>
      <c r="U8">
        <v>5</v>
      </c>
      <c r="V8">
        <v>6</v>
      </c>
      <c r="W8">
        <v>3</v>
      </c>
      <c r="Z8">
        <v>3</v>
      </c>
      <c r="AA8">
        <v>1</v>
      </c>
      <c r="AB8" t="s">
        <v>48</v>
      </c>
      <c r="AC8">
        <v>2.62</v>
      </c>
      <c r="AD8">
        <v>1.5</v>
      </c>
      <c r="AE8">
        <v>2.95</v>
      </c>
      <c r="AF8">
        <v>1.46</v>
      </c>
      <c r="AK8">
        <v>2.95</v>
      </c>
      <c r="AL8">
        <v>1.5</v>
      </c>
      <c r="AM8">
        <v>2.77</v>
      </c>
      <c r="AN8">
        <v>1.45</v>
      </c>
      <c r="AO8">
        <f t="shared" si="0"/>
        <v>0.36101083032490977</v>
      </c>
      <c r="AP8">
        <f t="shared" si="0"/>
        <v>0.68965517241379315</v>
      </c>
      <c r="AQ8">
        <f t="shared" si="1"/>
        <v>0.34360189573459715</v>
      </c>
      <c r="AR8">
        <f t="shared" si="2"/>
        <v>0.65639810426540279</v>
      </c>
      <c r="AS8">
        <f t="shared" si="3"/>
        <v>-0.32364188188338205</v>
      </c>
      <c r="AW8">
        <f t="shared" si="4"/>
        <v>1832</v>
      </c>
      <c r="AX8">
        <f>64*'Summary - LogLoss'!$D$8*AW8/SUM($AW$2:$AW$65)</f>
        <v>0.72247463336482776</v>
      </c>
      <c r="AY8">
        <f t="shared" si="5"/>
        <v>0.3988327514814457</v>
      </c>
    </row>
    <row r="9" spans="1:60" x14ac:dyDescent="0.35">
      <c r="A9">
        <v>36</v>
      </c>
      <c r="B9" t="s">
        <v>40</v>
      </c>
      <c r="C9" t="s">
        <v>41</v>
      </c>
      <c r="D9" s="1">
        <v>44375</v>
      </c>
      <c r="E9" t="s">
        <v>42</v>
      </c>
      <c r="F9" t="s">
        <v>43</v>
      </c>
      <c r="G9" t="s">
        <v>44</v>
      </c>
      <c r="H9" t="s">
        <v>45</v>
      </c>
      <c r="I9">
        <v>5</v>
      </c>
      <c r="J9" t="s">
        <v>194</v>
      </c>
      <c r="K9" t="s">
        <v>85</v>
      </c>
      <c r="L9">
        <v>10</v>
      </c>
      <c r="M9">
        <v>43</v>
      </c>
      <c r="N9">
        <v>3125</v>
      </c>
      <c r="O9">
        <v>1521</v>
      </c>
      <c r="P9">
        <v>6</v>
      </c>
      <c r="Q9">
        <v>2</v>
      </c>
      <c r="R9">
        <v>3</v>
      </c>
      <c r="S9">
        <v>6</v>
      </c>
      <c r="T9">
        <v>6</v>
      </c>
      <c r="U9">
        <v>3</v>
      </c>
      <c r="V9">
        <v>7</v>
      </c>
      <c r="W9">
        <v>6</v>
      </c>
      <c r="Z9">
        <v>3</v>
      </c>
      <c r="AA9">
        <v>1</v>
      </c>
      <c r="AB9" t="s">
        <v>48</v>
      </c>
      <c r="AC9">
        <v>1.22</v>
      </c>
      <c r="AD9">
        <v>4.33</v>
      </c>
      <c r="AE9">
        <v>1.2</v>
      </c>
      <c r="AF9">
        <v>5.18</v>
      </c>
      <c r="AK9">
        <v>1.22</v>
      </c>
      <c r="AL9">
        <v>5.5</v>
      </c>
      <c r="AM9">
        <v>1.19</v>
      </c>
      <c r="AN9">
        <v>4.79</v>
      </c>
      <c r="AO9">
        <f t="shared" si="0"/>
        <v>0.84033613445378152</v>
      </c>
      <c r="AP9">
        <f t="shared" si="0"/>
        <v>0.20876826722338204</v>
      </c>
      <c r="AQ9">
        <f t="shared" si="1"/>
        <v>0.80100334448160537</v>
      </c>
      <c r="AR9">
        <f t="shared" si="2"/>
        <v>0.19899665551839466</v>
      </c>
      <c r="AS9">
        <f t="shared" si="3"/>
        <v>0.69628855214969287</v>
      </c>
      <c r="AW9">
        <f t="shared" si="4"/>
        <v>2323</v>
      </c>
      <c r="AX9">
        <f>64*'Summary - LogLoss'!$D$8*AW9/SUM($AW$2:$AW$65)</f>
        <v>0.91610729983978967</v>
      </c>
      <c r="AY9">
        <f t="shared" si="5"/>
        <v>1.6123958519894825</v>
      </c>
    </row>
    <row r="10" spans="1:60" x14ac:dyDescent="0.35">
      <c r="A10">
        <v>36</v>
      </c>
      <c r="B10" t="s">
        <v>40</v>
      </c>
      <c r="C10" t="s">
        <v>41</v>
      </c>
      <c r="D10" s="1">
        <v>44375</v>
      </c>
      <c r="E10" t="s">
        <v>42</v>
      </c>
      <c r="F10" t="s">
        <v>43</v>
      </c>
      <c r="G10" t="s">
        <v>44</v>
      </c>
      <c r="H10" t="s">
        <v>45</v>
      </c>
      <c r="I10">
        <v>5</v>
      </c>
      <c r="J10" t="s">
        <v>121</v>
      </c>
      <c r="K10" t="s">
        <v>234</v>
      </c>
      <c r="L10">
        <v>72</v>
      </c>
      <c r="M10">
        <v>99</v>
      </c>
      <c r="N10">
        <v>954</v>
      </c>
      <c r="O10">
        <v>793</v>
      </c>
      <c r="P10">
        <v>6</v>
      </c>
      <c r="Q10">
        <v>1</v>
      </c>
      <c r="R10">
        <v>7</v>
      </c>
      <c r="S10">
        <v>5</v>
      </c>
      <c r="T10">
        <v>7</v>
      </c>
      <c r="U10">
        <v>6</v>
      </c>
      <c r="Z10">
        <v>3</v>
      </c>
      <c r="AA10">
        <v>0</v>
      </c>
      <c r="AB10" t="s">
        <v>48</v>
      </c>
      <c r="AC10">
        <v>1.53</v>
      </c>
      <c r="AD10">
        <v>2.5</v>
      </c>
      <c r="AE10">
        <v>1.55</v>
      </c>
      <c r="AF10">
        <v>2.65</v>
      </c>
      <c r="AK10">
        <v>1.57</v>
      </c>
      <c r="AL10">
        <v>2.75</v>
      </c>
      <c r="AM10">
        <v>1.53</v>
      </c>
      <c r="AN10">
        <v>2.52</v>
      </c>
      <c r="AO10">
        <f t="shared" si="0"/>
        <v>0.65359477124183007</v>
      </c>
      <c r="AP10">
        <f t="shared" si="0"/>
        <v>0.3968253968253968</v>
      </c>
      <c r="AQ10">
        <f t="shared" si="1"/>
        <v>0.62222222222222223</v>
      </c>
      <c r="AR10">
        <f t="shared" si="2"/>
        <v>0.37777777777777777</v>
      </c>
      <c r="AS10">
        <f t="shared" si="3"/>
        <v>0.24949558305949396</v>
      </c>
      <c r="AW10">
        <f t="shared" si="4"/>
        <v>873.5</v>
      </c>
      <c r="AX10">
        <f>64*'Summary - LogLoss'!$D$8*AW10/SUM($AW$2:$AW$65)</f>
        <v>0.34447685166166869</v>
      </c>
      <c r="AY10">
        <f t="shared" si="5"/>
        <v>0.59397243472116268</v>
      </c>
    </row>
    <row r="11" spans="1:60" x14ac:dyDescent="0.35">
      <c r="A11">
        <v>36</v>
      </c>
      <c r="B11" t="s">
        <v>40</v>
      </c>
      <c r="C11" t="s">
        <v>41</v>
      </c>
      <c r="D11" s="1">
        <v>44375</v>
      </c>
      <c r="E11" t="s">
        <v>42</v>
      </c>
      <c r="F11" t="s">
        <v>43</v>
      </c>
      <c r="G11" t="s">
        <v>44</v>
      </c>
      <c r="H11" t="s">
        <v>45</v>
      </c>
      <c r="I11">
        <v>5</v>
      </c>
      <c r="J11" t="s">
        <v>217</v>
      </c>
      <c r="K11" t="s">
        <v>120</v>
      </c>
      <c r="L11">
        <v>7</v>
      </c>
      <c r="M11">
        <v>47</v>
      </c>
      <c r="N11">
        <v>6120</v>
      </c>
      <c r="O11">
        <v>1360</v>
      </c>
      <c r="P11">
        <v>4</v>
      </c>
      <c r="Q11">
        <v>6</v>
      </c>
      <c r="R11">
        <v>6</v>
      </c>
      <c r="S11">
        <v>4</v>
      </c>
      <c r="T11">
        <v>6</v>
      </c>
      <c r="U11">
        <v>1</v>
      </c>
      <c r="V11">
        <v>6</v>
      </c>
      <c r="W11">
        <v>2</v>
      </c>
      <c r="Z11">
        <v>3</v>
      </c>
      <c r="AA11">
        <v>1</v>
      </c>
      <c r="AB11" t="s">
        <v>48</v>
      </c>
      <c r="AC11">
        <v>1.03</v>
      </c>
      <c r="AD11">
        <v>15</v>
      </c>
      <c r="AE11">
        <v>1.03</v>
      </c>
      <c r="AF11">
        <v>18.18</v>
      </c>
      <c r="AK11">
        <v>1.05</v>
      </c>
      <c r="AL11">
        <v>18.18</v>
      </c>
      <c r="AM11">
        <v>1.03</v>
      </c>
      <c r="AN11">
        <v>13.45</v>
      </c>
      <c r="AO11">
        <f t="shared" si="0"/>
        <v>0.970873786407767</v>
      </c>
      <c r="AP11">
        <f t="shared" si="0"/>
        <v>7.434944237918216E-2</v>
      </c>
      <c r="AQ11">
        <f t="shared" si="1"/>
        <v>0.92886740331491713</v>
      </c>
      <c r="AR11">
        <f t="shared" si="2"/>
        <v>7.1132596685082872E-2</v>
      </c>
      <c r="AS11">
        <f t="shared" si="3"/>
        <v>1.2847101519031519</v>
      </c>
      <c r="AW11">
        <f t="shared" si="4"/>
        <v>3740</v>
      </c>
      <c r="AX11">
        <f>64*'Summary - LogLoss'!$D$8*AW11/SUM($AW$2:$AW$65)</f>
        <v>1.4749209218255761</v>
      </c>
      <c r="AY11">
        <f t="shared" si="5"/>
        <v>2.7596310737287277</v>
      </c>
    </row>
    <row r="12" spans="1:60" x14ac:dyDescent="0.35">
      <c r="A12">
        <v>36</v>
      </c>
      <c r="B12" t="s">
        <v>40</v>
      </c>
      <c r="C12" t="s">
        <v>41</v>
      </c>
      <c r="D12" s="1">
        <v>44375</v>
      </c>
      <c r="E12" t="s">
        <v>42</v>
      </c>
      <c r="F12" t="s">
        <v>43</v>
      </c>
      <c r="G12" t="s">
        <v>44</v>
      </c>
      <c r="H12" t="s">
        <v>45</v>
      </c>
      <c r="I12">
        <v>5</v>
      </c>
      <c r="J12" t="s">
        <v>151</v>
      </c>
      <c r="K12" t="s">
        <v>69</v>
      </c>
      <c r="L12">
        <v>29</v>
      </c>
      <c r="M12">
        <v>108</v>
      </c>
      <c r="N12">
        <v>1965</v>
      </c>
      <c r="O12">
        <v>735</v>
      </c>
      <c r="P12">
        <v>3</v>
      </c>
      <c r="Q12">
        <v>6</v>
      </c>
      <c r="R12">
        <v>6</v>
      </c>
      <c r="S12">
        <v>3</v>
      </c>
      <c r="T12">
        <v>6</v>
      </c>
      <c r="U12">
        <v>4</v>
      </c>
      <c r="V12">
        <v>7</v>
      </c>
      <c r="W12">
        <v>6</v>
      </c>
      <c r="Z12">
        <v>3</v>
      </c>
      <c r="AA12">
        <v>1</v>
      </c>
      <c r="AB12" t="s">
        <v>48</v>
      </c>
      <c r="AC12">
        <v>1.61</v>
      </c>
      <c r="AD12">
        <v>2.2999999999999998</v>
      </c>
      <c r="AE12">
        <v>1.67</v>
      </c>
      <c r="AF12">
        <v>2.36</v>
      </c>
      <c r="AK12">
        <v>1.67</v>
      </c>
      <c r="AL12">
        <v>2.5499999999999998</v>
      </c>
      <c r="AM12">
        <v>1.59</v>
      </c>
      <c r="AN12">
        <v>2.38</v>
      </c>
      <c r="AO12">
        <f t="shared" si="0"/>
        <v>0.62893081761006286</v>
      </c>
      <c r="AP12">
        <f t="shared" si="0"/>
        <v>0.42016806722689076</v>
      </c>
      <c r="AQ12">
        <f t="shared" si="1"/>
        <v>0.59949622166246852</v>
      </c>
      <c r="AR12">
        <f t="shared" si="2"/>
        <v>0.40050377833753154</v>
      </c>
      <c r="AS12">
        <f t="shared" si="3"/>
        <v>0.20168323572562155</v>
      </c>
      <c r="AW12">
        <f t="shared" si="4"/>
        <v>1350</v>
      </c>
      <c r="AX12">
        <f>64*'Summary - LogLoss'!$D$8*AW12/SUM($AW$2:$AW$65)</f>
        <v>0.53239124183543529</v>
      </c>
      <c r="AY12">
        <f t="shared" si="5"/>
        <v>0.73407447756105682</v>
      </c>
    </row>
    <row r="13" spans="1:60" x14ac:dyDescent="0.35">
      <c r="A13">
        <v>36</v>
      </c>
      <c r="B13" t="s">
        <v>40</v>
      </c>
      <c r="C13" t="s">
        <v>41</v>
      </c>
      <c r="D13" s="1">
        <v>44375</v>
      </c>
      <c r="E13" t="s">
        <v>42</v>
      </c>
      <c r="F13" t="s">
        <v>43</v>
      </c>
      <c r="G13" t="s">
        <v>44</v>
      </c>
      <c r="H13" t="s">
        <v>45</v>
      </c>
      <c r="I13">
        <v>5</v>
      </c>
      <c r="J13" t="s">
        <v>218</v>
      </c>
      <c r="K13" t="s">
        <v>195</v>
      </c>
      <c r="L13">
        <v>62</v>
      </c>
      <c r="M13">
        <v>32</v>
      </c>
      <c r="N13">
        <v>1108</v>
      </c>
      <c r="O13">
        <v>1806</v>
      </c>
      <c r="P13">
        <v>6</v>
      </c>
      <c r="Q13">
        <v>4</v>
      </c>
      <c r="R13">
        <v>7</v>
      </c>
      <c r="S13">
        <v>6</v>
      </c>
      <c r="T13">
        <v>6</v>
      </c>
      <c r="U13">
        <v>2</v>
      </c>
      <c r="Z13">
        <v>3</v>
      </c>
      <c r="AA13">
        <v>0</v>
      </c>
      <c r="AB13" t="s">
        <v>48</v>
      </c>
      <c r="AC13">
        <v>2.2999999999999998</v>
      </c>
      <c r="AD13">
        <v>1.61</v>
      </c>
      <c r="AE13">
        <v>2.5</v>
      </c>
      <c r="AF13">
        <v>1.6</v>
      </c>
      <c r="AK13">
        <v>2.5</v>
      </c>
      <c r="AL13">
        <v>1.67</v>
      </c>
      <c r="AM13">
        <v>2.33</v>
      </c>
      <c r="AN13">
        <v>1.61</v>
      </c>
      <c r="AO13">
        <f t="shared" si="0"/>
        <v>0.42918454935622319</v>
      </c>
      <c r="AP13">
        <f t="shared" si="0"/>
        <v>0.6211180124223602</v>
      </c>
      <c r="AQ13">
        <f t="shared" si="1"/>
        <v>0.40862944162436549</v>
      </c>
      <c r="AR13">
        <f t="shared" si="2"/>
        <v>0.59137055837563446</v>
      </c>
      <c r="AS13">
        <f t="shared" si="3"/>
        <v>-0.18481704429061874</v>
      </c>
      <c r="AW13">
        <f t="shared" si="4"/>
        <v>1457</v>
      </c>
      <c r="AX13">
        <f>64*'Summary - LogLoss'!$D$8*AW13/SUM($AW$2:$AW$65)</f>
        <v>0.5745881772994289</v>
      </c>
      <c r="AY13">
        <f t="shared" si="5"/>
        <v>0.38977113300881017</v>
      </c>
    </row>
    <row r="14" spans="1:60" x14ac:dyDescent="0.35">
      <c r="A14">
        <v>36</v>
      </c>
      <c r="B14" t="s">
        <v>40</v>
      </c>
      <c r="C14" t="s">
        <v>41</v>
      </c>
      <c r="D14" s="1">
        <v>44375</v>
      </c>
      <c r="E14" t="s">
        <v>42</v>
      </c>
      <c r="F14" t="s">
        <v>43</v>
      </c>
      <c r="G14" t="s">
        <v>44</v>
      </c>
      <c r="H14" t="s">
        <v>45</v>
      </c>
      <c r="I14">
        <v>5</v>
      </c>
      <c r="J14" t="s">
        <v>235</v>
      </c>
      <c r="K14" t="s">
        <v>86</v>
      </c>
      <c r="L14">
        <v>107</v>
      </c>
      <c r="M14">
        <v>88</v>
      </c>
      <c r="N14">
        <v>736</v>
      </c>
      <c r="O14">
        <v>870</v>
      </c>
      <c r="P14">
        <v>6</v>
      </c>
      <c r="Q14">
        <v>3</v>
      </c>
      <c r="R14">
        <v>2</v>
      </c>
      <c r="S14">
        <v>6</v>
      </c>
      <c r="T14">
        <v>6</v>
      </c>
      <c r="U14">
        <v>4</v>
      </c>
      <c r="V14">
        <v>6</v>
      </c>
      <c r="W14">
        <v>4</v>
      </c>
      <c r="Z14">
        <v>3</v>
      </c>
      <c r="AA14">
        <v>1</v>
      </c>
      <c r="AB14" t="s">
        <v>48</v>
      </c>
      <c r="AC14">
        <v>3.75</v>
      </c>
      <c r="AD14">
        <v>1.28</v>
      </c>
      <c r="AE14">
        <v>4.0599999999999996</v>
      </c>
      <c r="AF14">
        <v>1.28</v>
      </c>
      <c r="AK14">
        <v>4.0999999999999996</v>
      </c>
      <c r="AL14">
        <v>1.36</v>
      </c>
      <c r="AM14">
        <v>3.85</v>
      </c>
      <c r="AN14">
        <v>1.26</v>
      </c>
      <c r="AO14">
        <f t="shared" si="0"/>
        <v>0.25974025974025972</v>
      </c>
      <c r="AP14">
        <f t="shared" si="0"/>
        <v>0.79365079365079361</v>
      </c>
      <c r="AQ14">
        <f t="shared" si="1"/>
        <v>0.24657534246575341</v>
      </c>
      <c r="AR14">
        <f t="shared" si="2"/>
        <v>0.75342465753424659</v>
      </c>
      <c r="AS14">
        <f t="shared" si="3"/>
        <v>-0.55848071366815311</v>
      </c>
      <c r="AW14">
        <f t="shared" si="4"/>
        <v>803</v>
      </c>
      <c r="AX14">
        <f>64*'Summary - LogLoss'!$D$8*AW14/SUM($AW$2:$AW$65)</f>
        <v>0.31667419792137369</v>
      </c>
      <c r="AY14">
        <f t="shared" si="5"/>
        <v>-0.24180651574677942</v>
      </c>
    </row>
    <row r="15" spans="1:60" x14ac:dyDescent="0.35">
      <c r="A15">
        <v>36</v>
      </c>
      <c r="B15" t="s">
        <v>40</v>
      </c>
      <c r="C15" t="s">
        <v>41</v>
      </c>
      <c r="D15" s="1">
        <v>44375</v>
      </c>
      <c r="E15" t="s">
        <v>42</v>
      </c>
      <c r="F15" t="s">
        <v>43</v>
      </c>
      <c r="G15" t="s">
        <v>44</v>
      </c>
      <c r="H15" t="s">
        <v>45</v>
      </c>
      <c r="I15">
        <v>5</v>
      </c>
      <c r="J15" t="s">
        <v>236</v>
      </c>
      <c r="K15" t="s">
        <v>167</v>
      </c>
      <c r="L15">
        <v>118</v>
      </c>
      <c r="M15">
        <v>28</v>
      </c>
      <c r="N15">
        <v>685</v>
      </c>
      <c r="O15">
        <v>1985</v>
      </c>
      <c r="P15">
        <v>6</v>
      </c>
      <c r="Q15">
        <v>4</v>
      </c>
      <c r="R15">
        <v>6</v>
      </c>
      <c r="S15">
        <v>3</v>
      </c>
      <c r="T15">
        <v>5</v>
      </c>
      <c r="U15">
        <v>7</v>
      </c>
      <c r="V15">
        <v>6</v>
      </c>
      <c r="W15">
        <v>3</v>
      </c>
      <c r="Z15">
        <v>3</v>
      </c>
      <c r="AA15">
        <v>1</v>
      </c>
      <c r="AB15" t="s">
        <v>48</v>
      </c>
      <c r="AC15">
        <v>1.9</v>
      </c>
      <c r="AD15">
        <v>1.9</v>
      </c>
      <c r="AE15">
        <v>2.06</v>
      </c>
      <c r="AF15">
        <v>1.85</v>
      </c>
      <c r="AK15">
        <v>2.06</v>
      </c>
      <c r="AL15">
        <v>2.06</v>
      </c>
      <c r="AM15">
        <v>1.96</v>
      </c>
      <c r="AN15">
        <v>1.85</v>
      </c>
      <c r="AO15">
        <f t="shared" si="0"/>
        <v>0.51020408163265307</v>
      </c>
      <c r="AP15">
        <f t="shared" si="0"/>
        <v>0.54054054054054046</v>
      </c>
      <c r="AQ15">
        <f t="shared" si="1"/>
        <v>0.48556430446194232</v>
      </c>
      <c r="AR15">
        <f t="shared" si="2"/>
        <v>0.51443569553805768</v>
      </c>
      <c r="AS15">
        <f t="shared" si="3"/>
        <v>-2.8879417076096092E-2</v>
      </c>
      <c r="AW15">
        <f t="shared" si="4"/>
        <v>1335</v>
      </c>
      <c r="AX15">
        <f>64*'Summary - LogLoss'!$D$8*AW15/SUM($AW$2:$AW$65)</f>
        <v>0.52647578359281932</v>
      </c>
      <c r="AY15">
        <f t="shared" si="5"/>
        <v>0.49759636651672323</v>
      </c>
    </row>
    <row r="16" spans="1:60" x14ac:dyDescent="0.35">
      <c r="A16">
        <v>36</v>
      </c>
      <c r="B16" t="s">
        <v>40</v>
      </c>
      <c r="C16" t="s">
        <v>41</v>
      </c>
      <c r="D16" s="1">
        <v>44375</v>
      </c>
      <c r="E16" t="s">
        <v>42</v>
      </c>
      <c r="F16" t="s">
        <v>43</v>
      </c>
      <c r="G16" t="s">
        <v>44</v>
      </c>
      <c r="H16" t="s">
        <v>45</v>
      </c>
      <c r="I16">
        <v>5</v>
      </c>
      <c r="J16" t="s">
        <v>156</v>
      </c>
      <c r="K16" t="s">
        <v>104</v>
      </c>
      <c r="L16">
        <v>65</v>
      </c>
      <c r="M16">
        <v>100</v>
      </c>
      <c r="N16">
        <v>1071</v>
      </c>
      <c r="O16">
        <v>786</v>
      </c>
      <c r="P16">
        <v>6</v>
      </c>
      <c r="Q16">
        <v>3</v>
      </c>
      <c r="R16">
        <v>6</v>
      </c>
      <c r="S16">
        <v>3</v>
      </c>
      <c r="T16">
        <v>6</v>
      </c>
      <c r="U16">
        <v>3</v>
      </c>
      <c r="Z16">
        <v>3</v>
      </c>
      <c r="AA16">
        <v>0</v>
      </c>
      <c r="AB16" t="s">
        <v>48</v>
      </c>
      <c r="AC16">
        <v>1.25</v>
      </c>
      <c r="AD16">
        <v>4</v>
      </c>
      <c r="AE16">
        <v>1.27</v>
      </c>
      <c r="AF16">
        <v>4.18</v>
      </c>
      <c r="AK16">
        <v>1.27</v>
      </c>
      <c r="AL16">
        <v>4.33</v>
      </c>
      <c r="AM16">
        <v>1.25</v>
      </c>
      <c r="AN16">
        <v>3.98</v>
      </c>
      <c r="AO16">
        <f t="shared" si="0"/>
        <v>0.8</v>
      </c>
      <c r="AP16">
        <f t="shared" si="0"/>
        <v>0.25125628140703515</v>
      </c>
      <c r="AQ16">
        <f t="shared" si="1"/>
        <v>0.76099426386233271</v>
      </c>
      <c r="AR16">
        <f t="shared" si="2"/>
        <v>0.23900573613766729</v>
      </c>
      <c r="AS16">
        <f t="shared" si="3"/>
        <v>0.5790691339910683</v>
      </c>
      <c r="AW16">
        <f t="shared" si="4"/>
        <v>928.5</v>
      </c>
      <c r="AX16">
        <f>64*'Summary - LogLoss'!$D$8*AW16/SUM($AW$2:$AW$65)</f>
        <v>0.36616686521792713</v>
      </c>
      <c r="AY16">
        <f t="shared" si="5"/>
        <v>0.94523599920899537</v>
      </c>
    </row>
    <row r="17" spans="1:51" x14ac:dyDescent="0.35">
      <c r="A17">
        <v>36</v>
      </c>
      <c r="B17" t="s">
        <v>40</v>
      </c>
      <c r="C17" t="s">
        <v>41</v>
      </c>
      <c r="D17" s="1">
        <v>44375</v>
      </c>
      <c r="E17" t="s">
        <v>42</v>
      </c>
      <c r="F17" t="s">
        <v>43</v>
      </c>
      <c r="G17" t="s">
        <v>44</v>
      </c>
      <c r="H17" t="s">
        <v>45</v>
      </c>
      <c r="I17">
        <v>5</v>
      </c>
      <c r="J17" t="s">
        <v>78</v>
      </c>
      <c r="K17" t="s">
        <v>146</v>
      </c>
      <c r="L17">
        <v>143</v>
      </c>
      <c r="M17">
        <v>86</v>
      </c>
      <c r="N17">
        <v>509</v>
      </c>
      <c r="O17">
        <v>878</v>
      </c>
      <c r="P17">
        <v>6</v>
      </c>
      <c r="Q17">
        <v>3</v>
      </c>
      <c r="R17">
        <v>6</v>
      </c>
      <c r="S17">
        <v>4</v>
      </c>
      <c r="T17">
        <v>6</v>
      </c>
      <c r="U17">
        <v>0</v>
      </c>
      <c r="Z17">
        <v>3</v>
      </c>
      <c r="AA17">
        <v>0</v>
      </c>
      <c r="AB17" t="s">
        <v>48</v>
      </c>
      <c r="AC17">
        <v>1.4</v>
      </c>
      <c r="AD17">
        <v>3</v>
      </c>
      <c r="AE17">
        <v>1.42</v>
      </c>
      <c r="AF17">
        <v>3.12</v>
      </c>
      <c r="AK17">
        <v>1.44</v>
      </c>
      <c r="AL17">
        <v>3.35</v>
      </c>
      <c r="AM17">
        <v>1.37</v>
      </c>
      <c r="AN17">
        <v>3.1</v>
      </c>
      <c r="AO17">
        <f t="shared" si="0"/>
        <v>0.72992700729927007</v>
      </c>
      <c r="AP17">
        <f t="shared" si="0"/>
        <v>0.32258064516129031</v>
      </c>
      <c r="AQ17">
        <f t="shared" si="1"/>
        <v>0.69351230425055932</v>
      </c>
      <c r="AR17">
        <f t="shared" si="2"/>
        <v>0.30648769574944074</v>
      </c>
      <c r="AS17">
        <f t="shared" si="3"/>
        <v>0.40829568582553355</v>
      </c>
      <c r="AW17">
        <f t="shared" si="4"/>
        <v>693.5</v>
      </c>
      <c r="AX17">
        <f>64*'Summary - LogLoss'!$D$8*AW17/SUM($AW$2:$AW$65)</f>
        <v>0.27349135275027725</v>
      </c>
      <c r="AY17">
        <f t="shared" si="5"/>
        <v>0.6817870385758108</v>
      </c>
    </row>
    <row r="18" spans="1:51" x14ac:dyDescent="0.35">
      <c r="A18">
        <v>36</v>
      </c>
      <c r="B18" t="s">
        <v>40</v>
      </c>
      <c r="C18" t="s">
        <v>41</v>
      </c>
      <c r="D18" s="1">
        <v>44376</v>
      </c>
      <c r="E18" t="s">
        <v>42</v>
      </c>
      <c r="F18" t="s">
        <v>43</v>
      </c>
      <c r="G18" t="s">
        <v>44</v>
      </c>
      <c r="H18" t="s">
        <v>45</v>
      </c>
      <c r="I18">
        <v>5</v>
      </c>
      <c r="J18" t="s">
        <v>237</v>
      </c>
      <c r="K18" t="s">
        <v>145</v>
      </c>
      <c r="L18">
        <v>50</v>
      </c>
      <c r="M18">
        <v>15</v>
      </c>
      <c r="N18">
        <v>1272</v>
      </c>
      <c r="O18">
        <v>2690</v>
      </c>
      <c r="P18">
        <v>6</v>
      </c>
      <c r="Q18">
        <v>3</v>
      </c>
      <c r="R18">
        <v>6</v>
      </c>
      <c r="S18">
        <v>4</v>
      </c>
      <c r="T18">
        <v>6</v>
      </c>
      <c r="U18">
        <v>7</v>
      </c>
      <c r="V18">
        <v>7</v>
      </c>
      <c r="W18">
        <v>6</v>
      </c>
      <c r="Z18">
        <v>3</v>
      </c>
      <c r="AA18">
        <v>1</v>
      </c>
      <c r="AB18" t="s">
        <v>48</v>
      </c>
      <c r="AC18">
        <v>2.37</v>
      </c>
      <c r="AD18">
        <v>1.57</v>
      </c>
      <c r="AE18">
        <v>2.52</v>
      </c>
      <c r="AF18">
        <v>1.59</v>
      </c>
      <c r="AK18">
        <v>2.66</v>
      </c>
      <c r="AL18">
        <v>1.62</v>
      </c>
      <c r="AM18">
        <v>2.4</v>
      </c>
      <c r="AN18">
        <v>1.57</v>
      </c>
      <c r="AO18">
        <f t="shared" si="0"/>
        <v>0.41666666666666669</v>
      </c>
      <c r="AP18">
        <f t="shared" si="0"/>
        <v>0.63694267515923564</v>
      </c>
      <c r="AQ18">
        <f t="shared" si="1"/>
        <v>0.39546599496221668</v>
      </c>
      <c r="AR18">
        <f t="shared" si="2"/>
        <v>0.60453400503778343</v>
      </c>
      <c r="AS18">
        <f t="shared" si="3"/>
        <v>-0.21219655899684162</v>
      </c>
      <c r="AW18">
        <f t="shared" si="4"/>
        <v>1981</v>
      </c>
      <c r="AX18">
        <f>64*'Summary - LogLoss'!$D$8*AW18/SUM($AW$2:$AW$65)</f>
        <v>0.78123485190814601</v>
      </c>
      <c r="AY18">
        <f t="shared" si="5"/>
        <v>0.56903829291130437</v>
      </c>
    </row>
    <row r="19" spans="1:51" x14ac:dyDescent="0.35">
      <c r="A19">
        <v>36</v>
      </c>
      <c r="B19" t="s">
        <v>40</v>
      </c>
      <c r="C19" t="s">
        <v>41</v>
      </c>
      <c r="D19" s="1">
        <v>44376</v>
      </c>
      <c r="E19" t="s">
        <v>42</v>
      </c>
      <c r="F19" t="s">
        <v>43</v>
      </c>
      <c r="G19" t="s">
        <v>44</v>
      </c>
      <c r="H19" t="s">
        <v>45</v>
      </c>
      <c r="I19">
        <v>5</v>
      </c>
      <c r="J19" t="s">
        <v>212</v>
      </c>
      <c r="K19" t="s">
        <v>119</v>
      </c>
      <c r="L19">
        <v>26</v>
      </c>
      <c r="M19">
        <v>89</v>
      </c>
      <c r="N19">
        <v>2151</v>
      </c>
      <c r="O19">
        <v>865</v>
      </c>
      <c r="P19">
        <v>7</v>
      </c>
      <c r="Q19">
        <v>6</v>
      </c>
      <c r="R19">
        <v>6</v>
      </c>
      <c r="S19">
        <v>2</v>
      </c>
      <c r="T19">
        <v>7</v>
      </c>
      <c r="U19">
        <v>5</v>
      </c>
      <c r="Z19">
        <v>3</v>
      </c>
      <c r="AA19">
        <v>0</v>
      </c>
      <c r="AB19" t="s">
        <v>48</v>
      </c>
      <c r="AC19">
        <v>1.44</v>
      </c>
      <c r="AD19">
        <v>2.75</v>
      </c>
      <c r="AE19">
        <v>1.44</v>
      </c>
      <c r="AF19">
        <v>3.03</v>
      </c>
      <c r="AK19">
        <v>1.45</v>
      </c>
      <c r="AL19">
        <v>3.15</v>
      </c>
      <c r="AM19">
        <v>1.42</v>
      </c>
      <c r="AN19">
        <v>2.86</v>
      </c>
      <c r="AO19">
        <f t="shared" si="0"/>
        <v>0.70422535211267612</v>
      </c>
      <c r="AP19">
        <f t="shared" si="0"/>
        <v>0.34965034965034969</v>
      </c>
      <c r="AQ19">
        <f t="shared" si="1"/>
        <v>0.66822429906542058</v>
      </c>
      <c r="AR19">
        <f t="shared" si="2"/>
        <v>0.33177570093457942</v>
      </c>
      <c r="AS19">
        <f t="shared" si="3"/>
        <v>0.35008237660929592</v>
      </c>
      <c r="AW19">
        <f t="shared" si="4"/>
        <v>1508</v>
      </c>
      <c r="AX19">
        <f>64*'Summary - LogLoss'!$D$8*AW19/SUM($AW$2:$AW$65)</f>
        <v>0.59470073532432322</v>
      </c>
      <c r="AY19">
        <f t="shared" si="5"/>
        <v>0.94478311193361919</v>
      </c>
    </row>
    <row r="20" spans="1:51" x14ac:dyDescent="0.35">
      <c r="A20">
        <v>36</v>
      </c>
      <c r="B20" t="s">
        <v>40</v>
      </c>
      <c r="C20" t="s">
        <v>41</v>
      </c>
      <c r="D20" s="1">
        <v>44376</v>
      </c>
      <c r="E20" t="s">
        <v>42</v>
      </c>
      <c r="F20" t="s">
        <v>43</v>
      </c>
      <c r="G20" t="s">
        <v>44</v>
      </c>
      <c r="H20" t="s">
        <v>45</v>
      </c>
      <c r="I20">
        <v>5</v>
      </c>
      <c r="J20" t="s">
        <v>149</v>
      </c>
      <c r="K20" t="s">
        <v>144</v>
      </c>
      <c r="L20">
        <v>31</v>
      </c>
      <c r="M20">
        <v>39</v>
      </c>
      <c r="N20">
        <v>1868</v>
      </c>
      <c r="O20">
        <v>1595</v>
      </c>
      <c r="P20">
        <v>7</v>
      </c>
      <c r="Q20">
        <v>6</v>
      </c>
      <c r="R20">
        <v>6</v>
      </c>
      <c r="S20">
        <v>2</v>
      </c>
      <c r="T20">
        <v>6</v>
      </c>
      <c r="U20">
        <v>4</v>
      </c>
      <c r="Z20">
        <v>3</v>
      </c>
      <c r="AA20">
        <v>0</v>
      </c>
      <c r="AB20" t="s">
        <v>48</v>
      </c>
      <c r="AC20">
        <v>1.36</v>
      </c>
      <c r="AD20">
        <v>3.2</v>
      </c>
      <c r="AE20">
        <v>1.37</v>
      </c>
      <c r="AF20">
        <v>3.4</v>
      </c>
      <c r="AK20">
        <v>1.43</v>
      </c>
      <c r="AL20">
        <v>3.45</v>
      </c>
      <c r="AM20">
        <v>1.35</v>
      </c>
      <c r="AN20">
        <v>3.2</v>
      </c>
      <c r="AO20">
        <f t="shared" si="0"/>
        <v>0.7407407407407407</v>
      </c>
      <c r="AP20">
        <f t="shared" si="0"/>
        <v>0.3125</v>
      </c>
      <c r="AQ20">
        <f t="shared" si="1"/>
        <v>0.70329670329670324</v>
      </c>
      <c r="AR20">
        <f t="shared" si="2"/>
        <v>0.2967032967032967</v>
      </c>
      <c r="AS20">
        <f t="shared" si="3"/>
        <v>0.43152310867767135</v>
      </c>
      <c r="AW20">
        <f t="shared" si="4"/>
        <v>1731.5</v>
      </c>
      <c r="AX20">
        <f>64*'Summary - LogLoss'!$D$8*AW20/SUM($AW$2:$AW$65)</f>
        <v>0.68284106313930071</v>
      </c>
      <c r="AY20">
        <f t="shared" si="5"/>
        <v>1.1143641718169721</v>
      </c>
    </row>
    <row r="21" spans="1:51" x14ac:dyDescent="0.35">
      <c r="A21">
        <v>36</v>
      </c>
      <c r="B21" t="s">
        <v>40</v>
      </c>
      <c r="C21" t="s">
        <v>41</v>
      </c>
      <c r="D21" s="1">
        <v>44376</v>
      </c>
      <c r="E21" t="s">
        <v>42</v>
      </c>
      <c r="F21" t="s">
        <v>43</v>
      </c>
      <c r="G21" t="s">
        <v>44</v>
      </c>
      <c r="H21" t="s">
        <v>45</v>
      </c>
      <c r="I21">
        <v>5</v>
      </c>
      <c r="J21" t="s">
        <v>137</v>
      </c>
      <c r="K21" t="s">
        <v>238</v>
      </c>
      <c r="L21">
        <v>6</v>
      </c>
      <c r="M21">
        <v>124</v>
      </c>
      <c r="N21">
        <v>7305</v>
      </c>
      <c r="O21">
        <v>673</v>
      </c>
      <c r="P21">
        <v>6</v>
      </c>
      <c r="Q21">
        <v>3</v>
      </c>
      <c r="R21">
        <v>6</v>
      </c>
      <c r="S21">
        <v>4</v>
      </c>
      <c r="T21">
        <v>6</v>
      </c>
      <c r="U21">
        <v>1</v>
      </c>
      <c r="Z21">
        <v>3</v>
      </c>
      <c r="AA21">
        <v>0</v>
      </c>
      <c r="AB21" t="s">
        <v>48</v>
      </c>
      <c r="AC21">
        <v>1.05</v>
      </c>
      <c r="AD21">
        <v>11</v>
      </c>
      <c r="AE21">
        <v>1.07</v>
      </c>
      <c r="AF21">
        <v>11.22</v>
      </c>
      <c r="AK21">
        <v>1.08</v>
      </c>
      <c r="AL21">
        <v>15</v>
      </c>
      <c r="AM21">
        <v>1.05</v>
      </c>
      <c r="AN21">
        <v>10.6</v>
      </c>
      <c r="AO21">
        <f t="shared" si="0"/>
        <v>0.95238095238095233</v>
      </c>
      <c r="AP21">
        <f t="shared" si="0"/>
        <v>9.4339622641509441E-2</v>
      </c>
      <c r="AQ21">
        <f t="shared" si="1"/>
        <v>0.9098712446351932</v>
      </c>
      <c r="AR21">
        <f t="shared" si="2"/>
        <v>9.0128755364806884E-2</v>
      </c>
      <c r="AS21">
        <f t="shared" si="3"/>
        <v>1.1560319184742947</v>
      </c>
      <c r="AW21">
        <f t="shared" si="4"/>
        <v>3989</v>
      </c>
      <c r="AX21">
        <f>64*'Summary - LogLoss'!$D$8*AW21/SUM($AW$2:$AW$65)</f>
        <v>1.573117528653001</v>
      </c>
      <c r="AY21">
        <f t="shared" si="5"/>
        <v>2.7291494471272957</v>
      </c>
    </row>
    <row r="22" spans="1:51" x14ac:dyDescent="0.35">
      <c r="A22">
        <v>36</v>
      </c>
      <c r="B22" t="s">
        <v>40</v>
      </c>
      <c r="C22" t="s">
        <v>41</v>
      </c>
      <c r="D22" s="1">
        <v>44376</v>
      </c>
      <c r="E22" t="s">
        <v>42</v>
      </c>
      <c r="F22" t="s">
        <v>43</v>
      </c>
      <c r="G22" t="s">
        <v>44</v>
      </c>
      <c r="H22" t="s">
        <v>45</v>
      </c>
      <c r="I22">
        <v>5</v>
      </c>
      <c r="J22" t="s">
        <v>131</v>
      </c>
      <c r="K22" t="s">
        <v>170</v>
      </c>
      <c r="L22">
        <v>11</v>
      </c>
      <c r="M22">
        <v>46</v>
      </c>
      <c r="N22">
        <v>3060</v>
      </c>
      <c r="O22">
        <v>1387</v>
      </c>
      <c r="P22">
        <v>6</v>
      </c>
      <c r="Q22">
        <v>3</v>
      </c>
      <c r="R22">
        <v>6</v>
      </c>
      <c r="S22">
        <v>4</v>
      </c>
      <c r="T22">
        <v>6</v>
      </c>
      <c r="U22">
        <v>0</v>
      </c>
      <c r="Z22">
        <v>3</v>
      </c>
      <c r="AA22">
        <v>0</v>
      </c>
      <c r="AB22" t="s">
        <v>48</v>
      </c>
      <c r="AC22">
        <v>1.1399999999999999</v>
      </c>
      <c r="AD22">
        <v>5.5</v>
      </c>
      <c r="AE22">
        <v>1.18</v>
      </c>
      <c r="AF22">
        <v>5.56</v>
      </c>
      <c r="AK22">
        <v>1.2</v>
      </c>
      <c r="AL22">
        <v>5.75</v>
      </c>
      <c r="AM22">
        <v>1.1599999999999999</v>
      </c>
      <c r="AN22">
        <v>5.28</v>
      </c>
      <c r="AO22">
        <f t="shared" si="0"/>
        <v>0.86206896551724144</v>
      </c>
      <c r="AP22">
        <f t="shared" si="0"/>
        <v>0.18939393939393939</v>
      </c>
      <c r="AQ22">
        <f t="shared" si="1"/>
        <v>0.81987577639751563</v>
      </c>
      <c r="AR22">
        <f t="shared" si="2"/>
        <v>0.18012422360248448</v>
      </c>
      <c r="AS22">
        <f t="shared" si="3"/>
        <v>0.75775304629994844</v>
      </c>
      <c r="AW22">
        <f t="shared" si="4"/>
        <v>2223.5</v>
      </c>
      <c r="AX22">
        <f>64*'Summary - LogLoss'!$D$8*AW22/SUM($AW$2:$AW$65)</f>
        <v>0.87686809349710382</v>
      </c>
      <c r="AY22">
        <f t="shared" si="5"/>
        <v>1.6346211397970523</v>
      </c>
    </row>
    <row r="23" spans="1:51" x14ac:dyDescent="0.35">
      <c r="A23">
        <v>36</v>
      </c>
      <c r="B23" t="s">
        <v>40</v>
      </c>
      <c r="C23" t="s">
        <v>41</v>
      </c>
      <c r="D23" s="1">
        <v>44376</v>
      </c>
      <c r="E23" t="s">
        <v>42</v>
      </c>
      <c r="F23" t="s">
        <v>43</v>
      </c>
      <c r="G23" t="s">
        <v>44</v>
      </c>
      <c r="H23" t="s">
        <v>45</v>
      </c>
      <c r="I23">
        <v>5</v>
      </c>
      <c r="J23" t="s">
        <v>65</v>
      </c>
      <c r="K23" t="s">
        <v>101</v>
      </c>
      <c r="L23">
        <v>8</v>
      </c>
      <c r="M23">
        <v>41</v>
      </c>
      <c r="N23">
        <v>4815</v>
      </c>
      <c r="O23">
        <v>1571</v>
      </c>
      <c r="P23">
        <v>6</v>
      </c>
      <c r="Q23">
        <v>4</v>
      </c>
      <c r="R23">
        <v>6</v>
      </c>
      <c r="S23">
        <v>7</v>
      </c>
      <c r="T23">
        <v>3</v>
      </c>
      <c r="U23">
        <v>6</v>
      </c>
      <c r="V23">
        <v>6</v>
      </c>
      <c r="W23">
        <v>2</v>
      </c>
      <c r="Z23">
        <v>2</v>
      </c>
      <c r="AA23">
        <v>2</v>
      </c>
      <c r="AB23" t="s">
        <v>159</v>
      </c>
      <c r="AC23">
        <v>1.1399999999999999</v>
      </c>
      <c r="AD23">
        <v>5.5</v>
      </c>
      <c r="AE23">
        <v>1.1599999999999999</v>
      </c>
      <c r="AF23">
        <v>6.05</v>
      </c>
      <c r="AK23">
        <v>1.2</v>
      </c>
      <c r="AL23">
        <v>6.05</v>
      </c>
      <c r="AM23">
        <v>1.1599999999999999</v>
      </c>
      <c r="AN23">
        <v>5.31</v>
      </c>
      <c r="AO23">
        <f t="shared" si="0"/>
        <v>0.86206896551724144</v>
      </c>
      <c r="AP23">
        <f t="shared" si="0"/>
        <v>0.18832391713747648</v>
      </c>
      <c r="AQ23">
        <f t="shared" si="1"/>
        <v>0.820710973724884</v>
      </c>
      <c r="AR23">
        <f t="shared" si="2"/>
        <v>0.17928902627511592</v>
      </c>
      <c r="AS23">
        <f t="shared" si="3"/>
        <v>0.76058591506778706</v>
      </c>
      <c r="AW23">
        <f t="shared" si="4"/>
        <v>3193</v>
      </c>
      <c r="AX23">
        <f>64*'Summary - LogLoss'!$D$8*AW23/SUM($AW$2:$AW$65)</f>
        <v>1.2592038779115147</v>
      </c>
      <c r="AY23">
        <f t="shared" si="5"/>
        <v>2.0197897929793016</v>
      </c>
    </row>
    <row r="24" spans="1:51" x14ac:dyDescent="0.35">
      <c r="A24">
        <v>36</v>
      </c>
      <c r="B24" t="s">
        <v>40</v>
      </c>
      <c r="C24" t="s">
        <v>41</v>
      </c>
      <c r="D24" s="1">
        <v>44376</v>
      </c>
      <c r="E24" t="s">
        <v>42</v>
      </c>
      <c r="F24" t="s">
        <v>43</v>
      </c>
      <c r="G24" t="s">
        <v>44</v>
      </c>
      <c r="H24" t="s">
        <v>45</v>
      </c>
      <c r="I24">
        <v>5</v>
      </c>
      <c r="J24" t="s">
        <v>75</v>
      </c>
      <c r="K24" t="s">
        <v>46</v>
      </c>
      <c r="L24">
        <v>2</v>
      </c>
      <c r="M24">
        <v>45</v>
      </c>
      <c r="N24">
        <v>10280</v>
      </c>
      <c r="O24">
        <v>1455</v>
      </c>
      <c r="P24">
        <v>6</v>
      </c>
      <c r="Q24">
        <v>4</v>
      </c>
      <c r="R24">
        <v>6</v>
      </c>
      <c r="S24">
        <v>1</v>
      </c>
      <c r="T24">
        <v>4</v>
      </c>
      <c r="U24">
        <v>6</v>
      </c>
      <c r="V24">
        <v>7</v>
      </c>
      <c r="W24">
        <v>6</v>
      </c>
      <c r="Z24">
        <v>3</v>
      </c>
      <c r="AA24">
        <v>1</v>
      </c>
      <c r="AB24" t="s">
        <v>48</v>
      </c>
      <c r="AC24">
        <v>1.1399999999999999</v>
      </c>
      <c r="AD24">
        <v>5.5</v>
      </c>
      <c r="AE24">
        <v>1.1399999999999999</v>
      </c>
      <c r="AF24">
        <v>6.49</v>
      </c>
      <c r="AK24">
        <v>1.17</v>
      </c>
      <c r="AL24">
        <v>6.75</v>
      </c>
      <c r="AM24">
        <v>1.1399999999999999</v>
      </c>
      <c r="AN24">
        <v>5.85</v>
      </c>
      <c r="AO24">
        <f t="shared" si="0"/>
        <v>0.87719298245614041</v>
      </c>
      <c r="AP24">
        <f t="shared" si="0"/>
        <v>0.17094017094017094</v>
      </c>
      <c r="AQ24">
        <f t="shared" si="1"/>
        <v>0.83690987124463512</v>
      </c>
      <c r="AR24">
        <f t="shared" si="2"/>
        <v>0.1630901287553648</v>
      </c>
      <c r="AS24">
        <f t="shared" si="3"/>
        <v>0.81770669941868057</v>
      </c>
      <c r="AW24">
        <f t="shared" si="4"/>
        <v>5867.5</v>
      </c>
      <c r="AX24">
        <f>64*'Summary - LogLoss'!$D$8*AW24/SUM($AW$2:$AW$65)</f>
        <v>2.313930082569938</v>
      </c>
      <c r="AY24">
        <f t="shared" si="5"/>
        <v>3.1316367819886186</v>
      </c>
    </row>
    <row r="25" spans="1:51" x14ac:dyDescent="0.35">
      <c r="A25">
        <v>36</v>
      </c>
      <c r="B25" t="s">
        <v>40</v>
      </c>
      <c r="C25" t="s">
        <v>41</v>
      </c>
      <c r="D25" s="1">
        <v>44376</v>
      </c>
      <c r="E25" t="s">
        <v>42</v>
      </c>
      <c r="F25" t="s">
        <v>43</v>
      </c>
      <c r="G25" t="s">
        <v>44</v>
      </c>
      <c r="H25" t="s">
        <v>45</v>
      </c>
      <c r="I25">
        <v>5</v>
      </c>
      <c r="J25" t="s">
        <v>239</v>
      </c>
      <c r="K25" t="s">
        <v>240</v>
      </c>
      <c r="L25">
        <v>156</v>
      </c>
      <c r="M25">
        <v>175</v>
      </c>
      <c r="N25">
        <v>456</v>
      </c>
      <c r="O25">
        <v>412</v>
      </c>
      <c r="P25">
        <v>4</v>
      </c>
      <c r="Q25">
        <v>6</v>
      </c>
      <c r="R25">
        <v>7</v>
      </c>
      <c r="S25">
        <v>6</v>
      </c>
      <c r="T25">
        <v>6</v>
      </c>
      <c r="U25">
        <v>7</v>
      </c>
      <c r="V25">
        <v>6</v>
      </c>
      <c r="W25">
        <v>3</v>
      </c>
      <c r="X25">
        <v>6</v>
      </c>
      <c r="Y25">
        <v>2</v>
      </c>
      <c r="Z25">
        <v>3</v>
      </c>
      <c r="AA25">
        <v>2</v>
      </c>
      <c r="AB25" t="s">
        <v>48</v>
      </c>
      <c r="AC25">
        <v>1.8</v>
      </c>
      <c r="AD25">
        <v>2</v>
      </c>
      <c r="AE25">
        <v>1.9</v>
      </c>
      <c r="AF25">
        <v>2.0099999999999998</v>
      </c>
      <c r="AK25">
        <v>1.91</v>
      </c>
      <c r="AL25">
        <v>2.08</v>
      </c>
      <c r="AM25">
        <v>1.85</v>
      </c>
      <c r="AN25">
        <v>1.96</v>
      </c>
      <c r="AO25">
        <f t="shared" si="0"/>
        <v>0.54054054054054046</v>
      </c>
      <c r="AP25">
        <f t="shared" si="0"/>
        <v>0.51020408163265307</v>
      </c>
      <c r="AQ25">
        <f t="shared" si="1"/>
        <v>0.51443569553805768</v>
      </c>
      <c r="AR25">
        <f t="shared" si="2"/>
        <v>0.48556430446194232</v>
      </c>
      <c r="AS25">
        <f t="shared" si="3"/>
        <v>2.8879417076096127E-2</v>
      </c>
      <c r="AW25">
        <f t="shared" si="4"/>
        <v>434</v>
      </c>
      <c r="AX25">
        <f>64*'Summary - LogLoss'!$D$8*AW25/SUM($AW$2:$AW$65)</f>
        <v>0.17115392515302139</v>
      </c>
      <c r="AY25">
        <f t="shared" si="5"/>
        <v>0.20003334222911751</v>
      </c>
    </row>
    <row r="26" spans="1:51" x14ac:dyDescent="0.35">
      <c r="A26">
        <v>36</v>
      </c>
      <c r="B26" t="s">
        <v>40</v>
      </c>
      <c r="C26" t="s">
        <v>41</v>
      </c>
      <c r="D26" s="1">
        <v>44376</v>
      </c>
      <c r="E26" t="s">
        <v>42</v>
      </c>
      <c r="F26" t="s">
        <v>43</v>
      </c>
      <c r="G26" t="s">
        <v>44</v>
      </c>
      <c r="H26" t="s">
        <v>45</v>
      </c>
      <c r="I26">
        <v>5</v>
      </c>
      <c r="J26" t="s">
        <v>92</v>
      </c>
      <c r="K26" t="s">
        <v>130</v>
      </c>
      <c r="L26">
        <v>56</v>
      </c>
      <c r="M26">
        <v>110</v>
      </c>
      <c r="N26">
        <v>1148</v>
      </c>
      <c r="O26">
        <v>730</v>
      </c>
      <c r="P26">
        <v>7</v>
      </c>
      <c r="Q26">
        <v>6</v>
      </c>
      <c r="R26">
        <v>4</v>
      </c>
      <c r="S26">
        <v>6</v>
      </c>
      <c r="T26">
        <v>6</v>
      </c>
      <c r="U26">
        <v>2</v>
      </c>
      <c r="V26">
        <v>6</v>
      </c>
      <c r="W26">
        <v>1</v>
      </c>
      <c r="Z26">
        <v>3</v>
      </c>
      <c r="AA26">
        <v>1</v>
      </c>
      <c r="AB26" t="s">
        <v>48</v>
      </c>
      <c r="AC26">
        <v>1.22</v>
      </c>
      <c r="AD26">
        <v>4.33</v>
      </c>
      <c r="AE26">
        <v>1.24</v>
      </c>
      <c r="AF26">
        <v>4.58</v>
      </c>
      <c r="AK26">
        <v>1.24</v>
      </c>
      <c r="AL26">
        <v>5.08</v>
      </c>
      <c r="AM26">
        <v>1.22</v>
      </c>
      <c r="AN26">
        <v>4.29</v>
      </c>
      <c r="AO26">
        <f t="shared" si="0"/>
        <v>0.81967213114754101</v>
      </c>
      <c r="AP26">
        <f t="shared" si="0"/>
        <v>0.23310023310023309</v>
      </c>
      <c r="AQ26">
        <f t="shared" si="1"/>
        <v>0.77858439201451901</v>
      </c>
      <c r="AR26">
        <f t="shared" si="2"/>
        <v>0.22141560798548091</v>
      </c>
      <c r="AS26">
        <f t="shared" si="3"/>
        <v>0.62871793709738022</v>
      </c>
      <c r="AW26">
        <f t="shared" si="4"/>
        <v>939</v>
      </c>
      <c r="AX26">
        <f>64*'Summary - LogLoss'!$D$8*AW26/SUM($AW$2:$AW$65)</f>
        <v>0.37030768598775826</v>
      </c>
      <c r="AY26">
        <f t="shared" si="5"/>
        <v>0.99902562308513843</v>
      </c>
    </row>
    <row r="27" spans="1:51" x14ac:dyDescent="0.35">
      <c r="A27">
        <v>36</v>
      </c>
      <c r="B27" t="s">
        <v>40</v>
      </c>
      <c r="C27" t="s">
        <v>41</v>
      </c>
      <c r="D27" s="1">
        <v>44376</v>
      </c>
      <c r="E27" t="s">
        <v>42</v>
      </c>
      <c r="F27" t="s">
        <v>43</v>
      </c>
      <c r="G27" t="s">
        <v>44</v>
      </c>
      <c r="H27" t="s">
        <v>45</v>
      </c>
      <c r="I27">
        <v>5</v>
      </c>
      <c r="J27" t="s">
        <v>112</v>
      </c>
      <c r="K27" t="s">
        <v>241</v>
      </c>
      <c r="L27">
        <v>18</v>
      </c>
      <c r="M27">
        <v>63</v>
      </c>
      <c r="N27">
        <v>2533</v>
      </c>
      <c r="O27">
        <v>1106</v>
      </c>
      <c r="P27">
        <v>6</v>
      </c>
      <c r="Q27">
        <v>4</v>
      </c>
      <c r="R27">
        <v>7</v>
      </c>
      <c r="S27">
        <v>6</v>
      </c>
      <c r="T27">
        <v>6</v>
      </c>
      <c r="U27">
        <v>1</v>
      </c>
      <c r="Z27">
        <v>3</v>
      </c>
      <c r="AA27">
        <v>0</v>
      </c>
      <c r="AB27" t="s">
        <v>48</v>
      </c>
      <c r="AC27">
        <v>1.44</v>
      </c>
      <c r="AD27">
        <v>2.75</v>
      </c>
      <c r="AE27">
        <v>1.48</v>
      </c>
      <c r="AF27">
        <v>2.88</v>
      </c>
      <c r="AK27">
        <v>1.5</v>
      </c>
      <c r="AL27">
        <v>3</v>
      </c>
      <c r="AM27">
        <v>1.45</v>
      </c>
      <c r="AN27">
        <v>2.76</v>
      </c>
      <c r="AO27">
        <f t="shared" si="0"/>
        <v>0.68965517241379315</v>
      </c>
      <c r="AP27">
        <f t="shared" si="0"/>
        <v>0.3623188405797102</v>
      </c>
      <c r="AQ27">
        <f t="shared" si="1"/>
        <v>0.6555819477434679</v>
      </c>
      <c r="AR27">
        <f t="shared" si="2"/>
        <v>0.3444180522565321</v>
      </c>
      <c r="AS27">
        <f t="shared" si="3"/>
        <v>0.32183356164828769</v>
      </c>
      <c r="AW27">
        <f t="shared" si="4"/>
        <v>1819.5</v>
      </c>
      <c r="AX27">
        <f>64*'Summary - LogLoss'!$D$8*AW27/SUM($AW$2:$AW$65)</f>
        <v>0.71754508482931445</v>
      </c>
      <c r="AY27">
        <f t="shared" si="5"/>
        <v>1.0393786464776023</v>
      </c>
    </row>
    <row r="28" spans="1:51" x14ac:dyDescent="0.35">
      <c r="A28">
        <v>36</v>
      </c>
      <c r="B28" t="s">
        <v>40</v>
      </c>
      <c r="C28" t="s">
        <v>41</v>
      </c>
      <c r="D28" s="1">
        <v>44376</v>
      </c>
      <c r="E28" t="s">
        <v>42</v>
      </c>
      <c r="F28" t="s">
        <v>43</v>
      </c>
      <c r="G28" t="s">
        <v>44</v>
      </c>
      <c r="H28" t="s">
        <v>45</v>
      </c>
      <c r="I28">
        <v>5</v>
      </c>
      <c r="J28" t="s">
        <v>242</v>
      </c>
      <c r="K28" t="s">
        <v>110</v>
      </c>
      <c r="L28">
        <v>73</v>
      </c>
      <c r="M28">
        <v>230</v>
      </c>
      <c r="N28">
        <v>941</v>
      </c>
      <c r="O28">
        <v>301</v>
      </c>
      <c r="P28">
        <v>6</v>
      </c>
      <c r="Q28">
        <v>3</v>
      </c>
      <c r="R28">
        <v>3</v>
      </c>
      <c r="S28">
        <v>6</v>
      </c>
      <c r="T28">
        <v>7</v>
      </c>
      <c r="U28">
        <v>6</v>
      </c>
      <c r="V28">
        <v>6</v>
      </c>
      <c r="W28">
        <v>2</v>
      </c>
      <c r="Z28">
        <v>3</v>
      </c>
      <c r="AA28">
        <v>1</v>
      </c>
      <c r="AB28" t="s">
        <v>48</v>
      </c>
      <c r="AC28">
        <v>1.4</v>
      </c>
      <c r="AD28">
        <v>3</v>
      </c>
      <c r="AE28">
        <v>1.4</v>
      </c>
      <c r="AF28">
        <v>3.2</v>
      </c>
      <c r="AK28">
        <v>1.44</v>
      </c>
      <c r="AL28">
        <v>3.2</v>
      </c>
      <c r="AM28">
        <v>1.39</v>
      </c>
      <c r="AN28">
        <v>3.02</v>
      </c>
      <c r="AO28">
        <f t="shared" si="0"/>
        <v>0.71942446043165476</v>
      </c>
      <c r="AP28">
        <f t="shared" si="0"/>
        <v>0.33112582781456956</v>
      </c>
      <c r="AQ28">
        <f t="shared" si="1"/>
        <v>0.68480725623582772</v>
      </c>
      <c r="AR28">
        <f t="shared" si="2"/>
        <v>0.31519274376417233</v>
      </c>
      <c r="AS28">
        <f t="shared" si="3"/>
        <v>0.38797654212208899</v>
      </c>
      <c r="AW28">
        <f t="shared" si="4"/>
        <v>621</v>
      </c>
      <c r="AX28">
        <f>64*'Summary - LogLoss'!$D$8*AW28/SUM($AW$2:$AW$65)</f>
        <v>0.24489997124430019</v>
      </c>
      <c r="AY28">
        <f t="shared" si="5"/>
        <v>0.63287651336638917</v>
      </c>
    </row>
    <row r="29" spans="1:51" x14ac:dyDescent="0.35">
      <c r="A29">
        <v>36</v>
      </c>
      <c r="B29" t="s">
        <v>40</v>
      </c>
      <c r="C29" t="s">
        <v>41</v>
      </c>
      <c r="D29" s="1">
        <v>44376</v>
      </c>
      <c r="E29" t="s">
        <v>42</v>
      </c>
      <c r="F29" t="s">
        <v>43</v>
      </c>
      <c r="G29" t="s">
        <v>44</v>
      </c>
      <c r="H29" t="s">
        <v>45</v>
      </c>
      <c r="I29">
        <v>5</v>
      </c>
      <c r="J29" t="s">
        <v>66</v>
      </c>
      <c r="K29" t="s">
        <v>166</v>
      </c>
      <c r="L29">
        <v>42</v>
      </c>
      <c r="M29">
        <v>97</v>
      </c>
      <c r="N29">
        <v>1540</v>
      </c>
      <c r="O29">
        <v>801</v>
      </c>
      <c r="P29">
        <v>6</v>
      </c>
      <c r="Q29">
        <v>4</v>
      </c>
      <c r="R29">
        <v>7</v>
      </c>
      <c r="S29">
        <v>5</v>
      </c>
      <c r="T29">
        <v>3</v>
      </c>
      <c r="U29">
        <v>6</v>
      </c>
      <c r="V29">
        <v>4</v>
      </c>
      <c r="W29">
        <v>6</v>
      </c>
      <c r="X29">
        <v>6</v>
      </c>
      <c r="Y29">
        <v>3</v>
      </c>
      <c r="Z29">
        <v>3</v>
      </c>
      <c r="AA29">
        <v>2</v>
      </c>
      <c r="AB29" t="s">
        <v>48</v>
      </c>
      <c r="AC29">
        <v>2.37</v>
      </c>
      <c r="AD29">
        <v>1.57</v>
      </c>
      <c r="AE29">
        <v>2.5</v>
      </c>
      <c r="AF29">
        <v>1.6</v>
      </c>
      <c r="AK29">
        <v>2.5099999999999998</v>
      </c>
      <c r="AL29">
        <v>1.65</v>
      </c>
      <c r="AM29">
        <v>2.38</v>
      </c>
      <c r="AN29">
        <v>1.58</v>
      </c>
      <c r="AO29">
        <f t="shared" si="0"/>
        <v>0.42016806722689076</v>
      </c>
      <c r="AP29">
        <f t="shared" si="0"/>
        <v>0.63291139240506322</v>
      </c>
      <c r="AQ29">
        <f t="shared" si="1"/>
        <v>0.39898989898989906</v>
      </c>
      <c r="AR29">
        <f t="shared" si="2"/>
        <v>0.60101010101010099</v>
      </c>
      <c r="AS29">
        <f t="shared" si="3"/>
        <v>-0.20483782032225389</v>
      </c>
      <c r="AW29">
        <f t="shared" si="4"/>
        <v>1170.5</v>
      </c>
      <c r="AX29">
        <f>64*'Summary - LogLoss'!$D$8*AW29/SUM($AW$2:$AW$65)</f>
        <v>0.46160292486546439</v>
      </c>
      <c r="AY29">
        <f t="shared" si="5"/>
        <v>0.2567651045432105</v>
      </c>
    </row>
    <row r="30" spans="1:51" x14ac:dyDescent="0.35">
      <c r="A30">
        <v>36</v>
      </c>
      <c r="B30" t="s">
        <v>40</v>
      </c>
      <c r="C30" t="s">
        <v>41</v>
      </c>
      <c r="D30" s="1">
        <v>44376</v>
      </c>
      <c r="E30" t="s">
        <v>42</v>
      </c>
      <c r="F30" t="s">
        <v>43</v>
      </c>
      <c r="G30" t="s">
        <v>44</v>
      </c>
      <c r="H30" t="s">
        <v>45</v>
      </c>
      <c r="I30">
        <v>5</v>
      </c>
      <c r="J30" t="s">
        <v>174</v>
      </c>
      <c r="K30" t="s">
        <v>53</v>
      </c>
      <c r="L30">
        <v>12</v>
      </c>
      <c r="M30">
        <v>115</v>
      </c>
      <c r="N30">
        <v>2915</v>
      </c>
      <c r="O30">
        <v>697</v>
      </c>
      <c r="P30">
        <v>6</v>
      </c>
      <c r="Q30">
        <v>4</v>
      </c>
      <c r="R30">
        <v>4</v>
      </c>
      <c r="S30">
        <v>6</v>
      </c>
      <c r="T30">
        <v>6</v>
      </c>
      <c r="U30">
        <v>3</v>
      </c>
      <c r="V30">
        <v>5</v>
      </c>
      <c r="W30">
        <v>7</v>
      </c>
      <c r="X30">
        <v>6</v>
      </c>
      <c r="Y30">
        <v>4</v>
      </c>
      <c r="Z30">
        <v>3</v>
      </c>
      <c r="AA30">
        <v>2</v>
      </c>
      <c r="AB30" t="s">
        <v>48</v>
      </c>
      <c r="AC30">
        <v>1.22</v>
      </c>
      <c r="AD30">
        <v>4.33</v>
      </c>
      <c r="AE30">
        <v>1.24</v>
      </c>
      <c r="AF30">
        <v>4.6100000000000003</v>
      </c>
      <c r="AK30">
        <v>1.3</v>
      </c>
      <c r="AL30">
        <v>4.75</v>
      </c>
      <c r="AM30">
        <v>1.22</v>
      </c>
      <c r="AN30">
        <v>4.26</v>
      </c>
      <c r="AO30">
        <f t="shared" si="0"/>
        <v>0.81967213114754101</v>
      </c>
      <c r="AP30">
        <f t="shared" si="0"/>
        <v>0.23474178403755869</v>
      </c>
      <c r="AQ30">
        <f t="shared" si="1"/>
        <v>0.77737226277372262</v>
      </c>
      <c r="AR30">
        <f t="shared" si="2"/>
        <v>0.22262773722627735</v>
      </c>
      <c r="AS30">
        <f t="shared" si="3"/>
        <v>0.62520915076805694</v>
      </c>
      <c r="AW30">
        <f t="shared" si="4"/>
        <v>1806</v>
      </c>
      <c r="AX30">
        <f>64*'Summary - LogLoss'!$D$8*AW30/SUM($AW$2:$AW$65)</f>
        <v>0.71222117241095995</v>
      </c>
      <c r="AY30">
        <f t="shared" si="5"/>
        <v>1.3374303231790168</v>
      </c>
    </row>
    <row r="31" spans="1:51" x14ac:dyDescent="0.35">
      <c r="A31">
        <v>36</v>
      </c>
      <c r="B31" t="s">
        <v>40</v>
      </c>
      <c r="C31" t="s">
        <v>41</v>
      </c>
      <c r="D31" s="1">
        <v>44376</v>
      </c>
      <c r="E31" t="s">
        <v>42</v>
      </c>
      <c r="F31" t="s">
        <v>43</v>
      </c>
      <c r="G31" t="s">
        <v>44</v>
      </c>
      <c r="H31" t="s">
        <v>45</v>
      </c>
      <c r="I31">
        <v>5</v>
      </c>
      <c r="J31" t="s">
        <v>220</v>
      </c>
      <c r="K31" t="s">
        <v>70</v>
      </c>
      <c r="L31">
        <v>51</v>
      </c>
      <c r="M31">
        <v>80</v>
      </c>
      <c r="N31">
        <v>1268</v>
      </c>
      <c r="O31">
        <v>895</v>
      </c>
      <c r="P31">
        <v>6</v>
      </c>
      <c r="Q31">
        <v>3</v>
      </c>
      <c r="R31">
        <v>6</v>
      </c>
      <c r="S31">
        <v>4</v>
      </c>
      <c r="T31">
        <v>7</v>
      </c>
      <c r="U31">
        <v>6</v>
      </c>
      <c r="Z31">
        <v>3</v>
      </c>
      <c r="AA31">
        <v>0</v>
      </c>
      <c r="AB31" t="s">
        <v>48</v>
      </c>
      <c r="AC31">
        <v>1.53</v>
      </c>
      <c r="AD31">
        <v>2.5</v>
      </c>
      <c r="AE31">
        <v>1.55</v>
      </c>
      <c r="AF31">
        <v>2.64</v>
      </c>
      <c r="AK31">
        <v>1.59</v>
      </c>
      <c r="AL31">
        <v>2.99</v>
      </c>
      <c r="AM31">
        <v>1.53</v>
      </c>
      <c r="AN31">
        <v>2.5099999999999998</v>
      </c>
      <c r="AO31">
        <f t="shared" si="0"/>
        <v>0.65359477124183007</v>
      </c>
      <c r="AP31">
        <f t="shared" si="0"/>
        <v>0.39840637450199207</v>
      </c>
      <c r="AQ31">
        <f t="shared" si="1"/>
        <v>0.62128712871287128</v>
      </c>
      <c r="AR31">
        <f t="shared" si="2"/>
        <v>0.37871287128712877</v>
      </c>
      <c r="AS31">
        <f t="shared" si="3"/>
        <v>0.24750750886967413</v>
      </c>
      <c r="AW31">
        <f t="shared" si="4"/>
        <v>1081.5</v>
      </c>
      <c r="AX31">
        <f>64*'Summary - LogLoss'!$D$8*AW31/SUM($AW$2:$AW$65)</f>
        <v>0.42650453929260979</v>
      </c>
      <c r="AY31">
        <f t="shared" si="5"/>
        <v>0.67401204816228388</v>
      </c>
    </row>
    <row r="32" spans="1:51" x14ac:dyDescent="0.35">
      <c r="A32">
        <v>36</v>
      </c>
      <c r="B32" t="s">
        <v>40</v>
      </c>
      <c r="C32" t="s">
        <v>41</v>
      </c>
      <c r="D32" s="1">
        <v>44376</v>
      </c>
      <c r="E32" t="s">
        <v>42</v>
      </c>
      <c r="F32" t="s">
        <v>43</v>
      </c>
      <c r="G32" t="s">
        <v>44</v>
      </c>
      <c r="H32" t="s">
        <v>45</v>
      </c>
      <c r="I32">
        <v>5</v>
      </c>
      <c r="J32" t="s">
        <v>100</v>
      </c>
      <c r="K32" t="s">
        <v>142</v>
      </c>
      <c r="L32">
        <v>55</v>
      </c>
      <c r="M32">
        <v>84</v>
      </c>
      <c r="N32">
        <v>1168</v>
      </c>
      <c r="O32">
        <v>881</v>
      </c>
      <c r="P32">
        <v>5</v>
      </c>
      <c r="Q32">
        <v>7</v>
      </c>
      <c r="R32">
        <v>6</v>
      </c>
      <c r="S32">
        <v>4</v>
      </c>
      <c r="T32">
        <v>6</v>
      </c>
      <c r="U32">
        <v>4</v>
      </c>
      <c r="V32">
        <v>6</v>
      </c>
      <c r="W32">
        <v>4</v>
      </c>
      <c r="Z32">
        <v>3</v>
      </c>
      <c r="AA32">
        <v>1</v>
      </c>
      <c r="AB32" t="s">
        <v>48</v>
      </c>
      <c r="AC32">
        <v>2.5</v>
      </c>
      <c r="AD32">
        <v>1.53</v>
      </c>
      <c r="AE32">
        <v>2.42</v>
      </c>
      <c r="AF32">
        <v>1.64</v>
      </c>
      <c r="AK32">
        <v>2.6</v>
      </c>
      <c r="AL32">
        <v>1.7</v>
      </c>
      <c r="AM32">
        <v>2.4</v>
      </c>
      <c r="AN32">
        <v>1.58</v>
      </c>
      <c r="AO32">
        <f t="shared" si="0"/>
        <v>0.41666666666666669</v>
      </c>
      <c r="AP32">
        <f t="shared" si="0"/>
        <v>0.63291139240506322</v>
      </c>
      <c r="AQ32">
        <f t="shared" si="1"/>
        <v>0.39698492462311563</v>
      </c>
      <c r="AR32">
        <f t="shared" si="2"/>
        <v>0.60301507537688437</v>
      </c>
      <c r="AS32">
        <f t="shared" si="3"/>
        <v>-0.20902194515751218</v>
      </c>
      <c r="AW32">
        <f t="shared" si="4"/>
        <v>1024.5</v>
      </c>
      <c r="AX32">
        <f>64*'Summary - LogLoss'!$D$8*AW32/SUM($AW$2:$AW$65)</f>
        <v>0.40402579797066912</v>
      </c>
      <c r="AY32">
        <f t="shared" si="5"/>
        <v>0.19500385281315694</v>
      </c>
    </row>
    <row r="33" spans="1:51" x14ac:dyDescent="0.35">
      <c r="A33">
        <v>36</v>
      </c>
      <c r="B33" t="s">
        <v>40</v>
      </c>
      <c r="C33" t="s">
        <v>41</v>
      </c>
      <c r="D33" s="1">
        <v>44376</v>
      </c>
      <c r="E33" t="s">
        <v>42</v>
      </c>
      <c r="F33" t="s">
        <v>43</v>
      </c>
      <c r="G33" t="s">
        <v>44</v>
      </c>
      <c r="H33" t="s">
        <v>45</v>
      </c>
      <c r="I33">
        <v>5</v>
      </c>
      <c r="J33" t="s">
        <v>197</v>
      </c>
      <c r="K33" t="s">
        <v>243</v>
      </c>
      <c r="L33">
        <v>71</v>
      </c>
      <c r="M33">
        <v>222</v>
      </c>
      <c r="N33">
        <v>986</v>
      </c>
      <c r="O33">
        <v>316</v>
      </c>
      <c r="P33">
        <v>6</v>
      </c>
      <c r="Q33">
        <v>7</v>
      </c>
      <c r="R33">
        <v>6</v>
      </c>
      <c r="S33">
        <v>3</v>
      </c>
      <c r="T33">
        <v>6</v>
      </c>
      <c r="U33">
        <v>4</v>
      </c>
      <c r="V33">
        <v>6</v>
      </c>
      <c r="W33">
        <v>4</v>
      </c>
      <c r="Z33">
        <v>3</v>
      </c>
      <c r="AA33">
        <v>1</v>
      </c>
      <c r="AB33" t="s">
        <v>48</v>
      </c>
      <c r="AC33">
        <v>1.28</v>
      </c>
      <c r="AD33">
        <v>3.75</v>
      </c>
      <c r="AE33">
        <v>1.33</v>
      </c>
      <c r="AF33">
        <v>3.69</v>
      </c>
      <c r="AK33">
        <v>1.33</v>
      </c>
      <c r="AL33">
        <v>4.62</v>
      </c>
      <c r="AM33">
        <v>1.28</v>
      </c>
      <c r="AN33">
        <v>3.72</v>
      </c>
      <c r="AO33">
        <f t="shared" si="0"/>
        <v>0.78125</v>
      </c>
      <c r="AP33">
        <f t="shared" si="0"/>
        <v>0.26881720430107525</v>
      </c>
      <c r="AQ33">
        <f t="shared" si="1"/>
        <v>0.74399999999999999</v>
      </c>
      <c r="AR33">
        <f t="shared" si="2"/>
        <v>0.25600000000000001</v>
      </c>
      <c r="AS33">
        <f t="shared" si="3"/>
        <v>0.53343179517676464</v>
      </c>
      <c r="AW33">
        <f t="shared" si="4"/>
        <v>651</v>
      </c>
      <c r="AX33">
        <f>64*'Summary - LogLoss'!$D$8*AW33/SUM($AW$2:$AW$65)</f>
        <v>0.25673088772953206</v>
      </c>
      <c r="AY33">
        <f t="shared" si="5"/>
        <v>0.79016268290629665</v>
      </c>
    </row>
    <row r="34" spans="1:51" x14ac:dyDescent="0.35">
      <c r="A34">
        <v>36</v>
      </c>
      <c r="B34" t="s">
        <v>40</v>
      </c>
      <c r="C34" t="s">
        <v>41</v>
      </c>
      <c r="D34" s="1">
        <v>44376</v>
      </c>
      <c r="E34" t="s">
        <v>42</v>
      </c>
      <c r="F34" t="s">
        <v>43</v>
      </c>
      <c r="G34" t="s">
        <v>44</v>
      </c>
      <c r="H34" t="s">
        <v>45</v>
      </c>
      <c r="I34">
        <v>5</v>
      </c>
      <c r="J34" t="s">
        <v>173</v>
      </c>
      <c r="K34" t="s">
        <v>94</v>
      </c>
      <c r="L34">
        <v>68</v>
      </c>
      <c r="M34">
        <v>94</v>
      </c>
      <c r="N34">
        <v>1019</v>
      </c>
      <c r="O34">
        <v>822</v>
      </c>
      <c r="P34">
        <v>6</v>
      </c>
      <c r="Q34">
        <v>4</v>
      </c>
      <c r="R34">
        <v>6</v>
      </c>
      <c r="S34">
        <v>7</v>
      </c>
      <c r="T34">
        <v>6</v>
      </c>
      <c r="U34">
        <v>1</v>
      </c>
      <c r="V34">
        <v>6</v>
      </c>
      <c r="W34">
        <v>3</v>
      </c>
      <c r="Z34">
        <v>3</v>
      </c>
      <c r="AA34">
        <v>1</v>
      </c>
      <c r="AB34" t="s">
        <v>48</v>
      </c>
      <c r="AC34">
        <v>1.57</v>
      </c>
      <c r="AD34">
        <v>2.37</v>
      </c>
      <c r="AE34">
        <v>1.59</v>
      </c>
      <c r="AF34">
        <v>2.5299999999999998</v>
      </c>
      <c r="AK34">
        <v>1.63</v>
      </c>
      <c r="AL34">
        <v>2.5299999999999998</v>
      </c>
      <c r="AM34">
        <v>1.58</v>
      </c>
      <c r="AN34">
        <v>2.39</v>
      </c>
      <c r="AO34">
        <f t="shared" si="0"/>
        <v>0.63291139240506322</v>
      </c>
      <c r="AP34">
        <f t="shared" si="0"/>
        <v>0.41841004184100417</v>
      </c>
      <c r="AQ34">
        <f t="shared" si="1"/>
        <v>0.60201511335012603</v>
      </c>
      <c r="AR34">
        <f t="shared" si="2"/>
        <v>0.39798488664987414</v>
      </c>
      <c r="AS34">
        <f t="shared" si="3"/>
        <v>0.20693425945227187</v>
      </c>
      <c r="AW34">
        <f t="shared" si="4"/>
        <v>920.5</v>
      </c>
      <c r="AX34">
        <f>64*'Summary - LogLoss'!$D$8*AW34/SUM($AW$2:$AW$65)</f>
        <v>0.3630119541551986</v>
      </c>
      <c r="AY34">
        <f t="shared" si="5"/>
        <v>0.56994621360747044</v>
      </c>
    </row>
    <row r="35" spans="1:51" x14ac:dyDescent="0.35">
      <c r="A35">
        <v>36</v>
      </c>
      <c r="B35" t="s">
        <v>40</v>
      </c>
      <c r="C35" t="s">
        <v>41</v>
      </c>
      <c r="D35" s="1">
        <v>44376</v>
      </c>
      <c r="E35" t="s">
        <v>42</v>
      </c>
      <c r="F35" t="s">
        <v>43</v>
      </c>
      <c r="G35" t="s">
        <v>44</v>
      </c>
      <c r="H35" t="s">
        <v>45</v>
      </c>
      <c r="I35">
        <v>5</v>
      </c>
      <c r="J35" t="s">
        <v>225</v>
      </c>
      <c r="K35" t="s">
        <v>162</v>
      </c>
      <c r="L35">
        <v>70</v>
      </c>
      <c r="M35">
        <v>101</v>
      </c>
      <c r="N35">
        <v>1005</v>
      </c>
      <c r="O35">
        <v>785</v>
      </c>
      <c r="P35">
        <v>7</v>
      </c>
      <c r="Q35">
        <v>6</v>
      </c>
      <c r="R35">
        <v>4</v>
      </c>
      <c r="S35">
        <v>6</v>
      </c>
      <c r="T35">
        <v>7</v>
      </c>
      <c r="U35">
        <v>6</v>
      </c>
      <c r="V35">
        <v>5</v>
      </c>
      <c r="W35">
        <v>7</v>
      </c>
      <c r="X35">
        <v>8</v>
      </c>
      <c r="Y35">
        <v>6</v>
      </c>
      <c r="Z35">
        <v>3</v>
      </c>
      <c r="AA35">
        <v>2</v>
      </c>
      <c r="AB35" t="s">
        <v>48</v>
      </c>
      <c r="AC35">
        <v>4.5</v>
      </c>
      <c r="AD35">
        <v>1.2</v>
      </c>
      <c r="AE35">
        <v>5.57</v>
      </c>
      <c r="AF35">
        <v>1.18</v>
      </c>
      <c r="AK35">
        <v>5.92</v>
      </c>
      <c r="AL35">
        <v>1.21</v>
      </c>
      <c r="AM35">
        <v>5.24</v>
      </c>
      <c r="AN35">
        <v>1.1599999999999999</v>
      </c>
      <c r="AO35">
        <f t="shared" si="0"/>
        <v>0.19083969465648853</v>
      </c>
      <c r="AP35">
        <f t="shared" si="0"/>
        <v>0.86206896551724144</v>
      </c>
      <c r="AQ35">
        <f t="shared" si="1"/>
        <v>0.18124999999999999</v>
      </c>
      <c r="AR35">
        <f t="shared" si="2"/>
        <v>0.81875000000000009</v>
      </c>
      <c r="AS35">
        <f t="shared" si="3"/>
        <v>-0.75395074660733885</v>
      </c>
      <c r="AW35">
        <f t="shared" si="4"/>
        <v>895</v>
      </c>
      <c r="AX35">
        <f>64*'Summary - LogLoss'!$D$8*AW35/SUM($AW$2:$AW$65)</f>
        <v>0.3529556751427515</v>
      </c>
      <c r="AY35">
        <f t="shared" si="5"/>
        <v>-0.40099507146458735</v>
      </c>
    </row>
    <row r="36" spans="1:51" x14ac:dyDescent="0.35">
      <c r="A36">
        <v>36</v>
      </c>
      <c r="B36" t="s">
        <v>40</v>
      </c>
      <c r="C36" t="s">
        <v>41</v>
      </c>
      <c r="D36" s="1">
        <v>44376</v>
      </c>
      <c r="E36" t="s">
        <v>42</v>
      </c>
      <c r="F36" t="s">
        <v>43</v>
      </c>
      <c r="G36" t="s">
        <v>44</v>
      </c>
      <c r="H36" t="s">
        <v>45</v>
      </c>
      <c r="I36">
        <v>5</v>
      </c>
      <c r="J36" t="s">
        <v>244</v>
      </c>
      <c r="K36" t="s">
        <v>245</v>
      </c>
      <c r="L36">
        <v>154</v>
      </c>
      <c r="M36">
        <v>625</v>
      </c>
      <c r="N36">
        <v>467</v>
      </c>
      <c r="O36">
        <v>45</v>
      </c>
      <c r="P36">
        <v>6</v>
      </c>
      <c r="Q36">
        <v>2</v>
      </c>
      <c r="R36">
        <v>7</v>
      </c>
      <c r="S36">
        <v>5</v>
      </c>
      <c r="T36">
        <v>4</v>
      </c>
      <c r="U36">
        <v>6</v>
      </c>
      <c r="V36">
        <v>6</v>
      </c>
      <c r="W36">
        <v>1</v>
      </c>
      <c r="Z36">
        <v>3</v>
      </c>
      <c r="AA36">
        <v>1</v>
      </c>
      <c r="AB36" t="s">
        <v>48</v>
      </c>
      <c r="AC36">
        <v>1.36</v>
      </c>
      <c r="AD36">
        <v>3.2</v>
      </c>
      <c r="AE36">
        <v>1.32</v>
      </c>
      <c r="AF36">
        <v>3.77</v>
      </c>
      <c r="AK36">
        <v>1.36</v>
      </c>
      <c r="AL36">
        <v>4</v>
      </c>
      <c r="AM36">
        <v>1.3</v>
      </c>
      <c r="AN36">
        <v>3.5</v>
      </c>
      <c r="AO36">
        <f t="shared" si="0"/>
        <v>0.76923076923076916</v>
      </c>
      <c r="AP36">
        <f t="shared" si="0"/>
        <v>0.2857142857142857</v>
      </c>
      <c r="AQ36">
        <f t="shared" si="1"/>
        <v>0.72916666666666674</v>
      </c>
      <c r="AR36">
        <f t="shared" si="2"/>
        <v>0.27083333333333337</v>
      </c>
      <c r="AS36">
        <f t="shared" si="3"/>
        <v>0.49519935201393844</v>
      </c>
      <c r="AW36">
        <f t="shared" si="4"/>
        <v>256</v>
      </c>
      <c r="AX36">
        <f>64*'Summary - LogLoss'!$D$8*AW36/SUM($AW$2:$AW$65)</f>
        <v>0.10095715400731216</v>
      </c>
      <c r="AY36">
        <f t="shared" si="5"/>
        <v>0.59615650602125059</v>
      </c>
    </row>
    <row r="37" spans="1:51" x14ac:dyDescent="0.35">
      <c r="A37">
        <v>36</v>
      </c>
      <c r="B37" t="s">
        <v>40</v>
      </c>
      <c r="C37" t="s">
        <v>41</v>
      </c>
      <c r="D37" s="1">
        <v>44376</v>
      </c>
      <c r="E37" t="s">
        <v>42</v>
      </c>
      <c r="F37" t="s">
        <v>43</v>
      </c>
      <c r="G37" t="s">
        <v>44</v>
      </c>
      <c r="H37" t="s">
        <v>45</v>
      </c>
      <c r="I37">
        <v>5</v>
      </c>
      <c r="J37" t="s">
        <v>126</v>
      </c>
      <c r="K37" t="s">
        <v>52</v>
      </c>
      <c r="L37">
        <v>149</v>
      </c>
      <c r="M37">
        <v>44</v>
      </c>
      <c r="N37">
        <v>482</v>
      </c>
      <c r="O37">
        <v>1479</v>
      </c>
      <c r="P37">
        <v>7</v>
      </c>
      <c r="Q37">
        <v>6</v>
      </c>
      <c r="R37">
        <v>6</v>
      </c>
      <c r="S37">
        <v>4</v>
      </c>
      <c r="T37">
        <v>7</v>
      </c>
      <c r="U37">
        <v>5</v>
      </c>
      <c r="Z37">
        <v>3</v>
      </c>
      <c r="AA37">
        <v>0</v>
      </c>
      <c r="AB37" t="s">
        <v>48</v>
      </c>
      <c r="AC37">
        <v>1.57</v>
      </c>
      <c r="AD37">
        <v>2.37</v>
      </c>
      <c r="AE37">
        <v>1.8</v>
      </c>
      <c r="AF37">
        <v>2.14</v>
      </c>
      <c r="AK37">
        <v>1.8</v>
      </c>
      <c r="AL37">
        <v>2.42</v>
      </c>
      <c r="AM37">
        <v>1.72</v>
      </c>
      <c r="AN37">
        <v>2.14</v>
      </c>
      <c r="AO37">
        <f t="shared" si="0"/>
        <v>0.58139534883720934</v>
      </c>
      <c r="AP37">
        <f t="shared" si="0"/>
        <v>0.46728971962616822</v>
      </c>
      <c r="AQ37">
        <f t="shared" si="1"/>
        <v>0.55440414507772029</v>
      </c>
      <c r="AR37">
        <f t="shared" si="2"/>
        <v>0.44559585492227982</v>
      </c>
      <c r="AS37">
        <f t="shared" si="3"/>
        <v>0.1092407691041993</v>
      </c>
      <c r="AW37">
        <f t="shared" si="4"/>
        <v>980.5</v>
      </c>
      <c r="AX37">
        <f>64*'Summary - LogLoss'!$D$8*AW37/SUM($AW$2:$AW$65)</f>
        <v>0.38667378712566236</v>
      </c>
      <c r="AY37">
        <f t="shared" si="5"/>
        <v>0.49591455622986169</v>
      </c>
    </row>
    <row r="38" spans="1:51" x14ac:dyDescent="0.35">
      <c r="A38">
        <v>36</v>
      </c>
      <c r="B38" t="s">
        <v>40</v>
      </c>
      <c r="C38" t="s">
        <v>41</v>
      </c>
      <c r="D38" s="1">
        <v>44376</v>
      </c>
      <c r="E38" t="s">
        <v>42</v>
      </c>
      <c r="F38" t="s">
        <v>43</v>
      </c>
      <c r="G38" t="s">
        <v>44</v>
      </c>
      <c r="H38" t="s">
        <v>45</v>
      </c>
      <c r="I38">
        <v>5</v>
      </c>
      <c r="J38" t="s">
        <v>246</v>
      </c>
      <c r="K38" t="s">
        <v>247</v>
      </c>
      <c r="L38">
        <v>151</v>
      </c>
      <c r="M38">
        <v>109</v>
      </c>
      <c r="N38">
        <v>479</v>
      </c>
      <c r="O38">
        <v>734</v>
      </c>
      <c r="P38">
        <v>4</v>
      </c>
      <c r="Q38">
        <v>6</v>
      </c>
      <c r="R38">
        <v>6</v>
      </c>
      <c r="S38">
        <v>3</v>
      </c>
      <c r="T38">
        <v>6</v>
      </c>
      <c r="U38">
        <v>2</v>
      </c>
      <c r="V38">
        <v>6</v>
      </c>
      <c r="W38">
        <v>7</v>
      </c>
      <c r="X38">
        <v>13</v>
      </c>
      <c r="Y38">
        <v>12</v>
      </c>
      <c r="Z38">
        <v>3</v>
      </c>
      <c r="AA38">
        <v>2</v>
      </c>
      <c r="AB38" t="s">
        <v>48</v>
      </c>
      <c r="AC38">
        <v>2.2999999999999998</v>
      </c>
      <c r="AD38">
        <v>1.61</v>
      </c>
      <c r="AE38">
        <v>2.2200000000000002</v>
      </c>
      <c r="AF38">
        <v>1.74</v>
      </c>
      <c r="AK38">
        <v>2.5299999999999998</v>
      </c>
      <c r="AL38">
        <v>1.74</v>
      </c>
      <c r="AM38">
        <v>2.34</v>
      </c>
      <c r="AN38">
        <v>1.6</v>
      </c>
      <c r="AO38">
        <f t="shared" si="0"/>
        <v>0.42735042735042739</v>
      </c>
      <c r="AP38">
        <f t="shared" si="0"/>
        <v>0.625</v>
      </c>
      <c r="AQ38">
        <f t="shared" si="1"/>
        <v>0.40609137055837563</v>
      </c>
      <c r="AR38">
        <f t="shared" si="2"/>
        <v>0.59390862944162437</v>
      </c>
      <c r="AS38">
        <f t="shared" si="3"/>
        <v>-0.19007365006193724</v>
      </c>
      <c r="AW38">
        <f t="shared" si="4"/>
        <v>606.5</v>
      </c>
      <c r="AX38">
        <f>64*'Summary - LogLoss'!$D$8*AW38/SUM($AW$2:$AW$65)</f>
        <v>0.23918169494310479</v>
      </c>
      <c r="AY38">
        <f t="shared" si="5"/>
        <v>4.9108044881167545E-2</v>
      </c>
    </row>
    <row r="39" spans="1:51" x14ac:dyDescent="0.35">
      <c r="A39">
        <v>36</v>
      </c>
      <c r="B39" t="s">
        <v>40</v>
      </c>
      <c r="C39" t="s">
        <v>41</v>
      </c>
      <c r="D39" s="1">
        <v>44377</v>
      </c>
      <c r="E39" t="s">
        <v>42</v>
      </c>
      <c r="F39" t="s">
        <v>43</v>
      </c>
      <c r="G39" t="s">
        <v>44</v>
      </c>
      <c r="H39" t="s">
        <v>45</v>
      </c>
      <c r="I39">
        <v>5</v>
      </c>
      <c r="J39" t="s">
        <v>58</v>
      </c>
      <c r="K39" t="s">
        <v>227</v>
      </c>
      <c r="L39">
        <v>78</v>
      </c>
      <c r="M39">
        <v>14</v>
      </c>
      <c r="N39">
        <v>902</v>
      </c>
      <c r="O39">
        <v>2690</v>
      </c>
      <c r="P39">
        <v>7</v>
      </c>
      <c r="Q39">
        <v>6</v>
      </c>
      <c r="R39">
        <v>7</v>
      </c>
      <c r="S39">
        <v>6</v>
      </c>
      <c r="T39">
        <v>2</v>
      </c>
      <c r="U39">
        <v>6</v>
      </c>
      <c r="V39">
        <v>2</v>
      </c>
      <c r="W39">
        <v>6</v>
      </c>
      <c r="X39">
        <v>6</v>
      </c>
      <c r="Y39">
        <v>2</v>
      </c>
      <c r="Z39">
        <v>3</v>
      </c>
      <c r="AA39">
        <v>2</v>
      </c>
      <c r="AB39" t="s">
        <v>48</v>
      </c>
      <c r="AC39">
        <v>2.62</v>
      </c>
      <c r="AD39">
        <v>1.5</v>
      </c>
      <c r="AE39">
        <v>2.8</v>
      </c>
      <c r="AF39">
        <v>1.5</v>
      </c>
      <c r="AK39">
        <v>2.8</v>
      </c>
      <c r="AL39">
        <v>1.58</v>
      </c>
      <c r="AM39">
        <v>2.58</v>
      </c>
      <c r="AN39">
        <v>1.5</v>
      </c>
      <c r="AO39">
        <f t="shared" si="0"/>
        <v>0.38759689922480617</v>
      </c>
      <c r="AP39">
        <f t="shared" si="0"/>
        <v>0.66666666666666663</v>
      </c>
      <c r="AQ39">
        <f t="shared" si="1"/>
        <v>0.36764705882352944</v>
      </c>
      <c r="AR39">
        <f t="shared" si="2"/>
        <v>0.63235294117647067</v>
      </c>
      <c r="AS39">
        <f t="shared" si="3"/>
        <v>-0.27116214541268091</v>
      </c>
      <c r="AW39">
        <f t="shared" si="4"/>
        <v>1796</v>
      </c>
      <c r="AX39">
        <f>64*'Summary - LogLoss'!$D$8*AW39/SUM($AW$2:$AW$65)</f>
        <v>0.7082775335825493</v>
      </c>
      <c r="AY39">
        <f t="shared" si="5"/>
        <v>0.43711538816986839</v>
      </c>
    </row>
    <row r="40" spans="1:51" x14ac:dyDescent="0.35">
      <c r="A40">
        <v>36</v>
      </c>
      <c r="B40" t="s">
        <v>40</v>
      </c>
      <c r="C40" t="s">
        <v>41</v>
      </c>
      <c r="D40" s="1">
        <v>44377</v>
      </c>
      <c r="E40" t="s">
        <v>42</v>
      </c>
      <c r="F40" t="s">
        <v>43</v>
      </c>
      <c r="G40" t="s">
        <v>44</v>
      </c>
      <c r="H40" t="s">
        <v>45</v>
      </c>
      <c r="I40">
        <v>5</v>
      </c>
      <c r="J40" t="s">
        <v>117</v>
      </c>
      <c r="K40" t="s">
        <v>202</v>
      </c>
      <c r="L40">
        <v>53</v>
      </c>
      <c r="M40">
        <v>67</v>
      </c>
      <c r="N40">
        <v>1183</v>
      </c>
      <c r="O40">
        <v>1027</v>
      </c>
      <c r="P40">
        <v>6</v>
      </c>
      <c r="Q40">
        <v>4</v>
      </c>
      <c r="R40">
        <v>6</v>
      </c>
      <c r="S40">
        <v>4</v>
      </c>
      <c r="T40">
        <v>6</v>
      </c>
      <c r="U40">
        <v>4</v>
      </c>
      <c r="Z40">
        <v>3</v>
      </c>
      <c r="AA40">
        <v>0</v>
      </c>
      <c r="AB40" t="s">
        <v>48</v>
      </c>
      <c r="AC40">
        <v>1.4</v>
      </c>
      <c r="AD40">
        <v>3</v>
      </c>
      <c r="AE40">
        <v>1.45</v>
      </c>
      <c r="AF40">
        <v>2.99</v>
      </c>
      <c r="AK40">
        <v>1.47</v>
      </c>
      <c r="AL40">
        <v>3.11</v>
      </c>
      <c r="AM40">
        <v>1.42</v>
      </c>
      <c r="AN40">
        <v>2.85</v>
      </c>
      <c r="AO40">
        <f t="shared" si="0"/>
        <v>0.70422535211267612</v>
      </c>
      <c r="AP40">
        <f t="shared" si="0"/>
        <v>0.35087719298245612</v>
      </c>
      <c r="AQ40">
        <f t="shared" si="1"/>
        <v>0.66744730679156905</v>
      </c>
      <c r="AR40">
        <f t="shared" si="2"/>
        <v>0.33255269320843084</v>
      </c>
      <c r="AS40">
        <f t="shared" si="3"/>
        <v>0.34833106133369496</v>
      </c>
      <c r="AW40">
        <f t="shared" si="4"/>
        <v>1105</v>
      </c>
      <c r="AX40">
        <f>64*'Summary - LogLoss'!$D$8*AW40/SUM($AW$2:$AW$65)</f>
        <v>0.43577209053937477</v>
      </c>
      <c r="AY40">
        <f t="shared" si="5"/>
        <v>0.78410315187306967</v>
      </c>
    </row>
    <row r="41" spans="1:51" x14ac:dyDescent="0.35">
      <c r="A41">
        <v>36</v>
      </c>
      <c r="B41" t="s">
        <v>40</v>
      </c>
      <c r="C41" t="s">
        <v>41</v>
      </c>
      <c r="D41" s="1">
        <v>44377</v>
      </c>
      <c r="E41" t="s">
        <v>42</v>
      </c>
      <c r="F41" t="s">
        <v>43</v>
      </c>
      <c r="G41" t="s">
        <v>44</v>
      </c>
      <c r="H41" t="s">
        <v>45</v>
      </c>
      <c r="I41">
        <v>5</v>
      </c>
      <c r="J41" t="s">
        <v>248</v>
      </c>
      <c r="K41" t="s">
        <v>209</v>
      </c>
      <c r="L41">
        <v>79</v>
      </c>
      <c r="M41">
        <v>69</v>
      </c>
      <c r="N41">
        <v>900</v>
      </c>
      <c r="O41">
        <v>1009</v>
      </c>
      <c r="P41">
        <v>6</v>
      </c>
      <c r="Q41">
        <v>1</v>
      </c>
      <c r="R41">
        <v>7</v>
      </c>
      <c r="S41">
        <v>5</v>
      </c>
      <c r="T41">
        <v>7</v>
      </c>
      <c r="U41">
        <v>6</v>
      </c>
      <c r="Z41">
        <v>3</v>
      </c>
      <c r="AA41">
        <v>0</v>
      </c>
      <c r="AB41" t="s">
        <v>48</v>
      </c>
      <c r="AC41">
        <v>1.36</v>
      </c>
      <c r="AD41">
        <v>3.2</v>
      </c>
      <c r="AE41">
        <v>1.39</v>
      </c>
      <c r="AF41">
        <v>3.27</v>
      </c>
      <c r="AK41">
        <v>1.39</v>
      </c>
      <c r="AL41">
        <v>3.44</v>
      </c>
      <c r="AM41">
        <v>1.36</v>
      </c>
      <c r="AN41">
        <v>3.15</v>
      </c>
      <c r="AO41">
        <f t="shared" si="0"/>
        <v>0.73529411764705876</v>
      </c>
      <c r="AP41">
        <f t="shared" si="0"/>
        <v>0.31746031746031744</v>
      </c>
      <c r="AQ41">
        <f t="shared" si="1"/>
        <v>0.69844789356984482</v>
      </c>
      <c r="AR41">
        <f t="shared" si="2"/>
        <v>0.30155210643015523</v>
      </c>
      <c r="AS41">
        <f t="shared" si="3"/>
        <v>0.41995887654479047</v>
      </c>
      <c r="AW41">
        <f t="shared" si="4"/>
        <v>954.5</v>
      </c>
      <c r="AX41">
        <f>64*'Summary - LogLoss'!$D$8*AW41/SUM($AW$2:$AW$65)</f>
        <v>0.37642032617179472</v>
      </c>
      <c r="AY41">
        <f t="shared" si="5"/>
        <v>0.79637920271658524</v>
      </c>
    </row>
    <row r="42" spans="1:51" x14ac:dyDescent="0.35">
      <c r="A42">
        <v>36</v>
      </c>
      <c r="B42" t="s">
        <v>40</v>
      </c>
      <c r="C42" t="s">
        <v>41</v>
      </c>
      <c r="D42" s="1">
        <v>44377</v>
      </c>
      <c r="E42" t="s">
        <v>42</v>
      </c>
      <c r="F42" t="s">
        <v>43</v>
      </c>
      <c r="G42" t="s">
        <v>44</v>
      </c>
      <c r="H42" t="s">
        <v>45</v>
      </c>
      <c r="I42">
        <v>5</v>
      </c>
      <c r="J42" t="s">
        <v>105</v>
      </c>
      <c r="K42" t="s">
        <v>208</v>
      </c>
      <c r="L42">
        <v>64</v>
      </c>
      <c r="M42">
        <v>83</v>
      </c>
      <c r="N42">
        <v>1089</v>
      </c>
      <c r="O42">
        <v>883</v>
      </c>
      <c r="P42">
        <v>6</v>
      </c>
      <c r="Q42">
        <v>4</v>
      </c>
      <c r="R42">
        <v>6</v>
      </c>
      <c r="S42">
        <v>4</v>
      </c>
      <c r="T42">
        <v>6</v>
      </c>
      <c r="U42">
        <v>0</v>
      </c>
      <c r="Z42">
        <v>3</v>
      </c>
      <c r="AA42">
        <v>0</v>
      </c>
      <c r="AB42" t="s">
        <v>48</v>
      </c>
      <c r="AC42">
        <v>1.8</v>
      </c>
      <c r="AD42">
        <v>2</v>
      </c>
      <c r="AE42">
        <v>1.81</v>
      </c>
      <c r="AF42">
        <v>2.11</v>
      </c>
      <c r="AK42">
        <v>1.84</v>
      </c>
      <c r="AL42">
        <v>2.11</v>
      </c>
      <c r="AM42">
        <v>1.8</v>
      </c>
      <c r="AN42">
        <v>2.02</v>
      </c>
      <c r="AO42">
        <f t="shared" si="0"/>
        <v>0.55555555555555558</v>
      </c>
      <c r="AP42">
        <f t="shared" si="0"/>
        <v>0.49504950495049505</v>
      </c>
      <c r="AQ42">
        <f t="shared" si="1"/>
        <v>0.52879581151832467</v>
      </c>
      <c r="AR42">
        <f t="shared" si="2"/>
        <v>0.47120418848167539</v>
      </c>
      <c r="AS42">
        <f t="shared" si="3"/>
        <v>5.7655423255497294E-2</v>
      </c>
      <c r="AW42">
        <f t="shared" si="4"/>
        <v>986</v>
      </c>
      <c r="AX42">
        <f>64*'Summary - LogLoss'!$D$8*AW42/SUM($AW$2:$AW$65)</f>
        <v>0.38884278848128828</v>
      </c>
      <c r="AY42">
        <f t="shared" si="5"/>
        <v>0.44649821173678556</v>
      </c>
    </row>
    <row r="43" spans="1:51" x14ac:dyDescent="0.35">
      <c r="A43">
        <v>36</v>
      </c>
      <c r="B43" t="s">
        <v>40</v>
      </c>
      <c r="C43" t="s">
        <v>41</v>
      </c>
      <c r="D43" s="1">
        <v>44377</v>
      </c>
      <c r="E43" t="s">
        <v>42</v>
      </c>
      <c r="F43" t="s">
        <v>43</v>
      </c>
      <c r="G43" t="s">
        <v>44</v>
      </c>
      <c r="H43" t="s">
        <v>45</v>
      </c>
      <c r="I43">
        <v>5</v>
      </c>
      <c r="J43" t="s">
        <v>249</v>
      </c>
      <c r="K43" t="s">
        <v>90</v>
      </c>
      <c r="L43">
        <v>139</v>
      </c>
      <c r="M43">
        <v>131</v>
      </c>
      <c r="N43">
        <v>540</v>
      </c>
      <c r="O43">
        <v>607</v>
      </c>
      <c r="P43">
        <v>6</v>
      </c>
      <c r="Q43">
        <v>2</v>
      </c>
      <c r="R43">
        <v>6</v>
      </c>
      <c r="S43">
        <v>7</v>
      </c>
      <c r="T43">
        <v>6</v>
      </c>
      <c r="U43">
        <v>1</v>
      </c>
      <c r="V43">
        <v>7</v>
      </c>
      <c r="W43">
        <v>6</v>
      </c>
      <c r="Z43">
        <v>3</v>
      </c>
      <c r="AA43">
        <v>1</v>
      </c>
      <c r="AB43" t="s">
        <v>48</v>
      </c>
      <c r="AC43">
        <v>2.37</v>
      </c>
      <c r="AD43">
        <v>1.57</v>
      </c>
      <c r="AE43">
        <v>2.57</v>
      </c>
      <c r="AF43">
        <v>1.57</v>
      </c>
      <c r="AK43">
        <v>2.7</v>
      </c>
      <c r="AL43">
        <v>1.68</v>
      </c>
      <c r="AM43">
        <v>2.4500000000000002</v>
      </c>
      <c r="AN43">
        <v>1.55</v>
      </c>
      <c r="AO43">
        <f t="shared" si="0"/>
        <v>0.4081632653061224</v>
      </c>
      <c r="AP43">
        <f t="shared" si="0"/>
        <v>0.64516129032258063</v>
      </c>
      <c r="AQ43">
        <f t="shared" si="1"/>
        <v>0.38750000000000001</v>
      </c>
      <c r="AR43">
        <f t="shared" si="2"/>
        <v>0.61250000000000004</v>
      </c>
      <c r="AS43">
        <f t="shared" si="3"/>
        <v>-0.22891654681274023</v>
      </c>
      <c r="AW43">
        <f t="shared" si="4"/>
        <v>573.5</v>
      </c>
      <c r="AX43">
        <f>64*'Summary - LogLoss'!$D$8*AW43/SUM($AW$2:$AW$65)</f>
        <v>0.22616768680934968</v>
      </c>
      <c r="AY43">
        <f t="shared" si="5"/>
        <v>-2.7488600033905575E-3</v>
      </c>
    </row>
    <row r="44" spans="1:51" x14ac:dyDescent="0.35">
      <c r="A44">
        <v>36</v>
      </c>
      <c r="B44" t="s">
        <v>40</v>
      </c>
      <c r="C44" t="s">
        <v>41</v>
      </c>
      <c r="D44" s="1">
        <v>44377</v>
      </c>
      <c r="E44" t="s">
        <v>42</v>
      </c>
      <c r="F44" t="s">
        <v>43</v>
      </c>
      <c r="G44" t="s">
        <v>44</v>
      </c>
      <c r="H44" t="s">
        <v>45</v>
      </c>
      <c r="I44">
        <v>5</v>
      </c>
      <c r="J44" t="s">
        <v>160</v>
      </c>
      <c r="K44" t="s">
        <v>67</v>
      </c>
      <c r="L44">
        <v>9</v>
      </c>
      <c r="M44">
        <v>59</v>
      </c>
      <c r="N44">
        <v>4468</v>
      </c>
      <c r="O44">
        <v>1114</v>
      </c>
      <c r="P44">
        <v>6</v>
      </c>
      <c r="Q44">
        <v>4</v>
      </c>
      <c r="R44">
        <v>3</v>
      </c>
      <c r="S44">
        <v>6</v>
      </c>
      <c r="T44">
        <v>6</v>
      </c>
      <c r="U44">
        <v>4</v>
      </c>
      <c r="V44">
        <v>6</v>
      </c>
      <c r="W44">
        <v>0</v>
      </c>
      <c r="Z44">
        <v>3</v>
      </c>
      <c r="AA44">
        <v>1</v>
      </c>
      <c r="AB44" t="s">
        <v>48</v>
      </c>
      <c r="AC44">
        <v>1.02</v>
      </c>
      <c r="AD44">
        <v>17</v>
      </c>
      <c r="AE44">
        <v>1.03</v>
      </c>
      <c r="AF44">
        <v>19.2</v>
      </c>
      <c r="AK44">
        <v>1.04</v>
      </c>
      <c r="AL44">
        <v>26</v>
      </c>
      <c r="AM44">
        <v>1.02</v>
      </c>
      <c r="AN44">
        <v>14.9</v>
      </c>
      <c r="AO44">
        <f t="shared" si="0"/>
        <v>0.98039215686274506</v>
      </c>
      <c r="AP44">
        <f t="shared" si="0"/>
        <v>6.7114093959731544E-2</v>
      </c>
      <c r="AQ44">
        <f t="shared" si="1"/>
        <v>0.93592964824120606</v>
      </c>
      <c r="AR44">
        <f t="shared" si="2"/>
        <v>6.407035175879397E-2</v>
      </c>
      <c r="AS44">
        <f t="shared" si="3"/>
        <v>1.3407792928276168</v>
      </c>
      <c r="AW44">
        <f t="shared" si="4"/>
        <v>2791</v>
      </c>
      <c r="AX44">
        <f>64*'Summary - LogLoss'!$D$8*AW44/SUM($AW$2:$AW$65)</f>
        <v>1.1006695970094071</v>
      </c>
      <c r="AY44">
        <f t="shared" si="5"/>
        <v>2.4414488898370239</v>
      </c>
    </row>
    <row r="45" spans="1:51" x14ac:dyDescent="0.35">
      <c r="A45">
        <v>36</v>
      </c>
      <c r="B45" t="s">
        <v>40</v>
      </c>
      <c r="C45" t="s">
        <v>41</v>
      </c>
      <c r="D45" s="1">
        <v>44377</v>
      </c>
      <c r="E45" t="s">
        <v>42</v>
      </c>
      <c r="F45" t="s">
        <v>43</v>
      </c>
      <c r="G45" t="s">
        <v>44</v>
      </c>
      <c r="H45" t="s">
        <v>45</v>
      </c>
      <c r="I45">
        <v>5</v>
      </c>
      <c r="J45" t="s">
        <v>175</v>
      </c>
      <c r="K45" t="s">
        <v>250</v>
      </c>
      <c r="L45">
        <v>61</v>
      </c>
      <c r="M45">
        <v>24</v>
      </c>
      <c r="N45">
        <v>1111</v>
      </c>
      <c r="O45">
        <v>2304</v>
      </c>
      <c r="P45">
        <v>7</v>
      </c>
      <c r="Q45">
        <v>6</v>
      </c>
      <c r="R45">
        <v>7</v>
      </c>
      <c r="S45">
        <v>6</v>
      </c>
      <c r="T45">
        <v>6</v>
      </c>
      <c r="U45">
        <v>3</v>
      </c>
      <c r="Z45">
        <v>3</v>
      </c>
      <c r="AA45">
        <v>0</v>
      </c>
      <c r="AB45" t="s">
        <v>48</v>
      </c>
      <c r="AC45">
        <v>2.2000000000000002</v>
      </c>
      <c r="AD45">
        <v>1.66</v>
      </c>
      <c r="AE45">
        <v>2.11</v>
      </c>
      <c r="AF45">
        <v>1.81</v>
      </c>
      <c r="AK45">
        <v>2.31</v>
      </c>
      <c r="AL45">
        <v>1.81</v>
      </c>
      <c r="AM45">
        <v>2.19</v>
      </c>
      <c r="AN45">
        <v>1.68</v>
      </c>
      <c r="AO45">
        <f t="shared" si="0"/>
        <v>0.45662100456621008</v>
      </c>
      <c r="AP45">
        <f t="shared" si="0"/>
        <v>0.59523809523809523</v>
      </c>
      <c r="AQ45">
        <f t="shared" si="1"/>
        <v>0.43410852713178294</v>
      </c>
      <c r="AR45">
        <f t="shared" si="2"/>
        <v>0.56589147286821706</v>
      </c>
      <c r="AS45">
        <f t="shared" si="3"/>
        <v>-0.13255387520662099</v>
      </c>
      <c r="AW45">
        <f t="shared" si="4"/>
        <v>1707.5</v>
      </c>
      <c r="AX45">
        <f>64*'Summary - LogLoss'!$D$8*AW45/SUM($AW$2:$AW$65)</f>
        <v>0.67337632995111529</v>
      </c>
      <c r="AY45">
        <f t="shared" si="5"/>
        <v>0.54082245474449431</v>
      </c>
    </row>
    <row r="46" spans="1:51" x14ac:dyDescent="0.35">
      <c r="A46">
        <v>36</v>
      </c>
      <c r="B46" t="s">
        <v>40</v>
      </c>
      <c r="C46" t="s">
        <v>41</v>
      </c>
      <c r="D46" s="1">
        <v>44377</v>
      </c>
      <c r="E46" t="s">
        <v>42</v>
      </c>
      <c r="F46" t="s">
        <v>43</v>
      </c>
      <c r="G46" t="s">
        <v>44</v>
      </c>
      <c r="H46" t="s">
        <v>45</v>
      </c>
      <c r="I46">
        <v>5</v>
      </c>
      <c r="J46" t="s">
        <v>50</v>
      </c>
      <c r="K46" t="s">
        <v>79</v>
      </c>
      <c r="L46">
        <v>58</v>
      </c>
      <c r="M46">
        <v>33</v>
      </c>
      <c r="N46">
        <v>1142</v>
      </c>
      <c r="O46">
        <v>1775</v>
      </c>
      <c r="P46">
        <v>7</v>
      </c>
      <c r="Q46">
        <v>6</v>
      </c>
      <c r="R46">
        <v>2</v>
      </c>
      <c r="S46">
        <v>6</v>
      </c>
      <c r="T46">
        <v>6</v>
      </c>
      <c r="U46">
        <v>3</v>
      </c>
      <c r="V46">
        <v>6</v>
      </c>
      <c r="W46">
        <v>7</v>
      </c>
      <c r="X46">
        <v>6</v>
      </c>
      <c r="Y46">
        <v>4</v>
      </c>
      <c r="Z46">
        <v>3</v>
      </c>
      <c r="AA46">
        <v>2</v>
      </c>
      <c r="AB46" t="s">
        <v>48</v>
      </c>
      <c r="AC46">
        <v>5.5</v>
      </c>
      <c r="AD46">
        <v>1.1399999999999999</v>
      </c>
      <c r="AE46">
        <v>6.51</v>
      </c>
      <c r="AF46">
        <v>1.1499999999999999</v>
      </c>
      <c r="AK46">
        <v>7.24</v>
      </c>
      <c r="AL46">
        <v>1.1599999999999999</v>
      </c>
      <c r="AM46">
        <v>5.95</v>
      </c>
      <c r="AN46">
        <v>1.1299999999999999</v>
      </c>
      <c r="AO46">
        <f t="shared" si="0"/>
        <v>0.16806722689075629</v>
      </c>
      <c r="AP46">
        <f t="shared" si="0"/>
        <v>0.88495575221238942</v>
      </c>
      <c r="AQ46">
        <f t="shared" si="1"/>
        <v>0.15960451977401127</v>
      </c>
      <c r="AR46">
        <f t="shared" si="2"/>
        <v>0.84039548022598864</v>
      </c>
      <c r="AS46">
        <f t="shared" si="3"/>
        <v>-0.83058679341664465</v>
      </c>
      <c r="AW46">
        <f t="shared" si="4"/>
        <v>1458.5</v>
      </c>
      <c r="AX46">
        <f>64*'Summary - LogLoss'!$D$8*AW46/SUM($AW$2:$AW$65)</f>
        <v>0.57517972312369059</v>
      </c>
      <c r="AY46">
        <f t="shared" si="5"/>
        <v>-0.25540707029295406</v>
      </c>
    </row>
    <row r="47" spans="1:51" x14ac:dyDescent="0.35">
      <c r="A47">
        <v>36</v>
      </c>
      <c r="B47" t="s">
        <v>40</v>
      </c>
      <c r="C47" t="s">
        <v>41</v>
      </c>
      <c r="D47" s="1">
        <v>44377</v>
      </c>
      <c r="E47" t="s">
        <v>42</v>
      </c>
      <c r="F47" t="s">
        <v>43</v>
      </c>
      <c r="G47" t="s">
        <v>44</v>
      </c>
      <c r="H47" t="s">
        <v>45</v>
      </c>
      <c r="I47">
        <v>5</v>
      </c>
      <c r="J47" t="s">
        <v>251</v>
      </c>
      <c r="K47" t="s">
        <v>221</v>
      </c>
      <c r="L47">
        <v>75</v>
      </c>
      <c r="M47">
        <v>116</v>
      </c>
      <c r="N47">
        <v>924</v>
      </c>
      <c r="O47">
        <v>697</v>
      </c>
      <c r="P47">
        <v>6</v>
      </c>
      <c r="Q47">
        <v>3</v>
      </c>
      <c r="R47">
        <v>6</v>
      </c>
      <c r="S47">
        <v>7</v>
      </c>
      <c r="T47">
        <v>6</v>
      </c>
      <c r="U47">
        <v>2</v>
      </c>
      <c r="V47">
        <v>3</v>
      </c>
      <c r="W47">
        <v>6</v>
      </c>
      <c r="X47">
        <v>6</v>
      </c>
      <c r="Y47">
        <v>3</v>
      </c>
      <c r="Z47">
        <v>3</v>
      </c>
      <c r="AA47">
        <v>2</v>
      </c>
      <c r="AB47" t="s">
        <v>48</v>
      </c>
      <c r="AC47">
        <v>1.44</v>
      </c>
      <c r="AD47">
        <v>2.75</v>
      </c>
      <c r="AE47">
        <v>1.35</v>
      </c>
      <c r="AF47">
        <v>3.52</v>
      </c>
      <c r="AK47">
        <v>1.46</v>
      </c>
      <c r="AL47">
        <v>3.52</v>
      </c>
      <c r="AM47">
        <v>1.37</v>
      </c>
      <c r="AN47">
        <v>3.07</v>
      </c>
      <c r="AO47">
        <f t="shared" si="0"/>
        <v>0.72992700729927007</v>
      </c>
      <c r="AP47">
        <f t="shared" si="0"/>
        <v>0.32573289902280134</v>
      </c>
      <c r="AQ47">
        <f t="shared" si="1"/>
        <v>0.69144144144144137</v>
      </c>
      <c r="AR47">
        <f t="shared" si="2"/>
        <v>0.30855855855855857</v>
      </c>
      <c r="AS47">
        <f t="shared" si="3"/>
        <v>0.40343341087953605</v>
      </c>
      <c r="AW47">
        <f t="shared" si="4"/>
        <v>810.5</v>
      </c>
      <c r="AX47">
        <f>64*'Summary - LogLoss'!$D$8*AW47/SUM($AW$2:$AW$65)</f>
        <v>0.31963192704268162</v>
      </c>
      <c r="AY47">
        <f t="shared" si="5"/>
        <v>0.72306533792221761</v>
      </c>
    </row>
    <row r="48" spans="1:51" x14ac:dyDescent="0.35">
      <c r="A48">
        <v>36</v>
      </c>
      <c r="B48" t="s">
        <v>40</v>
      </c>
      <c r="C48" t="s">
        <v>41</v>
      </c>
      <c r="D48" s="1">
        <v>44377</v>
      </c>
      <c r="E48" t="s">
        <v>42</v>
      </c>
      <c r="F48" t="s">
        <v>43</v>
      </c>
      <c r="G48" t="s">
        <v>44</v>
      </c>
      <c r="H48" t="s">
        <v>45</v>
      </c>
      <c r="I48">
        <v>5</v>
      </c>
      <c r="J48" t="s">
        <v>252</v>
      </c>
      <c r="K48" t="s">
        <v>222</v>
      </c>
      <c r="L48">
        <v>98</v>
      </c>
      <c r="M48">
        <v>85</v>
      </c>
      <c r="N48">
        <v>796</v>
      </c>
      <c r="O48">
        <v>880</v>
      </c>
      <c r="P48">
        <v>7</v>
      </c>
      <c r="Q48">
        <v>5</v>
      </c>
      <c r="R48">
        <v>6</v>
      </c>
      <c r="S48">
        <v>7</v>
      </c>
      <c r="T48">
        <v>5</v>
      </c>
      <c r="U48">
        <v>7</v>
      </c>
      <c r="V48">
        <v>6</v>
      </c>
      <c r="W48">
        <v>4</v>
      </c>
      <c r="X48">
        <v>6</v>
      </c>
      <c r="Y48">
        <v>3</v>
      </c>
      <c r="Z48">
        <v>3</v>
      </c>
      <c r="AA48">
        <v>2</v>
      </c>
      <c r="AB48" t="s">
        <v>48</v>
      </c>
      <c r="AC48">
        <v>1.9</v>
      </c>
      <c r="AD48">
        <v>1.9</v>
      </c>
      <c r="AE48">
        <v>1.94</v>
      </c>
      <c r="AF48">
        <v>1.96</v>
      </c>
      <c r="AK48">
        <v>2.0299999999999998</v>
      </c>
      <c r="AL48">
        <v>2</v>
      </c>
      <c r="AM48">
        <v>1.89</v>
      </c>
      <c r="AN48">
        <v>1.92</v>
      </c>
      <c r="AO48">
        <f t="shared" si="0"/>
        <v>0.52910052910052918</v>
      </c>
      <c r="AP48">
        <f t="shared" si="0"/>
        <v>0.52083333333333337</v>
      </c>
      <c r="AQ48">
        <f t="shared" si="1"/>
        <v>0.50393700787401574</v>
      </c>
      <c r="AR48">
        <f t="shared" si="2"/>
        <v>0.4960629921259842</v>
      </c>
      <c r="AS48">
        <f t="shared" si="3"/>
        <v>7.8741784840696653E-3</v>
      </c>
      <c r="AW48">
        <f t="shared" si="4"/>
        <v>838</v>
      </c>
      <c r="AX48">
        <f>64*'Summary - LogLoss'!$D$8*AW48/SUM($AW$2:$AW$65)</f>
        <v>0.33047693382081089</v>
      </c>
      <c r="AY48">
        <f t="shared" si="5"/>
        <v>0.33835111230488057</v>
      </c>
    </row>
    <row r="49" spans="1:51" x14ac:dyDescent="0.35">
      <c r="A49">
        <v>36</v>
      </c>
      <c r="B49" t="s">
        <v>40</v>
      </c>
      <c r="C49" t="s">
        <v>41</v>
      </c>
      <c r="D49" s="1">
        <v>44377</v>
      </c>
      <c r="E49" t="s">
        <v>42</v>
      </c>
      <c r="F49" t="s">
        <v>43</v>
      </c>
      <c r="G49" t="s">
        <v>44</v>
      </c>
      <c r="H49" t="s">
        <v>45</v>
      </c>
      <c r="I49">
        <v>5</v>
      </c>
      <c r="J49" t="s">
        <v>193</v>
      </c>
      <c r="K49" t="s">
        <v>253</v>
      </c>
      <c r="L49">
        <v>66</v>
      </c>
      <c r="M49">
        <v>76</v>
      </c>
      <c r="N49">
        <v>1037</v>
      </c>
      <c r="O49">
        <v>919</v>
      </c>
      <c r="P49">
        <v>6</v>
      </c>
      <c r="Q49">
        <v>4</v>
      </c>
      <c r="R49">
        <v>2</v>
      </c>
      <c r="S49">
        <v>6</v>
      </c>
      <c r="T49">
        <v>6</v>
      </c>
      <c r="U49">
        <v>2</v>
      </c>
      <c r="V49">
        <v>0</v>
      </c>
      <c r="W49">
        <v>6</v>
      </c>
      <c r="X49">
        <v>6</v>
      </c>
      <c r="Y49">
        <v>4</v>
      </c>
      <c r="Z49">
        <v>3</v>
      </c>
      <c r="AA49">
        <v>2</v>
      </c>
      <c r="AB49" t="s">
        <v>48</v>
      </c>
      <c r="AC49">
        <v>1.66</v>
      </c>
      <c r="AD49">
        <v>2.2000000000000002</v>
      </c>
      <c r="AE49">
        <v>1.68</v>
      </c>
      <c r="AF49">
        <v>2.33</v>
      </c>
      <c r="AK49">
        <v>1.69</v>
      </c>
      <c r="AL49">
        <v>2.4700000000000002</v>
      </c>
      <c r="AM49">
        <v>1.61</v>
      </c>
      <c r="AN49">
        <v>2.31</v>
      </c>
      <c r="AO49">
        <f t="shared" si="0"/>
        <v>0.6211180124223602</v>
      </c>
      <c r="AP49">
        <f t="shared" si="0"/>
        <v>0.4329004329004329</v>
      </c>
      <c r="AQ49">
        <f t="shared" si="1"/>
        <v>0.5892857142857143</v>
      </c>
      <c r="AR49">
        <f t="shared" si="2"/>
        <v>0.41071428571428575</v>
      </c>
      <c r="AS49">
        <f t="shared" si="3"/>
        <v>0.18050667276866525</v>
      </c>
      <c r="AW49">
        <f t="shared" si="4"/>
        <v>978</v>
      </c>
      <c r="AX49">
        <f>64*'Summary - LogLoss'!$D$8*AW49/SUM($AW$2:$AW$65)</f>
        <v>0.3856878774185597</v>
      </c>
      <c r="AY49">
        <f t="shared" si="5"/>
        <v>0.56619455018722498</v>
      </c>
    </row>
    <row r="50" spans="1:51" x14ac:dyDescent="0.35">
      <c r="A50">
        <v>36</v>
      </c>
      <c r="B50" t="s">
        <v>40</v>
      </c>
      <c r="C50" t="s">
        <v>41</v>
      </c>
      <c r="D50" s="1">
        <v>44377</v>
      </c>
      <c r="E50" t="s">
        <v>42</v>
      </c>
      <c r="F50" t="s">
        <v>43</v>
      </c>
      <c r="G50" t="s">
        <v>44</v>
      </c>
      <c r="H50" t="s">
        <v>45</v>
      </c>
      <c r="I50">
        <v>5</v>
      </c>
      <c r="J50" t="s">
        <v>57</v>
      </c>
      <c r="K50" t="s">
        <v>124</v>
      </c>
      <c r="L50">
        <v>54</v>
      </c>
      <c r="M50">
        <v>13</v>
      </c>
      <c r="N50">
        <v>1183</v>
      </c>
      <c r="O50">
        <v>2905</v>
      </c>
      <c r="P50">
        <v>7</v>
      </c>
      <c r="Q50">
        <v>6</v>
      </c>
      <c r="R50">
        <v>6</v>
      </c>
      <c r="S50">
        <v>4</v>
      </c>
      <c r="T50">
        <v>7</v>
      </c>
      <c r="U50">
        <v>5</v>
      </c>
      <c r="Z50">
        <v>3</v>
      </c>
      <c r="AA50">
        <v>0</v>
      </c>
      <c r="AB50" t="s">
        <v>48</v>
      </c>
      <c r="AC50">
        <v>1.72</v>
      </c>
      <c r="AD50">
        <v>2.1</v>
      </c>
      <c r="AE50">
        <v>1.74</v>
      </c>
      <c r="AF50">
        <v>2.23</v>
      </c>
      <c r="AK50">
        <v>1.77</v>
      </c>
      <c r="AL50">
        <v>2.48</v>
      </c>
      <c r="AM50">
        <v>1.71</v>
      </c>
      <c r="AN50">
        <v>2.14</v>
      </c>
      <c r="AO50">
        <f t="shared" si="0"/>
        <v>0.58479532163742687</v>
      </c>
      <c r="AP50">
        <f t="shared" si="0"/>
        <v>0.46728971962616822</v>
      </c>
      <c r="AQ50">
        <f t="shared" si="1"/>
        <v>0.55584415584415581</v>
      </c>
      <c r="AR50">
        <f t="shared" si="2"/>
        <v>0.44415584415584414</v>
      </c>
      <c r="AS50">
        <f t="shared" si="3"/>
        <v>0.11215622925959584</v>
      </c>
      <c r="AW50">
        <f t="shared" si="4"/>
        <v>2044</v>
      </c>
      <c r="AX50">
        <f>64*'Summary - LogLoss'!$D$8*AW50/SUM($AW$2:$AW$65)</f>
        <v>0.80607977652713292</v>
      </c>
      <c r="AY50">
        <f t="shared" si="5"/>
        <v>0.9182360057867287</v>
      </c>
    </row>
    <row r="51" spans="1:51" x14ac:dyDescent="0.35">
      <c r="A51">
        <v>36</v>
      </c>
      <c r="B51" t="s">
        <v>40</v>
      </c>
      <c r="C51" t="s">
        <v>41</v>
      </c>
      <c r="D51" s="1">
        <v>44377</v>
      </c>
      <c r="E51" t="s">
        <v>42</v>
      </c>
      <c r="F51" t="s">
        <v>43</v>
      </c>
      <c r="G51" t="s">
        <v>44</v>
      </c>
      <c r="H51" t="s">
        <v>45</v>
      </c>
      <c r="I51">
        <v>5</v>
      </c>
      <c r="J51" t="s">
        <v>106</v>
      </c>
      <c r="K51" t="s">
        <v>55</v>
      </c>
      <c r="L51">
        <v>34</v>
      </c>
      <c r="M51">
        <v>95</v>
      </c>
      <c r="N51">
        <v>1770</v>
      </c>
      <c r="O51">
        <v>820</v>
      </c>
      <c r="P51">
        <v>6</v>
      </c>
      <c r="Q51">
        <v>7</v>
      </c>
      <c r="R51">
        <v>7</v>
      </c>
      <c r="S51">
        <v>5</v>
      </c>
      <c r="T51">
        <v>6</v>
      </c>
      <c r="U51">
        <v>2</v>
      </c>
      <c r="V51">
        <v>7</v>
      </c>
      <c r="W51">
        <v>5</v>
      </c>
      <c r="Z51">
        <v>3</v>
      </c>
      <c r="AA51">
        <v>1</v>
      </c>
      <c r="AB51" t="s">
        <v>48</v>
      </c>
      <c r="AC51">
        <v>1.22</v>
      </c>
      <c r="AD51">
        <v>4.33</v>
      </c>
      <c r="AE51">
        <v>1.24</v>
      </c>
      <c r="AF51">
        <v>4.53</v>
      </c>
      <c r="AK51">
        <v>1.33</v>
      </c>
      <c r="AL51">
        <v>4.5999999999999996</v>
      </c>
      <c r="AM51">
        <v>1.24</v>
      </c>
      <c r="AN51">
        <v>4.1100000000000003</v>
      </c>
      <c r="AO51">
        <f t="shared" si="0"/>
        <v>0.80645161290322587</v>
      </c>
      <c r="AP51">
        <f t="shared" si="0"/>
        <v>0.24330900243309</v>
      </c>
      <c r="AQ51">
        <f t="shared" si="1"/>
        <v>0.76822429906542056</v>
      </c>
      <c r="AR51">
        <f t="shared" si="2"/>
        <v>0.23177570093457939</v>
      </c>
      <c r="AS51">
        <f t="shared" si="3"/>
        <v>0.59915582444559901</v>
      </c>
      <c r="AW51">
        <f t="shared" si="4"/>
        <v>1295</v>
      </c>
      <c r="AX51">
        <f>64*'Summary - LogLoss'!$D$8*AW51/SUM($AW$2:$AW$65)</f>
        <v>0.51070122827917674</v>
      </c>
      <c r="AY51">
        <f t="shared" si="5"/>
        <v>1.1098570527247758</v>
      </c>
    </row>
    <row r="52" spans="1:51" x14ac:dyDescent="0.35">
      <c r="A52">
        <v>36</v>
      </c>
      <c r="B52" t="s">
        <v>40</v>
      </c>
      <c r="C52" t="s">
        <v>41</v>
      </c>
      <c r="D52" s="1">
        <v>44377</v>
      </c>
      <c r="E52" t="s">
        <v>42</v>
      </c>
      <c r="F52" t="s">
        <v>43</v>
      </c>
      <c r="G52" t="s">
        <v>44</v>
      </c>
      <c r="H52" t="s">
        <v>45</v>
      </c>
      <c r="I52">
        <v>5</v>
      </c>
      <c r="J52" t="s">
        <v>254</v>
      </c>
      <c r="K52" t="s">
        <v>255</v>
      </c>
      <c r="L52">
        <v>112</v>
      </c>
      <c r="M52">
        <v>87</v>
      </c>
      <c r="N52">
        <v>706</v>
      </c>
      <c r="O52">
        <v>873</v>
      </c>
      <c r="P52">
        <v>6</v>
      </c>
      <c r="Q52">
        <v>4</v>
      </c>
      <c r="R52">
        <v>4</v>
      </c>
      <c r="S52">
        <v>6</v>
      </c>
      <c r="T52">
        <v>7</v>
      </c>
      <c r="U52">
        <v>5</v>
      </c>
      <c r="V52">
        <v>7</v>
      </c>
      <c r="W52">
        <v>5</v>
      </c>
      <c r="Z52">
        <v>3</v>
      </c>
      <c r="AA52">
        <v>1</v>
      </c>
      <c r="AB52" t="s">
        <v>48</v>
      </c>
      <c r="AC52">
        <v>1.22</v>
      </c>
      <c r="AD52">
        <v>4.33</v>
      </c>
      <c r="AE52">
        <v>1.24</v>
      </c>
      <c r="AF52">
        <v>4.6100000000000003</v>
      </c>
      <c r="AK52">
        <v>1.26</v>
      </c>
      <c r="AL52">
        <v>4.8</v>
      </c>
      <c r="AM52">
        <v>1.22</v>
      </c>
      <c r="AN52">
        <v>4.34</v>
      </c>
      <c r="AO52">
        <f t="shared" si="0"/>
        <v>0.81967213114754101</v>
      </c>
      <c r="AP52">
        <f t="shared" si="0"/>
        <v>0.2304147465437788</v>
      </c>
      <c r="AQ52">
        <f t="shared" si="1"/>
        <v>0.78057553956834524</v>
      </c>
      <c r="AR52">
        <f t="shared" si="2"/>
        <v>0.21942446043165464</v>
      </c>
      <c r="AS52">
        <f t="shared" si="3"/>
        <v>0.63451174468357419</v>
      </c>
      <c r="AW52">
        <f t="shared" si="4"/>
        <v>789.5</v>
      </c>
      <c r="AX52">
        <f>64*'Summary - LogLoss'!$D$8*AW52/SUM($AW$2:$AW$65)</f>
        <v>0.31135028550301935</v>
      </c>
      <c r="AY52">
        <f t="shared" si="5"/>
        <v>0.94586203018659354</v>
      </c>
    </row>
    <row r="53" spans="1:51" x14ac:dyDescent="0.35">
      <c r="A53">
        <v>36</v>
      </c>
      <c r="B53" t="s">
        <v>40</v>
      </c>
      <c r="C53" t="s">
        <v>41</v>
      </c>
      <c r="D53" s="1">
        <v>44377</v>
      </c>
      <c r="E53" t="s">
        <v>42</v>
      </c>
      <c r="F53" t="s">
        <v>43</v>
      </c>
      <c r="G53" t="s">
        <v>44</v>
      </c>
      <c r="H53" t="s">
        <v>45</v>
      </c>
      <c r="I53">
        <v>5</v>
      </c>
      <c r="J53" t="s">
        <v>138</v>
      </c>
      <c r="K53" t="s">
        <v>123</v>
      </c>
      <c r="L53">
        <v>91</v>
      </c>
      <c r="M53">
        <v>93</v>
      </c>
      <c r="N53">
        <v>853</v>
      </c>
      <c r="O53">
        <v>826</v>
      </c>
      <c r="P53">
        <v>6</v>
      </c>
      <c r="Q53">
        <v>4</v>
      </c>
      <c r="R53">
        <v>6</v>
      </c>
      <c r="S53">
        <v>4</v>
      </c>
      <c r="T53">
        <v>6</v>
      </c>
      <c r="U53">
        <v>1</v>
      </c>
      <c r="Z53">
        <v>3</v>
      </c>
      <c r="AA53">
        <v>0</v>
      </c>
      <c r="AB53" t="s">
        <v>48</v>
      </c>
      <c r="AC53">
        <v>1.57</v>
      </c>
      <c r="AD53">
        <v>2.37</v>
      </c>
      <c r="AE53">
        <v>1.54</v>
      </c>
      <c r="AF53">
        <v>2.66</v>
      </c>
      <c r="AK53">
        <v>1.6</v>
      </c>
      <c r="AL53">
        <v>2.68</v>
      </c>
      <c r="AM53">
        <v>1.54</v>
      </c>
      <c r="AN53">
        <v>2.4700000000000002</v>
      </c>
      <c r="AO53">
        <f t="shared" si="0"/>
        <v>0.64935064935064934</v>
      </c>
      <c r="AP53">
        <f t="shared" si="0"/>
        <v>0.40485829959514169</v>
      </c>
      <c r="AQ53">
        <f t="shared" si="1"/>
        <v>0.61596009975062338</v>
      </c>
      <c r="AR53">
        <f t="shared" si="2"/>
        <v>0.38403990024937651</v>
      </c>
      <c r="AS53">
        <f t="shared" si="3"/>
        <v>0.23621786710717402</v>
      </c>
      <c r="AW53">
        <f t="shared" si="4"/>
        <v>839.5</v>
      </c>
      <c r="AX53">
        <f>64*'Summary - LogLoss'!$D$8*AW53/SUM($AW$2:$AW$65)</f>
        <v>0.33106847964507252</v>
      </c>
      <c r="AY53">
        <f t="shared" si="5"/>
        <v>0.56728634675224654</v>
      </c>
    </row>
    <row r="54" spans="1:51" x14ac:dyDescent="0.35">
      <c r="A54">
        <v>36</v>
      </c>
      <c r="B54" t="s">
        <v>40</v>
      </c>
      <c r="C54" t="s">
        <v>41</v>
      </c>
      <c r="D54" s="1">
        <v>44377</v>
      </c>
      <c r="E54" t="s">
        <v>42</v>
      </c>
      <c r="F54" t="s">
        <v>43</v>
      </c>
      <c r="G54" t="s">
        <v>44</v>
      </c>
      <c r="H54" t="s">
        <v>45</v>
      </c>
      <c r="I54">
        <v>5</v>
      </c>
      <c r="J54" t="s">
        <v>102</v>
      </c>
      <c r="K54" t="s">
        <v>256</v>
      </c>
      <c r="L54">
        <v>20</v>
      </c>
      <c r="M54">
        <v>125</v>
      </c>
      <c r="N54">
        <v>2440</v>
      </c>
      <c r="O54">
        <v>650</v>
      </c>
      <c r="P54">
        <v>6</v>
      </c>
      <c r="Q54">
        <v>7</v>
      </c>
      <c r="R54">
        <v>6</v>
      </c>
      <c r="S54">
        <v>3</v>
      </c>
      <c r="T54">
        <v>3</v>
      </c>
      <c r="U54">
        <v>6</v>
      </c>
      <c r="V54">
        <v>6</v>
      </c>
      <c r="W54">
        <v>3</v>
      </c>
      <c r="X54">
        <v>6</v>
      </c>
      <c r="Y54">
        <v>2</v>
      </c>
      <c r="Z54">
        <v>3</v>
      </c>
      <c r="AA54">
        <v>2</v>
      </c>
      <c r="AB54" t="s">
        <v>48</v>
      </c>
      <c r="AC54">
        <v>1.53</v>
      </c>
      <c r="AD54">
        <v>2.5</v>
      </c>
      <c r="AE54">
        <v>1.5</v>
      </c>
      <c r="AF54">
        <v>2.81</v>
      </c>
      <c r="AK54">
        <v>1.56</v>
      </c>
      <c r="AL54">
        <v>2.81</v>
      </c>
      <c r="AM54">
        <v>1.49</v>
      </c>
      <c r="AN54">
        <v>2.62</v>
      </c>
      <c r="AO54">
        <f t="shared" si="0"/>
        <v>0.67114093959731547</v>
      </c>
      <c r="AP54">
        <f t="shared" si="0"/>
        <v>0.38167938931297707</v>
      </c>
      <c r="AQ54">
        <f t="shared" si="1"/>
        <v>0.63746958637469597</v>
      </c>
      <c r="AR54">
        <f t="shared" si="2"/>
        <v>0.36253041362530414</v>
      </c>
      <c r="AS54">
        <f t="shared" si="3"/>
        <v>0.28219909890781897</v>
      </c>
      <c r="AW54">
        <f t="shared" si="4"/>
        <v>1545</v>
      </c>
      <c r="AX54">
        <f>64*'Summary - LogLoss'!$D$8*AW54/SUM($AW$2:$AW$65)</f>
        <v>0.60929219898944253</v>
      </c>
      <c r="AY54">
        <f t="shared" si="5"/>
        <v>0.89149129789726156</v>
      </c>
    </row>
    <row r="55" spans="1:51" x14ac:dyDescent="0.35">
      <c r="A55">
        <v>36</v>
      </c>
      <c r="B55" t="s">
        <v>40</v>
      </c>
      <c r="C55" t="s">
        <v>41</v>
      </c>
      <c r="D55" s="1">
        <v>44377</v>
      </c>
      <c r="E55" t="s">
        <v>42</v>
      </c>
      <c r="F55" t="s">
        <v>43</v>
      </c>
      <c r="G55" t="s">
        <v>44</v>
      </c>
      <c r="H55" t="s">
        <v>45</v>
      </c>
      <c r="I55">
        <v>5</v>
      </c>
      <c r="J55" t="s">
        <v>257</v>
      </c>
      <c r="K55" t="s">
        <v>204</v>
      </c>
      <c r="L55">
        <v>77</v>
      </c>
      <c r="M55">
        <v>129</v>
      </c>
      <c r="N55">
        <v>918</v>
      </c>
      <c r="O55">
        <v>623</v>
      </c>
      <c r="P55">
        <v>7</v>
      </c>
      <c r="Q55">
        <v>6</v>
      </c>
      <c r="R55">
        <v>6</v>
      </c>
      <c r="S55">
        <v>0</v>
      </c>
      <c r="T55">
        <v>4</v>
      </c>
      <c r="U55">
        <v>6</v>
      </c>
      <c r="V55">
        <v>6</v>
      </c>
      <c r="W55">
        <v>3</v>
      </c>
      <c r="Z55">
        <v>3</v>
      </c>
      <c r="AA55">
        <v>1</v>
      </c>
      <c r="AB55" t="s">
        <v>48</v>
      </c>
      <c r="AC55">
        <v>1.5</v>
      </c>
      <c r="AD55">
        <v>2.62</v>
      </c>
      <c r="AE55">
        <v>1.54</v>
      </c>
      <c r="AF55">
        <v>2.67</v>
      </c>
      <c r="AK55">
        <v>1.57</v>
      </c>
      <c r="AL55">
        <v>2.8</v>
      </c>
      <c r="AM55">
        <v>1.51</v>
      </c>
      <c r="AN55">
        <v>2.58</v>
      </c>
      <c r="AO55">
        <f t="shared" si="0"/>
        <v>0.66225165562913912</v>
      </c>
      <c r="AP55">
        <f t="shared" si="0"/>
        <v>0.38759689922480617</v>
      </c>
      <c r="AQ55">
        <f t="shared" si="1"/>
        <v>0.63080684596577019</v>
      </c>
      <c r="AR55">
        <f t="shared" si="2"/>
        <v>0.36919315403422975</v>
      </c>
      <c r="AS55">
        <f t="shared" si="3"/>
        <v>0.26783987405334669</v>
      </c>
      <c r="AW55">
        <f t="shared" si="4"/>
        <v>770.5</v>
      </c>
      <c r="AX55">
        <f>64*'Summary - LogLoss'!$D$8*AW55/SUM($AW$2:$AW$65)</f>
        <v>0.30385737172903909</v>
      </c>
      <c r="AY55">
        <f t="shared" si="5"/>
        <v>0.57169724578238579</v>
      </c>
    </row>
    <row r="56" spans="1:51" x14ac:dyDescent="0.35">
      <c r="A56">
        <v>36</v>
      </c>
      <c r="B56" t="s">
        <v>40</v>
      </c>
      <c r="C56" t="s">
        <v>41</v>
      </c>
      <c r="D56" s="1">
        <v>44377</v>
      </c>
      <c r="E56" t="s">
        <v>42</v>
      </c>
      <c r="F56" t="s">
        <v>43</v>
      </c>
      <c r="G56" t="s">
        <v>44</v>
      </c>
      <c r="H56" t="s">
        <v>45</v>
      </c>
      <c r="I56">
        <v>5</v>
      </c>
      <c r="J56" t="s">
        <v>88</v>
      </c>
      <c r="K56" t="s">
        <v>140</v>
      </c>
      <c r="L56">
        <v>21</v>
      </c>
      <c r="M56">
        <v>106</v>
      </c>
      <c r="N56">
        <v>2431</v>
      </c>
      <c r="O56">
        <v>738</v>
      </c>
      <c r="P56">
        <v>3</v>
      </c>
      <c r="Q56">
        <v>6</v>
      </c>
      <c r="R56">
        <v>6</v>
      </c>
      <c r="S56">
        <v>3</v>
      </c>
      <c r="T56">
        <v>6</v>
      </c>
      <c r="U56">
        <v>4</v>
      </c>
      <c r="V56">
        <v>6</v>
      </c>
      <c r="W56">
        <v>4</v>
      </c>
      <c r="Z56">
        <v>3</v>
      </c>
      <c r="AA56">
        <v>1</v>
      </c>
      <c r="AB56" t="s">
        <v>48</v>
      </c>
      <c r="AC56">
        <v>1.25</v>
      </c>
      <c r="AD56">
        <v>4</v>
      </c>
      <c r="AE56">
        <v>1.29</v>
      </c>
      <c r="AF56">
        <v>4.0599999999999996</v>
      </c>
      <c r="AK56">
        <v>1.35</v>
      </c>
      <c r="AL56">
        <v>4.2</v>
      </c>
      <c r="AM56">
        <v>1.26</v>
      </c>
      <c r="AN56">
        <v>3.87</v>
      </c>
      <c r="AO56">
        <f t="shared" si="0"/>
        <v>0.79365079365079361</v>
      </c>
      <c r="AP56">
        <f t="shared" si="0"/>
        <v>0.25839793281653745</v>
      </c>
      <c r="AQ56">
        <f t="shared" si="1"/>
        <v>0.75438596491228072</v>
      </c>
      <c r="AR56">
        <f t="shared" si="2"/>
        <v>0.24561403508771928</v>
      </c>
      <c r="AS56">
        <f t="shared" si="3"/>
        <v>0.56107139303915199</v>
      </c>
      <c r="AW56">
        <f t="shared" si="4"/>
        <v>1584.5</v>
      </c>
      <c r="AX56">
        <f>64*'Summary - LogLoss'!$D$8*AW56/SUM($AW$2:$AW$65)</f>
        <v>0.62486957236166452</v>
      </c>
      <c r="AY56">
        <f t="shared" si="5"/>
        <v>1.1859409654008166</v>
      </c>
    </row>
    <row r="57" spans="1:51" x14ac:dyDescent="0.35">
      <c r="A57">
        <v>36</v>
      </c>
      <c r="B57" t="s">
        <v>40</v>
      </c>
      <c r="C57" t="s">
        <v>41</v>
      </c>
      <c r="D57" s="1">
        <v>44377</v>
      </c>
      <c r="E57" t="s">
        <v>42</v>
      </c>
      <c r="F57" t="s">
        <v>43</v>
      </c>
      <c r="G57" t="s">
        <v>44</v>
      </c>
      <c r="H57" t="s">
        <v>45</v>
      </c>
      <c r="I57">
        <v>5</v>
      </c>
      <c r="J57" t="s">
        <v>134</v>
      </c>
      <c r="K57" t="s">
        <v>258</v>
      </c>
      <c r="L57">
        <v>27</v>
      </c>
      <c r="M57">
        <v>121</v>
      </c>
      <c r="N57">
        <v>2038</v>
      </c>
      <c r="O57">
        <v>678</v>
      </c>
      <c r="P57">
        <v>6</v>
      </c>
      <c r="Q57">
        <v>2</v>
      </c>
      <c r="R57">
        <v>7</v>
      </c>
      <c r="S57">
        <v>5</v>
      </c>
      <c r="T57">
        <v>6</v>
      </c>
      <c r="U57">
        <v>0</v>
      </c>
      <c r="Z57">
        <v>3</v>
      </c>
      <c r="AA57">
        <v>0</v>
      </c>
      <c r="AB57" t="s">
        <v>48</v>
      </c>
      <c r="AC57">
        <v>1.03</v>
      </c>
      <c r="AD57">
        <v>15</v>
      </c>
      <c r="AE57">
        <v>1.03</v>
      </c>
      <c r="AF57">
        <v>19.73</v>
      </c>
      <c r="AK57">
        <v>1.06</v>
      </c>
      <c r="AL57">
        <v>24</v>
      </c>
      <c r="AM57">
        <v>1.03</v>
      </c>
      <c r="AN57">
        <v>14.59</v>
      </c>
      <c r="AO57">
        <f t="shared" si="0"/>
        <v>0.970873786407767</v>
      </c>
      <c r="AP57">
        <f t="shared" si="0"/>
        <v>6.8540095956134334E-2</v>
      </c>
      <c r="AQ57">
        <f t="shared" si="1"/>
        <v>0.93405889884763116</v>
      </c>
      <c r="AR57">
        <f t="shared" si="2"/>
        <v>6.5941101152368745E-2</v>
      </c>
      <c r="AS57">
        <f t="shared" si="3"/>
        <v>1.3253887801465749</v>
      </c>
      <c r="AW57">
        <f t="shared" si="4"/>
        <v>1358</v>
      </c>
      <c r="AX57">
        <f>64*'Summary - LogLoss'!$D$8*AW57/SUM($AW$2:$AW$65)</f>
        <v>0.53554615289816376</v>
      </c>
      <c r="AY57">
        <f t="shared" si="5"/>
        <v>1.8609349330447387</v>
      </c>
    </row>
    <row r="58" spans="1:51" x14ac:dyDescent="0.35">
      <c r="A58">
        <v>36</v>
      </c>
      <c r="B58" t="s">
        <v>40</v>
      </c>
      <c r="C58" t="s">
        <v>41</v>
      </c>
      <c r="D58" s="1">
        <v>44377</v>
      </c>
      <c r="E58" t="s">
        <v>42</v>
      </c>
      <c r="F58" t="s">
        <v>43</v>
      </c>
      <c r="G58" t="s">
        <v>44</v>
      </c>
      <c r="H58" t="s">
        <v>45</v>
      </c>
      <c r="I58">
        <v>5</v>
      </c>
      <c r="J58" t="s">
        <v>49</v>
      </c>
      <c r="K58" t="s">
        <v>216</v>
      </c>
      <c r="L58">
        <v>37</v>
      </c>
      <c r="M58">
        <v>96</v>
      </c>
      <c r="N58">
        <v>1660</v>
      </c>
      <c r="O58">
        <v>809</v>
      </c>
      <c r="P58">
        <v>7</v>
      </c>
      <c r="Q58">
        <v>6</v>
      </c>
      <c r="R58">
        <v>7</v>
      </c>
      <c r="S58">
        <v>6</v>
      </c>
      <c r="T58">
        <v>6</v>
      </c>
      <c r="U58">
        <v>1</v>
      </c>
      <c r="Z58">
        <v>3</v>
      </c>
      <c r="AA58">
        <v>0</v>
      </c>
      <c r="AB58" t="s">
        <v>48</v>
      </c>
      <c r="AC58">
        <v>1.06</v>
      </c>
      <c r="AD58">
        <v>10</v>
      </c>
      <c r="AE58">
        <v>1.05</v>
      </c>
      <c r="AF58">
        <v>13.95</v>
      </c>
      <c r="AK58">
        <v>1.06</v>
      </c>
      <c r="AL58">
        <v>14</v>
      </c>
      <c r="AM58">
        <v>1.04</v>
      </c>
      <c r="AN58">
        <v>11.1</v>
      </c>
      <c r="AO58">
        <f t="shared" si="0"/>
        <v>0.96153846153846145</v>
      </c>
      <c r="AP58">
        <f t="shared" si="0"/>
        <v>9.00900900900901E-2</v>
      </c>
      <c r="AQ58">
        <f t="shared" si="1"/>
        <v>0.91433278418451402</v>
      </c>
      <c r="AR58">
        <f t="shared" si="2"/>
        <v>8.5667215815486017E-2</v>
      </c>
      <c r="AS58">
        <f t="shared" si="3"/>
        <v>1.1838621975825034</v>
      </c>
      <c r="AW58">
        <f t="shared" si="4"/>
        <v>1234.5</v>
      </c>
      <c r="AX58">
        <f>64*'Summary - LogLoss'!$D$8*AW58/SUM($AW$2:$AW$65)</f>
        <v>0.48684221336729239</v>
      </c>
      <c r="AY58">
        <f t="shared" si="5"/>
        <v>1.6707044109497957</v>
      </c>
    </row>
    <row r="59" spans="1:51" x14ac:dyDescent="0.35">
      <c r="A59">
        <v>36</v>
      </c>
      <c r="B59" t="s">
        <v>40</v>
      </c>
      <c r="C59" t="s">
        <v>41</v>
      </c>
      <c r="D59" s="1">
        <v>44377</v>
      </c>
      <c r="E59" t="s">
        <v>42</v>
      </c>
      <c r="F59" t="s">
        <v>43</v>
      </c>
      <c r="G59" t="s">
        <v>44</v>
      </c>
      <c r="H59" t="s">
        <v>45</v>
      </c>
      <c r="I59">
        <v>5</v>
      </c>
      <c r="J59" t="s">
        <v>133</v>
      </c>
      <c r="K59" t="s">
        <v>259</v>
      </c>
      <c r="L59">
        <v>40</v>
      </c>
      <c r="M59">
        <v>138</v>
      </c>
      <c r="N59">
        <v>1590</v>
      </c>
      <c r="O59">
        <v>549</v>
      </c>
      <c r="P59">
        <v>7</v>
      </c>
      <c r="Q59">
        <v>5</v>
      </c>
      <c r="R59">
        <v>3</v>
      </c>
      <c r="S59">
        <v>6</v>
      </c>
      <c r="T59">
        <v>6</v>
      </c>
      <c r="U59">
        <v>4</v>
      </c>
      <c r="V59">
        <v>7</v>
      </c>
      <c r="W59">
        <v>5</v>
      </c>
      <c r="Z59">
        <v>3</v>
      </c>
      <c r="AA59">
        <v>1</v>
      </c>
      <c r="AB59" t="s">
        <v>48</v>
      </c>
      <c r="AC59">
        <v>2.75</v>
      </c>
      <c r="AD59">
        <v>1.44</v>
      </c>
      <c r="AE59">
        <v>3.05</v>
      </c>
      <c r="AF59">
        <v>1.43</v>
      </c>
      <c r="AK59">
        <v>3.1</v>
      </c>
      <c r="AL59">
        <v>1.53</v>
      </c>
      <c r="AM59">
        <v>2.91</v>
      </c>
      <c r="AN59">
        <v>1.41</v>
      </c>
      <c r="AO59">
        <f t="shared" si="0"/>
        <v>0.3436426116838488</v>
      </c>
      <c r="AP59">
        <f t="shared" si="0"/>
        <v>0.70921985815602839</v>
      </c>
      <c r="AQ59">
        <f t="shared" si="1"/>
        <v>0.3263888888888889</v>
      </c>
      <c r="AR59">
        <f t="shared" si="2"/>
        <v>0.67361111111111116</v>
      </c>
      <c r="AS59">
        <f t="shared" si="3"/>
        <v>-0.36228168839666214</v>
      </c>
      <c r="AW59">
        <f t="shared" si="4"/>
        <v>1069.5</v>
      </c>
      <c r="AX59">
        <f>64*'Summary - LogLoss'!$D$8*AW59/SUM($AW$2:$AW$65)</f>
        <v>0.42177217269851697</v>
      </c>
      <c r="AY59">
        <f t="shared" si="5"/>
        <v>5.9490484301854829E-2</v>
      </c>
    </row>
    <row r="60" spans="1:51" x14ac:dyDescent="0.35">
      <c r="A60">
        <v>36</v>
      </c>
      <c r="B60" t="s">
        <v>40</v>
      </c>
      <c r="C60" t="s">
        <v>41</v>
      </c>
      <c r="D60" s="1">
        <v>44377</v>
      </c>
      <c r="E60" t="s">
        <v>42</v>
      </c>
      <c r="F60" t="s">
        <v>43</v>
      </c>
      <c r="G60" t="s">
        <v>44</v>
      </c>
      <c r="H60" t="s">
        <v>45</v>
      </c>
      <c r="I60">
        <v>5</v>
      </c>
      <c r="J60" t="s">
        <v>199</v>
      </c>
      <c r="K60" t="s">
        <v>213</v>
      </c>
      <c r="L60">
        <v>19</v>
      </c>
      <c r="M60">
        <v>81</v>
      </c>
      <c r="N60">
        <v>2468</v>
      </c>
      <c r="O60">
        <v>891</v>
      </c>
      <c r="P60">
        <v>6</v>
      </c>
      <c r="Q60">
        <v>3</v>
      </c>
      <c r="R60">
        <v>6</v>
      </c>
      <c r="S60">
        <v>3</v>
      </c>
      <c r="T60">
        <v>6</v>
      </c>
      <c r="U60">
        <v>3</v>
      </c>
      <c r="Z60">
        <v>3</v>
      </c>
      <c r="AA60">
        <v>0</v>
      </c>
      <c r="AB60" t="s">
        <v>48</v>
      </c>
      <c r="AC60">
        <v>1.08</v>
      </c>
      <c r="AD60">
        <v>8</v>
      </c>
      <c r="AE60">
        <v>1.0900000000000001</v>
      </c>
      <c r="AF60">
        <v>9.6199999999999992</v>
      </c>
      <c r="AK60">
        <v>1.1100000000000001</v>
      </c>
      <c r="AL60">
        <v>10.8</v>
      </c>
      <c r="AM60">
        <v>1.08</v>
      </c>
      <c r="AN60">
        <v>8.31</v>
      </c>
      <c r="AO60">
        <f t="shared" si="0"/>
        <v>0.92592592592592582</v>
      </c>
      <c r="AP60">
        <f t="shared" si="0"/>
        <v>0.12033694344163658</v>
      </c>
      <c r="AQ60">
        <f t="shared" si="1"/>
        <v>0.88498402555910538</v>
      </c>
      <c r="AR60">
        <f t="shared" si="2"/>
        <v>0.11501597444089458</v>
      </c>
      <c r="AS60">
        <f t="shared" si="3"/>
        <v>1.0202492838656143</v>
      </c>
      <c r="AW60">
        <f t="shared" si="4"/>
        <v>1679.5</v>
      </c>
      <c r="AX60">
        <f>64*'Summary - LogLoss'!$D$8*AW60/SUM($AW$2:$AW$65)</f>
        <v>0.66233414123156553</v>
      </c>
      <c r="AY60">
        <f t="shared" si="5"/>
        <v>1.6825834250971798</v>
      </c>
    </row>
    <row r="61" spans="1:51" x14ac:dyDescent="0.35">
      <c r="A61">
        <v>36</v>
      </c>
      <c r="B61" t="s">
        <v>40</v>
      </c>
      <c r="C61" t="s">
        <v>41</v>
      </c>
      <c r="D61" s="1">
        <v>44377</v>
      </c>
      <c r="E61" t="s">
        <v>42</v>
      </c>
      <c r="F61" t="s">
        <v>43</v>
      </c>
      <c r="G61" t="s">
        <v>44</v>
      </c>
      <c r="H61" t="s">
        <v>45</v>
      </c>
      <c r="I61">
        <v>5</v>
      </c>
      <c r="J61" t="s">
        <v>127</v>
      </c>
      <c r="K61" t="s">
        <v>205</v>
      </c>
      <c r="L61">
        <v>60</v>
      </c>
      <c r="M61">
        <v>25</v>
      </c>
      <c r="N61">
        <v>1113</v>
      </c>
      <c r="O61">
        <v>2270</v>
      </c>
      <c r="P61">
        <v>6</v>
      </c>
      <c r="Q61">
        <v>4</v>
      </c>
      <c r="R61">
        <v>4</v>
      </c>
      <c r="S61">
        <v>6</v>
      </c>
      <c r="T61">
        <v>3</v>
      </c>
      <c r="U61">
        <v>6</v>
      </c>
      <c r="V61">
        <v>6</v>
      </c>
      <c r="W61">
        <v>1</v>
      </c>
      <c r="X61">
        <v>9</v>
      </c>
      <c r="Y61">
        <v>7</v>
      </c>
      <c r="Z61">
        <v>3</v>
      </c>
      <c r="AA61">
        <v>2</v>
      </c>
      <c r="AB61" t="s">
        <v>48</v>
      </c>
      <c r="AC61">
        <v>2.5</v>
      </c>
      <c r="AD61">
        <v>1.53</v>
      </c>
      <c r="AE61">
        <v>2.48</v>
      </c>
      <c r="AF61">
        <v>1.61</v>
      </c>
      <c r="AK61">
        <v>2.63</v>
      </c>
      <c r="AL61">
        <v>1.63</v>
      </c>
      <c r="AM61">
        <v>2.4700000000000002</v>
      </c>
      <c r="AN61">
        <v>1.55</v>
      </c>
      <c r="AO61">
        <f t="shared" si="0"/>
        <v>0.40485829959514169</v>
      </c>
      <c r="AP61">
        <f t="shared" si="0"/>
        <v>0.64516129032258063</v>
      </c>
      <c r="AQ61">
        <f t="shared" si="1"/>
        <v>0.38557213930348261</v>
      </c>
      <c r="AR61">
        <f t="shared" si="2"/>
        <v>0.61442786069651745</v>
      </c>
      <c r="AS61">
        <f t="shared" si="3"/>
        <v>-0.23298160985436525</v>
      </c>
      <c r="AW61">
        <f t="shared" si="4"/>
        <v>1691.5</v>
      </c>
      <c r="AX61">
        <f>64*'Summary - LogLoss'!$D$8*AW61/SUM($AW$2:$AW$65)</f>
        <v>0.66706650782565824</v>
      </c>
      <c r="AY61">
        <f t="shared" si="5"/>
        <v>0.43408489797129302</v>
      </c>
    </row>
    <row r="62" spans="1:51" x14ac:dyDescent="0.35">
      <c r="A62">
        <v>36</v>
      </c>
      <c r="B62" t="s">
        <v>40</v>
      </c>
      <c r="C62" t="s">
        <v>41</v>
      </c>
      <c r="D62" s="1">
        <v>44377</v>
      </c>
      <c r="E62" t="s">
        <v>42</v>
      </c>
      <c r="F62" t="s">
        <v>43</v>
      </c>
      <c r="G62" t="s">
        <v>44</v>
      </c>
      <c r="H62" t="s">
        <v>45</v>
      </c>
      <c r="I62">
        <v>5</v>
      </c>
      <c r="J62" t="s">
        <v>108</v>
      </c>
      <c r="K62" t="s">
        <v>260</v>
      </c>
      <c r="L62">
        <v>119</v>
      </c>
      <c r="M62">
        <v>205</v>
      </c>
      <c r="N62">
        <v>683</v>
      </c>
      <c r="O62">
        <v>341</v>
      </c>
      <c r="P62">
        <v>6</v>
      </c>
      <c r="Q62">
        <v>1</v>
      </c>
      <c r="R62">
        <v>1</v>
      </c>
      <c r="S62">
        <v>6</v>
      </c>
      <c r="T62">
        <v>4</v>
      </c>
      <c r="U62">
        <v>6</v>
      </c>
      <c r="V62">
        <v>6</v>
      </c>
      <c r="W62">
        <v>3</v>
      </c>
      <c r="X62">
        <v>6</v>
      </c>
      <c r="Y62">
        <v>4</v>
      </c>
      <c r="Z62">
        <v>3</v>
      </c>
      <c r="AA62">
        <v>2</v>
      </c>
      <c r="AB62" t="s">
        <v>48</v>
      </c>
      <c r="AC62">
        <v>1.25</v>
      </c>
      <c r="AD62">
        <v>4</v>
      </c>
      <c r="AE62">
        <v>1.22</v>
      </c>
      <c r="AF62">
        <v>4.91</v>
      </c>
      <c r="AK62">
        <v>1.32</v>
      </c>
      <c r="AL62">
        <v>4.91</v>
      </c>
      <c r="AM62">
        <v>1.24</v>
      </c>
      <c r="AN62">
        <v>4.12</v>
      </c>
      <c r="AO62">
        <f t="shared" si="0"/>
        <v>0.80645161290322587</v>
      </c>
      <c r="AP62">
        <f t="shared" si="0"/>
        <v>0.24271844660194175</v>
      </c>
      <c r="AQ62">
        <f t="shared" si="1"/>
        <v>0.76865671641791045</v>
      </c>
      <c r="AR62">
        <f t="shared" si="2"/>
        <v>0.23134328358208955</v>
      </c>
      <c r="AS62">
        <f t="shared" si="3"/>
        <v>0.60037089187224479</v>
      </c>
      <c r="AW62">
        <f t="shared" si="4"/>
        <v>512</v>
      </c>
      <c r="AX62">
        <f>64*'Summary - LogLoss'!$D$8*AW62/SUM($AW$2:$AW$65)</f>
        <v>0.20191430801462432</v>
      </c>
      <c r="AY62">
        <f t="shared" si="5"/>
        <v>0.80228519988686908</v>
      </c>
    </row>
    <row r="63" spans="1:51" x14ac:dyDescent="0.35">
      <c r="A63">
        <v>36</v>
      </c>
      <c r="B63" t="s">
        <v>40</v>
      </c>
      <c r="C63" t="s">
        <v>41</v>
      </c>
      <c r="D63" s="1">
        <v>44377</v>
      </c>
      <c r="E63" t="s">
        <v>42</v>
      </c>
      <c r="F63" t="s">
        <v>43</v>
      </c>
      <c r="G63" t="s">
        <v>44</v>
      </c>
      <c r="H63" t="s">
        <v>45</v>
      </c>
      <c r="I63">
        <v>5</v>
      </c>
      <c r="J63" t="s">
        <v>91</v>
      </c>
      <c r="K63" t="s">
        <v>261</v>
      </c>
      <c r="L63">
        <v>17</v>
      </c>
      <c r="M63">
        <v>130</v>
      </c>
      <c r="N63">
        <v>2568</v>
      </c>
      <c r="O63">
        <v>609</v>
      </c>
      <c r="P63">
        <v>4</v>
      </c>
      <c r="Q63">
        <v>6</v>
      </c>
      <c r="R63">
        <v>6</v>
      </c>
      <c r="S63">
        <v>2</v>
      </c>
      <c r="T63">
        <v>7</v>
      </c>
      <c r="U63">
        <v>6</v>
      </c>
      <c r="V63">
        <v>4</v>
      </c>
      <c r="W63">
        <v>6</v>
      </c>
      <c r="X63">
        <v>6</v>
      </c>
      <c r="Y63">
        <v>4</v>
      </c>
      <c r="Z63">
        <v>3</v>
      </c>
      <c r="AA63">
        <v>2</v>
      </c>
      <c r="AB63" t="s">
        <v>48</v>
      </c>
      <c r="AC63">
        <v>1.9</v>
      </c>
      <c r="AD63">
        <v>1.9</v>
      </c>
      <c r="AE63">
        <v>1.8</v>
      </c>
      <c r="AF63">
        <v>2.13</v>
      </c>
      <c r="AK63">
        <v>2.0099999999999998</v>
      </c>
      <c r="AL63">
        <v>2.13</v>
      </c>
      <c r="AM63">
        <v>1.81</v>
      </c>
      <c r="AN63">
        <v>2.02</v>
      </c>
      <c r="AO63">
        <f t="shared" si="0"/>
        <v>0.5524861878453039</v>
      </c>
      <c r="AP63">
        <f t="shared" si="0"/>
        <v>0.49504950495049505</v>
      </c>
      <c r="AQ63">
        <f t="shared" si="1"/>
        <v>0.52741514360313324</v>
      </c>
      <c r="AR63">
        <f t="shared" si="2"/>
        <v>0.47258485639686687</v>
      </c>
      <c r="AS63">
        <f t="shared" si="3"/>
        <v>5.4885333067689522E-2</v>
      </c>
      <c r="AW63">
        <f t="shared" si="4"/>
        <v>1588.5</v>
      </c>
      <c r="AX63">
        <f>64*'Summary - LogLoss'!$D$8*AW63/SUM($AW$2:$AW$65)</f>
        <v>0.62644702789302875</v>
      </c>
      <c r="AY63">
        <f t="shared" si="5"/>
        <v>0.68133236096071825</v>
      </c>
    </row>
    <row r="64" spans="1:51" x14ac:dyDescent="0.35">
      <c r="A64">
        <v>36</v>
      </c>
      <c r="B64" t="s">
        <v>40</v>
      </c>
      <c r="C64" t="s">
        <v>41</v>
      </c>
      <c r="D64" s="1">
        <v>44377</v>
      </c>
      <c r="E64" t="s">
        <v>42</v>
      </c>
      <c r="F64" t="s">
        <v>43</v>
      </c>
      <c r="G64" t="s">
        <v>44</v>
      </c>
      <c r="H64" t="s">
        <v>45</v>
      </c>
      <c r="I64">
        <v>5</v>
      </c>
      <c r="J64" t="s">
        <v>226</v>
      </c>
      <c r="K64" t="s">
        <v>155</v>
      </c>
      <c r="L64">
        <v>38</v>
      </c>
      <c r="M64">
        <v>105</v>
      </c>
      <c r="N64">
        <v>1641</v>
      </c>
      <c r="O64">
        <v>742</v>
      </c>
      <c r="P64">
        <v>6</v>
      </c>
      <c r="Q64">
        <v>4</v>
      </c>
      <c r="R64">
        <v>6</v>
      </c>
      <c r="S64">
        <v>2</v>
      </c>
      <c r="T64">
        <v>6</v>
      </c>
      <c r="U64">
        <v>1</v>
      </c>
      <c r="Z64">
        <v>3</v>
      </c>
      <c r="AA64">
        <v>0</v>
      </c>
      <c r="AB64" t="s">
        <v>48</v>
      </c>
      <c r="AC64">
        <v>1.22</v>
      </c>
      <c r="AD64">
        <v>4.33</v>
      </c>
      <c r="AE64">
        <v>1.22</v>
      </c>
      <c r="AF64">
        <v>4.83</v>
      </c>
      <c r="AK64">
        <v>1.28</v>
      </c>
      <c r="AL64">
        <v>4.83</v>
      </c>
      <c r="AM64">
        <v>1.21</v>
      </c>
      <c r="AN64">
        <v>4.42</v>
      </c>
      <c r="AO64">
        <f t="shared" si="0"/>
        <v>0.82644628099173556</v>
      </c>
      <c r="AP64">
        <f t="shared" si="0"/>
        <v>0.22624434389140272</v>
      </c>
      <c r="AQ64">
        <f t="shared" si="1"/>
        <v>0.7850799289520427</v>
      </c>
      <c r="AR64">
        <f t="shared" si="2"/>
        <v>0.21492007104795738</v>
      </c>
      <c r="AS64">
        <f t="shared" si="3"/>
        <v>0.64775966824047859</v>
      </c>
      <c r="AW64">
        <f t="shared" si="4"/>
        <v>1191.5</v>
      </c>
      <c r="AX64">
        <f>64*'Summary - LogLoss'!$D$8*AW64/SUM($AW$2:$AW$65)</f>
        <v>0.46988456640512671</v>
      </c>
      <c r="AY64">
        <f t="shared" si="5"/>
        <v>1.1176442346456053</v>
      </c>
    </row>
    <row r="65" spans="1:57" x14ac:dyDescent="0.35">
      <c r="A65">
        <v>36</v>
      </c>
      <c r="B65" t="s">
        <v>40</v>
      </c>
      <c r="C65" t="s">
        <v>41</v>
      </c>
      <c r="D65" s="1">
        <v>44377</v>
      </c>
      <c r="E65" t="s">
        <v>42</v>
      </c>
      <c r="F65" t="s">
        <v>43</v>
      </c>
      <c r="G65" t="s">
        <v>44</v>
      </c>
      <c r="H65" t="s">
        <v>45</v>
      </c>
      <c r="I65">
        <v>5</v>
      </c>
      <c r="J65" t="s">
        <v>98</v>
      </c>
      <c r="K65" t="s">
        <v>61</v>
      </c>
      <c r="L65">
        <v>74</v>
      </c>
      <c r="M65">
        <v>122</v>
      </c>
      <c r="N65">
        <v>929</v>
      </c>
      <c r="O65">
        <v>677</v>
      </c>
      <c r="P65">
        <v>7</v>
      </c>
      <c r="Q65">
        <v>6</v>
      </c>
      <c r="R65">
        <v>6</v>
      </c>
      <c r="S65">
        <v>2</v>
      </c>
      <c r="T65">
        <v>7</v>
      </c>
      <c r="U65">
        <v>5</v>
      </c>
      <c r="Z65">
        <v>3</v>
      </c>
      <c r="AA65">
        <v>0</v>
      </c>
      <c r="AB65" t="s">
        <v>48</v>
      </c>
      <c r="AC65">
        <v>1.8</v>
      </c>
      <c r="AD65">
        <v>2</v>
      </c>
      <c r="AE65">
        <v>1.71</v>
      </c>
      <c r="AF65">
        <v>2.2799999999999998</v>
      </c>
      <c r="AK65">
        <v>1.8</v>
      </c>
      <c r="AL65">
        <v>2.2799999999999998</v>
      </c>
      <c r="AM65">
        <v>1.7</v>
      </c>
      <c r="AN65">
        <v>2.17</v>
      </c>
      <c r="AO65">
        <f t="shared" si="0"/>
        <v>0.58823529411764708</v>
      </c>
      <c r="AP65">
        <f t="shared" si="0"/>
        <v>0.46082949308755761</v>
      </c>
      <c r="AQ65">
        <f t="shared" si="1"/>
        <v>0.56072351421188638</v>
      </c>
      <c r="AR65">
        <f t="shared" si="2"/>
        <v>0.43927648578811374</v>
      </c>
      <c r="AS65">
        <f t="shared" si="3"/>
        <v>0.12204945824509894</v>
      </c>
      <c r="AW65">
        <f t="shared" si="4"/>
        <v>803</v>
      </c>
      <c r="AX65">
        <f>64*'Summary - LogLoss'!$D$8*AW65/SUM($AW$2:$AW$65)</f>
        <v>0.31667419792137369</v>
      </c>
      <c r="AY65">
        <f t="shared" si="5"/>
        <v>0.43872365616647263</v>
      </c>
    </row>
    <row r="66" spans="1:57" x14ac:dyDescent="0.35">
      <c r="A66">
        <v>36</v>
      </c>
      <c r="B66" t="s">
        <v>40</v>
      </c>
      <c r="C66" t="s">
        <v>41</v>
      </c>
      <c r="D66" s="1">
        <v>44377</v>
      </c>
      <c r="E66" t="s">
        <v>42</v>
      </c>
      <c r="F66" t="s">
        <v>43</v>
      </c>
      <c r="G66" t="s">
        <v>44</v>
      </c>
      <c r="H66" t="s">
        <v>176</v>
      </c>
      <c r="I66">
        <v>5</v>
      </c>
      <c r="J66" t="s">
        <v>172</v>
      </c>
      <c r="K66" t="s">
        <v>93</v>
      </c>
      <c r="L66">
        <v>1</v>
      </c>
      <c r="M66">
        <v>102</v>
      </c>
      <c r="N66">
        <v>12113</v>
      </c>
      <c r="O66">
        <v>753</v>
      </c>
      <c r="P66">
        <v>6</v>
      </c>
      <c r="Q66">
        <v>3</v>
      </c>
      <c r="R66">
        <v>6</v>
      </c>
      <c r="S66">
        <v>3</v>
      </c>
      <c r="T66">
        <v>6</v>
      </c>
      <c r="U66">
        <v>3</v>
      </c>
      <c r="Z66">
        <v>3</v>
      </c>
      <c r="AA66">
        <v>0</v>
      </c>
      <c r="AB66" t="s">
        <v>48</v>
      </c>
      <c r="AC66">
        <v>1.02</v>
      </c>
      <c r="AD66">
        <v>19</v>
      </c>
      <c r="AE66">
        <v>1.03</v>
      </c>
      <c r="AF66">
        <v>18.8</v>
      </c>
      <c r="AK66">
        <v>1.04</v>
      </c>
      <c r="AL66">
        <v>26</v>
      </c>
      <c r="AM66">
        <v>1.02</v>
      </c>
      <c r="AN66">
        <v>15.29</v>
      </c>
      <c r="AO66">
        <f t="shared" ref="AO66:AP128" si="6">1/AM66</f>
        <v>0.98039215686274506</v>
      </c>
      <c r="AP66">
        <f t="shared" si="6"/>
        <v>6.540222367560497E-2</v>
      </c>
      <c r="AQ66">
        <f t="shared" si="1"/>
        <v>0.93746167995095031</v>
      </c>
      <c r="AR66">
        <f t="shared" si="2"/>
        <v>6.2538320049049662E-2</v>
      </c>
      <c r="AT66">
        <f>VLOOKUP(J66,$J$2:$AS$65,36,FALSE)</f>
        <v>1.5947693901074214</v>
      </c>
      <c r="AU66">
        <f>VLOOKUP(K66,$J$2:$AS$65,36,FALSE)</f>
        <v>0.55977773125667629</v>
      </c>
      <c r="AV66">
        <f>EXP(AT66)/(EXP(AT66)+EXP(AU66))</f>
        <v>0.73788248791712741</v>
      </c>
      <c r="AZ66">
        <f>VLOOKUP(J66,$J$2:$AY$65,42,FALSE)</f>
        <v>4.033515641596555</v>
      </c>
      <c r="BA66">
        <f>VLOOKUP(K66,$J$2:$AY$65,42,FALSE)</f>
        <v>0.77411450158079409</v>
      </c>
      <c r="BB66">
        <f>EXP(AZ66)/(EXP(AZ66)+EXP(BA66))</f>
        <v>0.96300946388551378</v>
      </c>
      <c r="BC66">
        <f>-LN(AQ66)</f>
        <v>6.4579396691951604E-2</v>
      </c>
      <c r="BD66">
        <f>-LN(AV66)</f>
        <v>0.3039706975247779</v>
      </c>
      <c r="BE66">
        <f>-LN(BB66)</f>
        <v>3.7692039729171511E-2</v>
      </c>
    </row>
    <row r="67" spans="1:57" x14ac:dyDescent="0.35">
      <c r="A67">
        <v>36</v>
      </c>
      <c r="B67" t="s">
        <v>40</v>
      </c>
      <c r="C67" t="s">
        <v>41</v>
      </c>
      <c r="D67" s="1">
        <v>44377</v>
      </c>
      <c r="E67" t="s">
        <v>42</v>
      </c>
      <c r="F67" t="s">
        <v>43</v>
      </c>
      <c r="G67" t="s">
        <v>44</v>
      </c>
      <c r="H67" t="s">
        <v>176</v>
      </c>
      <c r="I67">
        <v>5</v>
      </c>
      <c r="J67" t="s">
        <v>56</v>
      </c>
      <c r="K67" t="s">
        <v>83</v>
      </c>
      <c r="L67">
        <v>114</v>
      </c>
      <c r="M67">
        <v>90</v>
      </c>
      <c r="N67">
        <v>698</v>
      </c>
      <c r="O67">
        <v>863</v>
      </c>
      <c r="P67">
        <v>6</v>
      </c>
      <c r="Q67">
        <v>2</v>
      </c>
      <c r="R67">
        <v>6</v>
      </c>
      <c r="S67">
        <v>4</v>
      </c>
      <c r="T67">
        <v>6</v>
      </c>
      <c r="U67">
        <v>2</v>
      </c>
      <c r="Z67">
        <v>3</v>
      </c>
      <c r="AA67">
        <v>0</v>
      </c>
      <c r="AB67" t="s">
        <v>48</v>
      </c>
      <c r="AC67">
        <v>1.66</v>
      </c>
      <c r="AD67">
        <v>2.2000000000000002</v>
      </c>
      <c r="AE67">
        <v>1.69</v>
      </c>
      <c r="AF67">
        <v>2.2999999999999998</v>
      </c>
      <c r="AK67">
        <v>1.69</v>
      </c>
      <c r="AL67">
        <v>2.2999999999999998</v>
      </c>
      <c r="AM67">
        <v>1.65</v>
      </c>
      <c r="AN67">
        <v>2.2400000000000002</v>
      </c>
      <c r="AO67">
        <f t="shared" si="6"/>
        <v>0.60606060606060608</v>
      </c>
      <c r="AP67">
        <f t="shared" si="6"/>
        <v>0.4464285714285714</v>
      </c>
      <c r="AQ67">
        <f t="shared" ref="AQ67:AQ128" si="7">AO67/(AO67+AP67)</f>
        <v>0.57583547557840609</v>
      </c>
      <c r="AR67">
        <f t="shared" ref="AR67:AR128" si="8">AP67/(AO67+AP67)</f>
        <v>0.42416452442159375</v>
      </c>
      <c r="AT67">
        <f t="shared" ref="AT67:AU128" si="9">VLOOKUP(J67,$J$2:$AS$65,36,FALSE)</f>
        <v>-3.1589450810765779E-2</v>
      </c>
      <c r="AU67">
        <f t="shared" si="9"/>
        <v>0.32001867762299846</v>
      </c>
      <c r="AV67">
        <f t="shared" ref="AV67:AV128" si="10">EXP(AT67)/(EXP(AT67)+EXP(AU67))</f>
        <v>0.4129925085224242</v>
      </c>
      <c r="AZ67">
        <f t="shared" ref="AZ67:BA128" si="11">VLOOKUP(J67,$J$2:$AY$65,42,FALSE)</f>
        <v>0.44578802936834117</v>
      </c>
      <c r="BA67">
        <f t="shared" si="11"/>
        <v>0.62466477711771973</v>
      </c>
      <c r="BB67">
        <f t="shared" ref="BB67:BB128" si="12">EXP(AZ67)/(EXP(AZ67)+EXP(BA67))</f>
        <v>0.45539967234313722</v>
      </c>
      <c r="BC67">
        <f t="shared" ref="BC67:BC128" si="13">-LN(AQ67)</f>
        <v>0.55193329176340655</v>
      </c>
      <c r="BD67">
        <f t="shared" ref="BD67:BD128" si="14">-LN(AV67)</f>
        <v>0.88432582535650672</v>
      </c>
      <c r="BE67">
        <f t="shared" ref="BE67:BE128" si="15">-LN(BB67)</f>
        <v>0.78657984484520893</v>
      </c>
    </row>
    <row r="68" spans="1:57" x14ac:dyDescent="0.35">
      <c r="A68">
        <v>36</v>
      </c>
      <c r="B68" t="s">
        <v>40</v>
      </c>
      <c r="C68" t="s">
        <v>41</v>
      </c>
      <c r="D68" s="1">
        <v>44377</v>
      </c>
      <c r="E68" t="s">
        <v>42</v>
      </c>
      <c r="F68" t="s">
        <v>43</v>
      </c>
      <c r="G68" t="s">
        <v>44</v>
      </c>
      <c r="H68" t="s">
        <v>176</v>
      </c>
      <c r="I68">
        <v>5</v>
      </c>
      <c r="J68" t="s">
        <v>212</v>
      </c>
      <c r="K68" t="s">
        <v>66</v>
      </c>
      <c r="L68">
        <v>26</v>
      </c>
      <c r="M68">
        <v>42</v>
      </c>
      <c r="N68">
        <v>2151</v>
      </c>
      <c r="O68">
        <v>1540</v>
      </c>
      <c r="P68">
        <v>6</v>
      </c>
      <c r="Q68">
        <v>3</v>
      </c>
      <c r="R68">
        <v>6</v>
      </c>
      <c r="S68">
        <v>3</v>
      </c>
      <c r="T68">
        <v>6</v>
      </c>
      <c r="U68">
        <v>4</v>
      </c>
      <c r="Z68">
        <v>3</v>
      </c>
      <c r="AA68">
        <v>0</v>
      </c>
      <c r="AB68" t="s">
        <v>48</v>
      </c>
      <c r="AC68">
        <v>1.1000000000000001</v>
      </c>
      <c r="AD68">
        <v>7</v>
      </c>
      <c r="AE68">
        <v>1.1000000000000001</v>
      </c>
      <c r="AF68">
        <v>8.4600000000000009</v>
      </c>
      <c r="AK68">
        <v>1.1299999999999999</v>
      </c>
      <c r="AL68">
        <v>9</v>
      </c>
      <c r="AM68">
        <v>1.0900000000000001</v>
      </c>
      <c r="AN68">
        <v>7.28</v>
      </c>
      <c r="AO68">
        <f t="shared" si="6"/>
        <v>0.9174311926605504</v>
      </c>
      <c r="AP68">
        <f t="shared" si="6"/>
        <v>0.13736263736263735</v>
      </c>
      <c r="AQ68">
        <f t="shared" si="7"/>
        <v>0.86977299880525683</v>
      </c>
      <c r="AR68">
        <f t="shared" si="8"/>
        <v>0.13022700119474312</v>
      </c>
      <c r="AT68">
        <f t="shared" si="9"/>
        <v>0.35008237660929592</v>
      </c>
      <c r="AU68">
        <f t="shared" si="9"/>
        <v>-0.20483782032225389</v>
      </c>
      <c r="AV68">
        <f t="shared" si="10"/>
        <v>0.63527635912699476</v>
      </c>
      <c r="AZ68">
        <f t="shared" si="11"/>
        <v>0.94478311193361919</v>
      </c>
      <c r="BA68">
        <f t="shared" si="11"/>
        <v>0.2567651045432105</v>
      </c>
      <c r="BB68">
        <f t="shared" si="12"/>
        <v>0.6655258776904297</v>
      </c>
      <c r="BC68">
        <f t="shared" si="13"/>
        <v>0.1395230222927894</v>
      </c>
      <c r="BD68">
        <f t="shared" si="14"/>
        <v>0.45369516354276757</v>
      </c>
      <c r="BE68">
        <f t="shared" si="15"/>
        <v>0.40717775731929057</v>
      </c>
    </row>
    <row r="69" spans="1:57" x14ac:dyDescent="0.35">
      <c r="A69">
        <v>36</v>
      </c>
      <c r="B69" t="s">
        <v>40</v>
      </c>
      <c r="C69" t="s">
        <v>41</v>
      </c>
      <c r="D69" s="1">
        <v>44377</v>
      </c>
      <c r="E69" t="s">
        <v>42</v>
      </c>
      <c r="F69" t="s">
        <v>43</v>
      </c>
      <c r="G69" t="s">
        <v>44</v>
      </c>
      <c r="H69" t="s">
        <v>176</v>
      </c>
      <c r="I69">
        <v>5</v>
      </c>
      <c r="J69" t="s">
        <v>169</v>
      </c>
      <c r="K69" t="s">
        <v>121</v>
      </c>
      <c r="L69">
        <v>48</v>
      </c>
      <c r="M69">
        <v>72</v>
      </c>
      <c r="N69">
        <v>1344</v>
      </c>
      <c r="O69">
        <v>954</v>
      </c>
      <c r="P69">
        <v>6</v>
      </c>
      <c r="Q69">
        <v>3</v>
      </c>
      <c r="R69">
        <v>5</v>
      </c>
      <c r="S69">
        <v>4</v>
      </c>
      <c r="Z69">
        <v>1</v>
      </c>
      <c r="AA69">
        <v>0</v>
      </c>
      <c r="AB69" t="s">
        <v>159</v>
      </c>
      <c r="AC69">
        <v>1.53</v>
      </c>
      <c r="AD69">
        <v>2.5</v>
      </c>
      <c r="AE69">
        <v>1.6</v>
      </c>
      <c r="AF69">
        <v>2.5</v>
      </c>
      <c r="AK69">
        <v>1.65</v>
      </c>
      <c r="AL69">
        <v>2.62</v>
      </c>
      <c r="AM69">
        <v>1.57</v>
      </c>
      <c r="AN69">
        <v>2.41</v>
      </c>
      <c r="AO69">
        <f t="shared" si="6"/>
        <v>0.63694267515923564</v>
      </c>
      <c r="AP69">
        <f t="shared" si="6"/>
        <v>0.41493775933609955</v>
      </c>
      <c r="AQ69">
        <f t="shared" si="7"/>
        <v>0.60552763819095479</v>
      </c>
      <c r="AR69">
        <f t="shared" si="8"/>
        <v>0.39447236180904521</v>
      </c>
      <c r="AT69">
        <f t="shared" si="9"/>
        <v>-0.32364188188338205</v>
      </c>
      <c r="AU69">
        <f t="shared" si="9"/>
        <v>0.24949558305949396</v>
      </c>
      <c r="AV69">
        <f t="shared" si="10"/>
        <v>0.36051318682930189</v>
      </c>
      <c r="AZ69">
        <f t="shared" si="11"/>
        <v>0.3988327514814457</v>
      </c>
      <c r="BA69">
        <f t="shared" si="11"/>
        <v>0.59397243472116268</v>
      </c>
      <c r="BB69">
        <f t="shared" si="12"/>
        <v>0.45136930071518894</v>
      </c>
      <c r="BC69">
        <f t="shared" si="13"/>
        <v>0.50165507179378266</v>
      </c>
      <c r="BD69">
        <f t="shared" si="14"/>
        <v>1.0202267436492958</v>
      </c>
      <c r="BE69">
        <f t="shared" si="15"/>
        <v>0.79546942596062686</v>
      </c>
    </row>
    <row r="70" spans="1:57" x14ac:dyDescent="0.35">
      <c r="A70">
        <v>36</v>
      </c>
      <c r="B70" t="s">
        <v>40</v>
      </c>
      <c r="C70" t="s">
        <v>41</v>
      </c>
      <c r="D70" s="1">
        <v>44377</v>
      </c>
      <c r="E70" t="s">
        <v>42</v>
      </c>
      <c r="F70" t="s">
        <v>43</v>
      </c>
      <c r="G70" t="s">
        <v>44</v>
      </c>
      <c r="H70" t="s">
        <v>176</v>
      </c>
      <c r="I70">
        <v>5</v>
      </c>
      <c r="J70" t="s">
        <v>151</v>
      </c>
      <c r="K70" t="s">
        <v>242</v>
      </c>
      <c r="L70">
        <v>29</v>
      </c>
      <c r="M70">
        <v>73</v>
      </c>
      <c r="N70">
        <v>1965</v>
      </c>
      <c r="O70">
        <v>941</v>
      </c>
      <c r="P70">
        <v>6</v>
      </c>
      <c r="Q70">
        <v>1</v>
      </c>
      <c r="R70">
        <v>7</v>
      </c>
      <c r="S70">
        <v>6</v>
      </c>
      <c r="T70">
        <v>6</v>
      </c>
      <c r="U70">
        <v>3</v>
      </c>
      <c r="Z70">
        <v>3</v>
      </c>
      <c r="AA70">
        <v>0</v>
      </c>
      <c r="AB70" t="s">
        <v>48</v>
      </c>
      <c r="AC70">
        <v>1.2</v>
      </c>
      <c r="AD70">
        <v>4.5</v>
      </c>
      <c r="AE70">
        <v>1.21</v>
      </c>
      <c r="AF70">
        <v>5.08</v>
      </c>
      <c r="AK70">
        <v>1.22</v>
      </c>
      <c r="AL70">
        <v>5.5</v>
      </c>
      <c r="AM70">
        <v>1.19</v>
      </c>
      <c r="AN70">
        <v>4.8099999999999996</v>
      </c>
      <c r="AO70">
        <f t="shared" si="6"/>
        <v>0.84033613445378152</v>
      </c>
      <c r="AP70">
        <f t="shared" si="6"/>
        <v>0.20790020790020791</v>
      </c>
      <c r="AQ70">
        <f t="shared" si="7"/>
        <v>0.80166666666666675</v>
      </c>
      <c r="AR70">
        <f t="shared" si="8"/>
        <v>0.19833333333333336</v>
      </c>
      <c r="AT70">
        <f t="shared" si="9"/>
        <v>0.20168323572562155</v>
      </c>
      <c r="AU70">
        <f t="shared" si="9"/>
        <v>0.38797654212208899</v>
      </c>
      <c r="AV70">
        <f t="shared" si="10"/>
        <v>0.4535609022785359</v>
      </c>
      <c r="AZ70">
        <f t="shared" si="11"/>
        <v>0.73407447756105682</v>
      </c>
      <c r="BA70">
        <f t="shared" si="11"/>
        <v>0.63287651336638917</v>
      </c>
      <c r="BB70">
        <f t="shared" si="12"/>
        <v>0.52527792207098711</v>
      </c>
      <c r="BC70">
        <f t="shared" si="13"/>
        <v>0.22106238511038509</v>
      </c>
      <c r="BD70">
        <f t="shared" si="14"/>
        <v>0.7906257245548397</v>
      </c>
      <c r="BE70">
        <f t="shared" si="15"/>
        <v>0.64382778108691663</v>
      </c>
    </row>
    <row r="71" spans="1:57" x14ac:dyDescent="0.35">
      <c r="A71">
        <v>36</v>
      </c>
      <c r="B71" t="s">
        <v>40</v>
      </c>
      <c r="C71" t="s">
        <v>41</v>
      </c>
      <c r="D71" s="1">
        <v>44377</v>
      </c>
      <c r="E71" t="s">
        <v>42</v>
      </c>
      <c r="F71" t="s">
        <v>43</v>
      </c>
      <c r="G71" t="s">
        <v>44</v>
      </c>
      <c r="H71" t="s">
        <v>176</v>
      </c>
      <c r="I71">
        <v>5</v>
      </c>
      <c r="J71" t="s">
        <v>174</v>
      </c>
      <c r="K71" t="s">
        <v>225</v>
      </c>
      <c r="L71">
        <v>12</v>
      </c>
      <c r="M71">
        <v>70</v>
      </c>
      <c r="N71">
        <v>2915</v>
      </c>
      <c r="O71">
        <v>1005</v>
      </c>
      <c r="AB71" t="s">
        <v>262</v>
      </c>
      <c r="AC71">
        <v>1.07</v>
      </c>
      <c r="AD71">
        <v>9</v>
      </c>
      <c r="AE71">
        <v>1.07</v>
      </c>
      <c r="AF71">
        <v>11.29</v>
      </c>
      <c r="AK71">
        <v>1.07</v>
      </c>
      <c r="AL71">
        <v>13</v>
      </c>
      <c r="AM71">
        <v>1.06</v>
      </c>
      <c r="AN71">
        <v>9.8699999999999992</v>
      </c>
      <c r="AO71">
        <f t="shared" si="6"/>
        <v>0.94339622641509424</v>
      </c>
      <c r="AP71">
        <f t="shared" si="6"/>
        <v>0.10131712259371835</v>
      </c>
      <c r="AQ71">
        <f t="shared" si="7"/>
        <v>0.90301921317474843</v>
      </c>
      <c r="AR71">
        <f t="shared" si="8"/>
        <v>9.698078682525163E-2</v>
      </c>
      <c r="AT71">
        <f t="shared" si="9"/>
        <v>0.62520915076805694</v>
      </c>
      <c r="AU71">
        <f t="shared" si="9"/>
        <v>-0.75395074660733885</v>
      </c>
      <c r="AV71">
        <f t="shared" si="10"/>
        <v>0.79885604219557471</v>
      </c>
      <c r="AZ71">
        <f t="shared" si="11"/>
        <v>1.3374303231790168</v>
      </c>
      <c r="BA71">
        <f t="shared" si="11"/>
        <v>-0.40099507146458735</v>
      </c>
      <c r="BB71">
        <f t="shared" si="12"/>
        <v>0.85048695086871851</v>
      </c>
      <c r="BC71">
        <f t="shared" si="13"/>
        <v>0.10201144874305695</v>
      </c>
      <c r="BD71">
        <f t="shared" si="14"/>
        <v>0.22457452191999241</v>
      </c>
      <c r="BE71">
        <f t="shared" si="15"/>
        <v>0.16194621015784699</v>
      </c>
    </row>
    <row r="72" spans="1:57" x14ac:dyDescent="0.35">
      <c r="A72">
        <v>36</v>
      </c>
      <c r="B72" t="s">
        <v>40</v>
      </c>
      <c r="C72" t="s">
        <v>41</v>
      </c>
      <c r="D72" s="1">
        <v>44377</v>
      </c>
      <c r="E72" t="s">
        <v>42</v>
      </c>
      <c r="F72" t="s">
        <v>43</v>
      </c>
      <c r="G72" t="s">
        <v>44</v>
      </c>
      <c r="H72" t="s">
        <v>176</v>
      </c>
      <c r="I72">
        <v>5</v>
      </c>
      <c r="J72" t="s">
        <v>149</v>
      </c>
      <c r="K72" t="s">
        <v>100</v>
      </c>
      <c r="L72">
        <v>31</v>
      </c>
      <c r="M72">
        <v>55</v>
      </c>
      <c r="N72">
        <v>1868</v>
      </c>
      <c r="O72">
        <v>1168</v>
      </c>
      <c r="P72">
        <v>6</v>
      </c>
      <c r="Q72">
        <v>3</v>
      </c>
      <c r="R72">
        <v>6</v>
      </c>
      <c r="S72">
        <v>4</v>
      </c>
      <c r="T72">
        <v>0</v>
      </c>
      <c r="U72">
        <v>6</v>
      </c>
      <c r="V72">
        <v>6</v>
      </c>
      <c r="W72">
        <v>4</v>
      </c>
      <c r="Z72">
        <v>3</v>
      </c>
      <c r="AA72">
        <v>1</v>
      </c>
      <c r="AB72" t="s">
        <v>48</v>
      </c>
      <c r="AC72">
        <v>1.33</v>
      </c>
      <c r="AD72">
        <v>3.4</v>
      </c>
      <c r="AE72">
        <v>1.4</v>
      </c>
      <c r="AF72">
        <v>3.25</v>
      </c>
      <c r="AK72">
        <v>1.4</v>
      </c>
      <c r="AL72">
        <v>3.52</v>
      </c>
      <c r="AM72">
        <v>1.35</v>
      </c>
      <c r="AN72">
        <v>3.2</v>
      </c>
      <c r="AO72">
        <f t="shared" si="6"/>
        <v>0.7407407407407407</v>
      </c>
      <c r="AP72">
        <f t="shared" si="6"/>
        <v>0.3125</v>
      </c>
      <c r="AQ72">
        <f t="shared" si="7"/>
        <v>0.70329670329670324</v>
      </c>
      <c r="AR72">
        <f t="shared" si="8"/>
        <v>0.2967032967032967</v>
      </c>
      <c r="AT72">
        <f t="shared" si="9"/>
        <v>0.43152310867767135</v>
      </c>
      <c r="AU72">
        <f t="shared" si="9"/>
        <v>-0.20902194515751218</v>
      </c>
      <c r="AV72">
        <f t="shared" si="10"/>
        <v>0.65487666037571723</v>
      </c>
      <c r="AZ72">
        <f t="shared" si="11"/>
        <v>1.1143641718169721</v>
      </c>
      <c r="BA72">
        <f t="shared" si="11"/>
        <v>0.19500385281315694</v>
      </c>
      <c r="BB72">
        <f t="shared" si="12"/>
        <v>0.71491174836154425</v>
      </c>
      <c r="BC72">
        <f t="shared" si="13"/>
        <v>0.35197642315717825</v>
      </c>
      <c r="BD72">
        <f t="shared" si="14"/>
        <v>0.42330836584835169</v>
      </c>
      <c r="BE72">
        <f t="shared" si="15"/>
        <v>0.33559617277107168</v>
      </c>
    </row>
    <row r="73" spans="1:57" x14ac:dyDescent="0.35">
      <c r="A73">
        <v>36</v>
      </c>
      <c r="B73" t="s">
        <v>40</v>
      </c>
      <c r="C73" t="s">
        <v>41</v>
      </c>
      <c r="D73" s="1">
        <v>44377</v>
      </c>
      <c r="E73" t="s">
        <v>42</v>
      </c>
      <c r="F73" t="s">
        <v>43</v>
      </c>
      <c r="G73" t="s">
        <v>44</v>
      </c>
      <c r="H73" t="s">
        <v>176</v>
      </c>
      <c r="I73">
        <v>5</v>
      </c>
      <c r="J73" t="s">
        <v>218</v>
      </c>
      <c r="K73" t="s">
        <v>197</v>
      </c>
      <c r="L73">
        <v>62</v>
      </c>
      <c r="M73">
        <v>71</v>
      </c>
      <c r="N73">
        <v>1108</v>
      </c>
      <c r="O73">
        <v>986</v>
      </c>
      <c r="P73">
        <v>6</v>
      </c>
      <c r="Q73">
        <v>3</v>
      </c>
      <c r="R73">
        <v>6</v>
      </c>
      <c r="S73">
        <v>7</v>
      </c>
      <c r="T73">
        <v>7</v>
      </c>
      <c r="U73">
        <v>6</v>
      </c>
      <c r="V73">
        <v>5</v>
      </c>
      <c r="W73">
        <v>7</v>
      </c>
      <c r="X73">
        <v>6</v>
      </c>
      <c r="Y73">
        <v>3</v>
      </c>
      <c r="Z73">
        <v>3</v>
      </c>
      <c r="AA73">
        <v>2</v>
      </c>
      <c r="AB73" t="s">
        <v>48</v>
      </c>
      <c r="AC73">
        <v>1.57</v>
      </c>
      <c r="AD73">
        <v>2.37</v>
      </c>
      <c r="AE73">
        <v>1.6</v>
      </c>
      <c r="AF73">
        <v>2.5099999999999998</v>
      </c>
      <c r="AK73">
        <v>1.65</v>
      </c>
      <c r="AL73">
        <v>2.5099999999999998</v>
      </c>
      <c r="AM73">
        <v>1.58</v>
      </c>
      <c r="AN73">
        <v>2.39</v>
      </c>
      <c r="AO73">
        <f t="shared" si="6"/>
        <v>0.63291139240506322</v>
      </c>
      <c r="AP73">
        <f t="shared" si="6"/>
        <v>0.41841004184100417</v>
      </c>
      <c r="AQ73">
        <f t="shared" si="7"/>
        <v>0.60201511335012603</v>
      </c>
      <c r="AR73">
        <f t="shared" si="8"/>
        <v>0.39798488664987414</v>
      </c>
      <c r="AT73">
        <f t="shared" si="9"/>
        <v>-0.18481704429061874</v>
      </c>
      <c r="AU73">
        <f t="shared" si="9"/>
        <v>0.53343179517676464</v>
      </c>
      <c r="AV73">
        <f t="shared" si="10"/>
        <v>0.32777871691471877</v>
      </c>
      <c r="AZ73">
        <f t="shared" si="11"/>
        <v>0.38977113300881017</v>
      </c>
      <c r="BA73">
        <f t="shared" si="11"/>
        <v>0.79016268290629665</v>
      </c>
      <c r="BB73">
        <f t="shared" si="12"/>
        <v>0.40121826945337385</v>
      </c>
      <c r="BC73">
        <f t="shared" si="13"/>
        <v>0.50747272875567961</v>
      </c>
      <c r="BD73">
        <f t="shared" si="14"/>
        <v>1.1154165418250468</v>
      </c>
      <c r="BE73">
        <f t="shared" si="15"/>
        <v>0.91324968690876773</v>
      </c>
    </row>
    <row r="74" spans="1:57" x14ac:dyDescent="0.35">
      <c r="A74">
        <v>36</v>
      </c>
      <c r="B74" t="s">
        <v>40</v>
      </c>
      <c r="C74" t="s">
        <v>41</v>
      </c>
      <c r="D74" s="1">
        <v>44377</v>
      </c>
      <c r="E74" t="s">
        <v>42</v>
      </c>
      <c r="F74" t="s">
        <v>43</v>
      </c>
      <c r="G74" t="s">
        <v>44</v>
      </c>
      <c r="H74" t="s">
        <v>176</v>
      </c>
      <c r="I74">
        <v>5</v>
      </c>
      <c r="J74" t="s">
        <v>139</v>
      </c>
      <c r="K74" t="s">
        <v>156</v>
      </c>
      <c r="L74">
        <v>57</v>
      </c>
      <c r="M74">
        <v>65</v>
      </c>
      <c r="N74">
        <v>1148</v>
      </c>
      <c r="O74">
        <v>1071</v>
      </c>
      <c r="P74">
        <v>6</v>
      </c>
      <c r="Q74">
        <v>4</v>
      </c>
      <c r="R74">
        <v>6</v>
      </c>
      <c r="S74">
        <v>4</v>
      </c>
      <c r="T74">
        <v>6</v>
      </c>
      <c r="U74">
        <v>4</v>
      </c>
      <c r="Z74">
        <v>3</v>
      </c>
      <c r="AA74">
        <v>0</v>
      </c>
      <c r="AB74" t="s">
        <v>48</v>
      </c>
      <c r="AC74">
        <v>1.8</v>
      </c>
      <c r="AD74">
        <v>2</v>
      </c>
      <c r="AE74">
        <v>1.85</v>
      </c>
      <c r="AF74">
        <v>2.0699999999999998</v>
      </c>
      <c r="AK74">
        <v>1.91</v>
      </c>
      <c r="AL74">
        <v>2.37</v>
      </c>
      <c r="AM74">
        <v>1.75</v>
      </c>
      <c r="AN74">
        <v>2.1</v>
      </c>
      <c r="AO74">
        <f t="shared" si="6"/>
        <v>0.5714285714285714</v>
      </c>
      <c r="AP74">
        <f t="shared" si="6"/>
        <v>0.47619047619047616</v>
      </c>
      <c r="AQ74">
        <f t="shared" si="7"/>
        <v>0.54545454545454553</v>
      </c>
      <c r="AR74">
        <f t="shared" si="8"/>
        <v>0.45454545454545459</v>
      </c>
      <c r="AT74">
        <f t="shared" si="9"/>
        <v>-0.78249307493163334</v>
      </c>
      <c r="AU74">
        <f t="shared" si="9"/>
        <v>0.5790691339910683</v>
      </c>
      <c r="AV74">
        <f t="shared" si="10"/>
        <v>0.20398651971131007</v>
      </c>
      <c r="AZ74">
        <f t="shared" si="11"/>
        <v>1.0173836863549788</v>
      </c>
      <c r="BA74">
        <f t="shared" si="11"/>
        <v>0.94523599920899537</v>
      </c>
      <c r="BB74">
        <f t="shared" si="12"/>
        <v>0.51802910190808904</v>
      </c>
      <c r="BC74">
        <f t="shared" si="13"/>
        <v>0.60613580357031538</v>
      </c>
      <c r="BD74">
        <f t="shared" si="14"/>
        <v>1.5897013671678091</v>
      </c>
      <c r="BE74">
        <f t="shared" si="15"/>
        <v>0.65772385701101632</v>
      </c>
    </row>
    <row r="75" spans="1:57" x14ac:dyDescent="0.35">
      <c r="A75">
        <v>36</v>
      </c>
      <c r="B75" t="s">
        <v>40</v>
      </c>
      <c r="C75" t="s">
        <v>41</v>
      </c>
      <c r="D75" s="1">
        <v>44377</v>
      </c>
      <c r="E75" t="s">
        <v>42</v>
      </c>
      <c r="F75" t="s">
        <v>43</v>
      </c>
      <c r="G75" t="s">
        <v>44</v>
      </c>
      <c r="H75" t="s">
        <v>176</v>
      </c>
      <c r="I75">
        <v>5</v>
      </c>
      <c r="J75" t="s">
        <v>131</v>
      </c>
      <c r="K75" t="s">
        <v>78</v>
      </c>
      <c r="L75">
        <v>11</v>
      </c>
      <c r="M75">
        <v>143</v>
      </c>
      <c r="N75">
        <v>3060</v>
      </c>
      <c r="O75">
        <v>509</v>
      </c>
      <c r="P75">
        <v>4</v>
      </c>
      <c r="Q75">
        <v>6</v>
      </c>
      <c r="R75">
        <v>6</v>
      </c>
      <c r="S75">
        <v>2</v>
      </c>
      <c r="T75">
        <v>6</v>
      </c>
      <c r="U75">
        <v>1</v>
      </c>
      <c r="V75">
        <v>6</v>
      </c>
      <c r="W75">
        <v>4</v>
      </c>
      <c r="Z75">
        <v>3</v>
      </c>
      <c r="AA75">
        <v>1</v>
      </c>
      <c r="AB75" t="s">
        <v>48</v>
      </c>
      <c r="AC75">
        <v>1.22</v>
      </c>
      <c r="AD75">
        <v>4.33</v>
      </c>
      <c r="AE75">
        <v>1.24</v>
      </c>
      <c r="AF75">
        <v>4.58</v>
      </c>
      <c r="AK75">
        <v>1.25</v>
      </c>
      <c r="AL75">
        <v>5.5</v>
      </c>
      <c r="AM75">
        <v>1.22</v>
      </c>
      <c r="AN75">
        <v>4.3600000000000003</v>
      </c>
      <c r="AO75">
        <f t="shared" si="6"/>
        <v>0.81967213114754101</v>
      </c>
      <c r="AP75">
        <f t="shared" si="6"/>
        <v>0.2293577981651376</v>
      </c>
      <c r="AQ75">
        <f t="shared" si="7"/>
        <v>0.78136200716845883</v>
      </c>
      <c r="AR75">
        <f t="shared" si="8"/>
        <v>0.2186379928315412</v>
      </c>
      <c r="AT75">
        <f t="shared" si="9"/>
        <v>0.75775304629994844</v>
      </c>
      <c r="AU75">
        <f t="shared" si="9"/>
        <v>0.40829568582553355</v>
      </c>
      <c r="AV75">
        <f t="shared" si="10"/>
        <v>0.58648598406393115</v>
      </c>
      <c r="AZ75">
        <f t="shared" si="11"/>
        <v>1.6346211397970523</v>
      </c>
      <c r="BA75">
        <f t="shared" si="11"/>
        <v>0.6817870385758108</v>
      </c>
      <c r="BB75">
        <f t="shared" si="12"/>
        <v>0.72168478134199099</v>
      </c>
      <c r="BC75">
        <f t="shared" si="13"/>
        <v>0.24671671903227657</v>
      </c>
      <c r="BD75">
        <f t="shared" si="14"/>
        <v>0.53360650876336402</v>
      </c>
      <c r="BE75">
        <f t="shared" si="15"/>
        <v>0.32616682636195438</v>
      </c>
    </row>
    <row r="76" spans="1:57" x14ac:dyDescent="0.35">
      <c r="A76">
        <v>36</v>
      </c>
      <c r="B76" t="s">
        <v>40</v>
      </c>
      <c r="C76" t="s">
        <v>41</v>
      </c>
      <c r="D76" s="1">
        <v>44377</v>
      </c>
      <c r="E76" t="s">
        <v>42</v>
      </c>
      <c r="F76" t="s">
        <v>43</v>
      </c>
      <c r="G76" t="s">
        <v>44</v>
      </c>
      <c r="H76" t="s">
        <v>176</v>
      </c>
      <c r="I76">
        <v>5</v>
      </c>
      <c r="J76" t="s">
        <v>237</v>
      </c>
      <c r="K76" t="s">
        <v>239</v>
      </c>
      <c r="L76">
        <v>50</v>
      </c>
      <c r="M76">
        <v>156</v>
      </c>
      <c r="N76">
        <v>1272</v>
      </c>
      <c r="O76">
        <v>456</v>
      </c>
      <c r="P76">
        <v>7</v>
      </c>
      <c r="Q76">
        <v>5</v>
      </c>
      <c r="R76">
        <v>6</v>
      </c>
      <c r="S76">
        <v>4</v>
      </c>
      <c r="T76">
        <v>6</v>
      </c>
      <c r="U76">
        <v>4</v>
      </c>
      <c r="Z76">
        <v>3</v>
      </c>
      <c r="AA76">
        <v>0</v>
      </c>
      <c r="AB76" t="s">
        <v>48</v>
      </c>
      <c r="AC76">
        <v>1.08</v>
      </c>
      <c r="AD76">
        <v>8</v>
      </c>
      <c r="AE76">
        <v>1.1100000000000001</v>
      </c>
      <c r="AF76">
        <v>7.87</v>
      </c>
      <c r="AK76">
        <v>1.1299999999999999</v>
      </c>
      <c r="AL76">
        <v>8</v>
      </c>
      <c r="AM76">
        <v>1.1000000000000001</v>
      </c>
      <c r="AN76">
        <v>7.09</v>
      </c>
      <c r="AO76">
        <f t="shared" si="6"/>
        <v>0.90909090909090906</v>
      </c>
      <c r="AP76">
        <f t="shared" si="6"/>
        <v>0.14104372355430184</v>
      </c>
      <c r="AQ76">
        <f t="shared" si="7"/>
        <v>0.86568986568986572</v>
      </c>
      <c r="AR76">
        <f t="shared" si="8"/>
        <v>0.13431013431013433</v>
      </c>
      <c r="AT76">
        <f t="shared" si="9"/>
        <v>-0.21219655899684162</v>
      </c>
      <c r="AU76">
        <f t="shared" si="9"/>
        <v>2.8879417076096127E-2</v>
      </c>
      <c r="AV76">
        <f t="shared" si="10"/>
        <v>0.44002121040484471</v>
      </c>
      <c r="AZ76">
        <f t="shared" si="11"/>
        <v>0.56903829291130437</v>
      </c>
      <c r="BA76">
        <f t="shared" si="11"/>
        <v>0.20003334222911751</v>
      </c>
      <c r="BB76">
        <f t="shared" si="12"/>
        <v>0.59121851757328281</v>
      </c>
      <c r="BC76">
        <f t="shared" si="13"/>
        <v>0.14422855732094189</v>
      </c>
      <c r="BD76">
        <f t="shared" si="14"/>
        <v>0.82093234776612012</v>
      </c>
      <c r="BE76">
        <f t="shared" si="15"/>
        <v>0.5255695878270269</v>
      </c>
    </row>
    <row r="77" spans="1:57" x14ac:dyDescent="0.35">
      <c r="A77">
        <v>36</v>
      </c>
      <c r="B77" t="s">
        <v>40</v>
      </c>
      <c r="C77" t="s">
        <v>41</v>
      </c>
      <c r="D77" s="1">
        <v>44377</v>
      </c>
      <c r="E77" t="s">
        <v>42</v>
      </c>
      <c r="F77" t="s">
        <v>43</v>
      </c>
      <c r="G77" t="s">
        <v>44</v>
      </c>
      <c r="H77" t="s">
        <v>176</v>
      </c>
      <c r="I77">
        <v>5</v>
      </c>
      <c r="J77" t="s">
        <v>236</v>
      </c>
      <c r="K77" t="s">
        <v>246</v>
      </c>
      <c r="L77">
        <v>118</v>
      </c>
      <c r="M77">
        <v>151</v>
      </c>
      <c r="N77">
        <v>685</v>
      </c>
      <c r="O77">
        <v>479</v>
      </c>
      <c r="P77">
        <v>6</v>
      </c>
      <c r="Q77">
        <v>3</v>
      </c>
      <c r="R77">
        <v>4</v>
      </c>
      <c r="S77">
        <v>6</v>
      </c>
      <c r="T77">
        <v>4</v>
      </c>
      <c r="U77">
        <v>6</v>
      </c>
      <c r="V77">
        <v>6</v>
      </c>
      <c r="W77">
        <v>4</v>
      </c>
      <c r="X77">
        <v>6</v>
      </c>
      <c r="Y77">
        <v>2</v>
      </c>
      <c r="Z77">
        <v>3</v>
      </c>
      <c r="AA77">
        <v>2</v>
      </c>
      <c r="AB77" t="s">
        <v>48</v>
      </c>
      <c r="AC77">
        <v>1.33</v>
      </c>
      <c r="AD77">
        <v>3.4</v>
      </c>
      <c r="AE77">
        <v>1.34</v>
      </c>
      <c r="AF77">
        <v>3.6</v>
      </c>
      <c r="AK77">
        <v>1.44</v>
      </c>
      <c r="AL77">
        <v>3.6</v>
      </c>
      <c r="AM77">
        <v>1.34</v>
      </c>
      <c r="AN77">
        <v>3.24</v>
      </c>
      <c r="AO77">
        <f t="shared" si="6"/>
        <v>0.74626865671641784</v>
      </c>
      <c r="AP77">
        <f t="shared" si="6"/>
        <v>0.30864197530864196</v>
      </c>
      <c r="AQ77">
        <f t="shared" si="7"/>
        <v>0.70742358078602618</v>
      </c>
      <c r="AR77">
        <f t="shared" si="8"/>
        <v>0.29257641921397382</v>
      </c>
      <c r="AT77">
        <f t="shared" si="9"/>
        <v>-2.8879417076096092E-2</v>
      </c>
      <c r="AU77">
        <f t="shared" si="9"/>
        <v>-0.19007365006193724</v>
      </c>
      <c r="AV77">
        <f t="shared" si="10"/>
        <v>0.54021152597694899</v>
      </c>
      <c r="AZ77">
        <f t="shared" si="11"/>
        <v>0.49759636651672323</v>
      </c>
      <c r="BA77">
        <f t="shared" si="11"/>
        <v>4.9108044881167545E-2</v>
      </c>
      <c r="BB77">
        <f t="shared" si="12"/>
        <v>0.61027975881947472</v>
      </c>
      <c r="BC77">
        <f t="shared" si="13"/>
        <v>0.3461256683218556</v>
      </c>
      <c r="BD77">
        <f t="shared" si="14"/>
        <v>0.61579450135189151</v>
      </c>
      <c r="BE77">
        <f t="shared" si="15"/>
        <v>0.4938378059337224</v>
      </c>
    </row>
    <row r="78" spans="1:57" x14ac:dyDescent="0.35">
      <c r="A78">
        <v>36</v>
      </c>
      <c r="B78" t="s">
        <v>40</v>
      </c>
      <c r="C78" t="s">
        <v>41</v>
      </c>
      <c r="D78" s="1">
        <v>44377</v>
      </c>
      <c r="E78" t="s">
        <v>42</v>
      </c>
      <c r="F78" t="s">
        <v>43</v>
      </c>
      <c r="G78" t="s">
        <v>44</v>
      </c>
      <c r="H78" t="s">
        <v>176</v>
      </c>
      <c r="I78">
        <v>5</v>
      </c>
      <c r="J78" t="s">
        <v>217</v>
      </c>
      <c r="K78" t="s">
        <v>220</v>
      </c>
      <c r="L78">
        <v>7</v>
      </c>
      <c r="M78">
        <v>51</v>
      </c>
      <c r="N78">
        <v>6120</v>
      </c>
      <c r="O78">
        <v>1268</v>
      </c>
      <c r="P78">
        <v>6</v>
      </c>
      <c r="Q78">
        <v>1</v>
      </c>
      <c r="R78">
        <v>6</v>
      </c>
      <c r="S78">
        <v>2</v>
      </c>
      <c r="T78">
        <v>7</v>
      </c>
      <c r="U78">
        <v>5</v>
      </c>
      <c r="Z78">
        <v>3</v>
      </c>
      <c r="AA78">
        <v>0</v>
      </c>
      <c r="AB78" t="s">
        <v>48</v>
      </c>
      <c r="AC78">
        <v>1.1599999999999999</v>
      </c>
      <c r="AD78">
        <v>5</v>
      </c>
      <c r="AE78">
        <v>1.17</v>
      </c>
      <c r="AF78">
        <v>5.84</v>
      </c>
      <c r="AK78">
        <v>1.2</v>
      </c>
      <c r="AL78">
        <v>6</v>
      </c>
      <c r="AM78">
        <v>1.1599999999999999</v>
      </c>
      <c r="AN78">
        <v>5.31</v>
      </c>
      <c r="AO78">
        <f t="shared" si="6"/>
        <v>0.86206896551724144</v>
      </c>
      <c r="AP78">
        <f t="shared" si="6"/>
        <v>0.18832391713747648</v>
      </c>
      <c r="AQ78">
        <f t="shared" si="7"/>
        <v>0.820710973724884</v>
      </c>
      <c r="AR78">
        <f t="shared" si="8"/>
        <v>0.17928902627511592</v>
      </c>
      <c r="AT78">
        <f t="shared" si="9"/>
        <v>1.2847101519031519</v>
      </c>
      <c r="AU78">
        <f t="shared" si="9"/>
        <v>0.24750750886967413</v>
      </c>
      <c r="AV78">
        <f t="shared" si="10"/>
        <v>0.73830989364724908</v>
      </c>
      <c r="AZ78">
        <f t="shared" si="11"/>
        <v>2.7596310737287277</v>
      </c>
      <c r="BA78">
        <f t="shared" si="11"/>
        <v>0.67401204816228388</v>
      </c>
      <c r="BB78">
        <f t="shared" si="12"/>
        <v>0.88949754660681868</v>
      </c>
      <c r="BC78">
        <f t="shared" si="13"/>
        <v>0.19758427325896183</v>
      </c>
      <c r="BD78">
        <f t="shared" si="14"/>
        <v>0.30339163242811107</v>
      </c>
      <c r="BE78">
        <f t="shared" si="15"/>
        <v>0.11709853005113734</v>
      </c>
    </row>
    <row r="79" spans="1:57" x14ac:dyDescent="0.35">
      <c r="A79">
        <v>36</v>
      </c>
      <c r="B79" t="s">
        <v>40</v>
      </c>
      <c r="C79" t="s">
        <v>41</v>
      </c>
      <c r="D79" s="1">
        <v>44378</v>
      </c>
      <c r="E79" t="s">
        <v>42</v>
      </c>
      <c r="F79" t="s">
        <v>43</v>
      </c>
      <c r="G79" t="s">
        <v>44</v>
      </c>
      <c r="H79" t="s">
        <v>176</v>
      </c>
      <c r="I79">
        <v>5</v>
      </c>
      <c r="J79" t="s">
        <v>137</v>
      </c>
      <c r="K79" t="s">
        <v>173</v>
      </c>
      <c r="L79">
        <v>6</v>
      </c>
      <c r="M79">
        <v>68</v>
      </c>
      <c r="N79">
        <v>7305</v>
      </c>
      <c r="O79">
        <v>1019</v>
      </c>
      <c r="P79">
        <v>7</v>
      </c>
      <c r="Q79">
        <v>5</v>
      </c>
      <c r="R79">
        <v>6</v>
      </c>
      <c r="S79">
        <v>2</v>
      </c>
      <c r="T79">
        <v>6</v>
      </c>
      <c r="U79">
        <v>3</v>
      </c>
      <c r="Z79">
        <v>3</v>
      </c>
      <c r="AA79">
        <v>0</v>
      </c>
      <c r="AB79" t="s">
        <v>48</v>
      </c>
      <c r="AC79">
        <v>1.08</v>
      </c>
      <c r="AD79">
        <v>8</v>
      </c>
      <c r="AE79">
        <v>1.06</v>
      </c>
      <c r="AF79">
        <v>12.08</v>
      </c>
      <c r="AK79">
        <v>1.0900000000000001</v>
      </c>
      <c r="AL79">
        <v>12.08</v>
      </c>
      <c r="AM79">
        <v>1.06</v>
      </c>
      <c r="AN79">
        <v>9.3800000000000008</v>
      </c>
      <c r="AO79">
        <f t="shared" si="6"/>
        <v>0.94339622641509424</v>
      </c>
      <c r="AP79">
        <f t="shared" si="6"/>
        <v>0.10660980810234541</v>
      </c>
      <c r="AQ79">
        <f t="shared" si="7"/>
        <v>0.8984674329501916</v>
      </c>
      <c r="AR79">
        <f t="shared" si="8"/>
        <v>0.10153256704980844</v>
      </c>
      <c r="AT79">
        <f t="shared" si="9"/>
        <v>1.1560319184742947</v>
      </c>
      <c r="AU79">
        <f t="shared" si="9"/>
        <v>0.20693425945227187</v>
      </c>
      <c r="AV79">
        <f t="shared" si="10"/>
        <v>0.72093367376138984</v>
      </c>
      <c r="AZ79">
        <f t="shared" si="11"/>
        <v>2.7291494471272957</v>
      </c>
      <c r="BA79">
        <f t="shared" si="11"/>
        <v>0.56994621360747044</v>
      </c>
      <c r="BB79">
        <f t="shared" si="12"/>
        <v>0.89652565793369166</v>
      </c>
      <c r="BC79">
        <f t="shared" si="13"/>
        <v>0.10706481943635932</v>
      </c>
      <c r="BD79">
        <f t="shared" si="14"/>
        <v>0.32720813793788039</v>
      </c>
      <c r="BE79">
        <f t="shared" si="15"/>
        <v>0.10922836623083443</v>
      </c>
    </row>
    <row r="80" spans="1:57" x14ac:dyDescent="0.35">
      <c r="A80">
        <v>36</v>
      </c>
      <c r="B80" t="s">
        <v>40</v>
      </c>
      <c r="C80" t="s">
        <v>41</v>
      </c>
      <c r="D80" s="1">
        <v>44378</v>
      </c>
      <c r="E80" t="s">
        <v>42</v>
      </c>
      <c r="F80" t="s">
        <v>43</v>
      </c>
      <c r="G80" t="s">
        <v>44</v>
      </c>
      <c r="H80" t="s">
        <v>176</v>
      </c>
      <c r="I80">
        <v>5</v>
      </c>
      <c r="J80" t="s">
        <v>105</v>
      </c>
      <c r="K80" t="s">
        <v>50</v>
      </c>
      <c r="L80">
        <v>64</v>
      </c>
      <c r="M80">
        <v>58</v>
      </c>
      <c r="N80">
        <v>1089</v>
      </c>
      <c r="O80">
        <v>1142</v>
      </c>
      <c r="P80">
        <v>6</v>
      </c>
      <c r="Q80">
        <v>1</v>
      </c>
      <c r="R80">
        <v>6</v>
      </c>
      <c r="S80">
        <v>0</v>
      </c>
      <c r="T80">
        <v>6</v>
      </c>
      <c r="U80">
        <v>2</v>
      </c>
      <c r="Z80">
        <v>3</v>
      </c>
      <c r="AA80">
        <v>0</v>
      </c>
      <c r="AB80" t="s">
        <v>48</v>
      </c>
      <c r="AC80">
        <v>1.44</v>
      </c>
      <c r="AD80">
        <v>2.75</v>
      </c>
      <c r="AE80">
        <v>1.45</v>
      </c>
      <c r="AF80">
        <v>3</v>
      </c>
      <c r="AK80">
        <v>1.5</v>
      </c>
      <c r="AL80">
        <v>3.04</v>
      </c>
      <c r="AM80">
        <v>1.45</v>
      </c>
      <c r="AN80">
        <v>2.77</v>
      </c>
      <c r="AO80">
        <f t="shared" si="6"/>
        <v>0.68965517241379315</v>
      </c>
      <c r="AP80">
        <f t="shared" si="6"/>
        <v>0.36101083032490977</v>
      </c>
      <c r="AQ80">
        <f t="shared" si="7"/>
        <v>0.65639810426540279</v>
      </c>
      <c r="AR80">
        <f t="shared" si="8"/>
        <v>0.34360189573459715</v>
      </c>
      <c r="AT80">
        <f t="shared" si="9"/>
        <v>5.7655423255497294E-2</v>
      </c>
      <c r="AU80">
        <f t="shared" si="9"/>
        <v>-0.83058679341664465</v>
      </c>
      <c r="AV80">
        <f t="shared" si="10"/>
        <v>0.70852729464340858</v>
      </c>
      <c r="AZ80">
        <f t="shared" si="11"/>
        <v>0.44649821173678556</v>
      </c>
      <c r="BA80">
        <f t="shared" si="11"/>
        <v>-0.25540707029295406</v>
      </c>
      <c r="BB80">
        <f t="shared" si="12"/>
        <v>0.66861006227285547</v>
      </c>
      <c r="BC80">
        <f t="shared" si="13"/>
        <v>0.4209878078486734</v>
      </c>
      <c r="BD80">
        <f t="shared" si="14"/>
        <v>0.34456669604382939</v>
      </c>
      <c r="BE80">
        <f t="shared" si="15"/>
        <v>0.40255425534442058</v>
      </c>
    </row>
    <row r="81" spans="1:57" x14ac:dyDescent="0.35">
      <c r="A81">
        <v>36</v>
      </c>
      <c r="B81" t="s">
        <v>40</v>
      </c>
      <c r="C81" t="s">
        <v>41</v>
      </c>
      <c r="D81" s="1">
        <v>44378</v>
      </c>
      <c r="E81" t="s">
        <v>42</v>
      </c>
      <c r="F81" t="s">
        <v>43</v>
      </c>
      <c r="G81" t="s">
        <v>44</v>
      </c>
      <c r="H81" t="s">
        <v>176</v>
      </c>
      <c r="I81">
        <v>5</v>
      </c>
      <c r="J81" t="s">
        <v>102</v>
      </c>
      <c r="K81" t="s">
        <v>244</v>
      </c>
      <c r="L81">
        <v>20</v>
      </c>
      <c r="M81">
        <v>154</v>
      </c>
      <c r="N81">
        <v>2440</v>
      </c>
      <c r="O81">
        <v>467</v>
      </c>
      <c r="P81">
        <v>7</v>
      </c>
      <c r="Q81">
        <v>6</v>
      </c>
      <c r="R81">
        <v>6</v>
      </c>
      <c r="S81">
        <v>2</v>
      </c>
      <c r="T81">
        <v>2</v>
      </c>
      <c r="U81">
        <v>6</v>
      </c>
      <c r="V81">
        <v>7</v>
      </c>
      <c r="W81">
        <v>6</v>
      </c>
      <c r="Z81">
        <v>3</v>
      </c>
      <c r="AA81">
        <v>1</v>
      </c>
      <c r="AB81" t="s">
        <v>48</v>
      </c>
      <c r="AC81">
        <v>1.33</v>
      </c>
      <c r="AD81">
        <v>3.4</v>
      </c>
      <c r="AE81">
        <v>1.38</v>
      </c>
      <c r="AF81">
        <v>3.36</v>
      </c>
      <c r="AK81">
        <v>1.42</v>
      </c>
      <c r="AL81">
        <v>3.44</v>
      </c>
      <c r="AM81">
        <v>1.35</v>
      </c>
      <c r="AN81">
        <v>3.19</v>
      </c>
      <c r="AO81">
        <f t="shared" si="6"/>
        <v>0.7407407407407407</v>
      </c>
      <c r="AP81">
        <f t="shared" si="6"/>
        <v>0.31347962382445144</v>
      </c>
      <c r="AQ81">
        <f t="shared" si="7"/>
        <v>0.70264317180616731</v>
      </c>
      <c r="AR81">
        <f t="shared" si="8"/>
        <v>0.29735682819383263</v>
      </c>
      <c r="AT81">
        <f t="shared" si="9"/>
        <v>0.28219909890781897</v>
      </c>
      <c r="AU81">
        <f t="shared" si="9"/>
        <v>0.49519935201393844</v>
      </c>
      <c r="AV81">
        <f t="shared" si="10"/>
        <v>0.44695035315628001</v>
      </c>
      <c r="AZ81">
        <f t="shared" si="11"/>
        <v>0.89149129789726156</v>
      </c>
      <c r="BA81">
        <f t="shared" si="11"/>
        <v>0.59615650602125059</v>
      </c>
      <c r="BB81">
        <f t="shared" si="12"/>
        <v>0.57330167377591812</v>
      </c>
      <c r="BC81">
        <f t="shared" si="13"/>
        <v>0.35290609525650352</v>
      </c>
      <c r="BD81">
        <f t="shared" si="14"/>
        <v>0.80530775730141224</v>
      </c>
      <c r="BE81">
        <f t="shared" si="15"/>
        <v>0.55634321952571941</v>
      </c>
    </row>
    <row r="82" spans="1:57" x14ac:dyDescent="0.35">
      <c r="A82">
        <v>36</v>
      </c>
      <c r="B82" t="s">
        <v>40</v>
      </c>
      <c r="C82" t="s">
        <v>41</v>
      </c>
      <c r="D82" s="1">
        <v>44378</v>
      </c>
      <c r="E82" t="s">
        <v>42</v>
      </c>
      <c r="F82" t="s">
        <v>43</v>
      </c>
      <c r="G82" t="s">
        <v>44</v>
      </c>
      <c r="H82" t="s">
        <v>176</v>
      </c>
      <c r="I82">
        <v>5</v>
      </c>
      <c r="J82" t="s">
        <v>138</v>
      </c>
      <c r="K82" t="s">
        <v>57</v>
      </c>
      <c r="L82">
        <v>91</v>
      </c>
      <c r="M82">
        <v>54</v>
      </c>
      <c r="N82">
        <v>853</v>
      </c>
      <c r="O82">
        <v>1183</v>
      </c>
      <c r="P82">
        <v>7</v>
      </c>
      <c r="Q82">
        <v>5</v>
      </c>
      <c r="R82">
        <v>6</v>
      </c>
      <c r="S82">
        <v>7</v>
      </c>
      <c r="T82">
        <v>6</v>
      </c>
      <c r="U82">
        <v>3</v>
      </c>
      <c r="V82">
        <v>6</v>
      </c>
      <c r="W82">
        <v>2</v>
      </c>
      <c r="Z82">
        <v>3</v>
      </c>
      <c r="AA82">
        <v>1</v>
      </c>
      <c r="AB82" t="s">
        <v>48</v>
      </c>
      <c r="AC82">
        <v>3.75</v>
      </c>
      <c r="AD82">
        <v>1.28</v>
      </c>
      <c r="AE82">
        <v>4.01</v>
      </c>
      <c r="AF82">
        <v>1.29</v>
      </c>
      <c r="AK82">
        <v>4.33</v>
      </c>
      <c r="AL82">
        <v>1.32</v>
      </c>
      <c r="AM82">
        <v>3.83</v>
      </c>
      <c r="AN82">
        <v>1.26</v>
      </c>
      <c r="AO82">
        <f t="shared" si="6"/>
        <v>0.2610966057441253</v>
      </c>
      <c r="AP82">
        <f t="shared" si="6"/>
        <v>0.79365079365079361</v>
      </c>
      <c r="AQ82">
        <f t="shared" si="7"/>
        <v>0.24754420432220042</v>
      </c>
      <c r="AR82">
        <f t="shared" si="8"/>
        <v>0.75245579567779974</v>
      </c>
      <c r="AT82">
        <f t="shared" si="9"/>
        <v>0.23621786710717402</v>
      </c>
      <c r="AU82">
        <f t="shared" si="9"/>
        <v>0.11215622925959584</v>
      </c>
      <c r="AV82">
        <f t="shared" si="10"/>
        <v>0.53097568999740052</v>
      </c>
      <c r="AZ82">
        <f t="shared" si="11"/>
        <v>0.56728634675224654</v>
      </c>
      <c r="BA82">
        <f t="shared" si="11"/>
        <v>0.9182360057867287</v>
      </c>
      <c r="BB82">
        <f t="shared" si="12"/>
        <v>0.41315215019938467</v>
      </c>
      <c r="BC82">
        <f t="shared" si="13"/>
        <v>1.3961661095990445</v>
      </c>
      <c r="BD82">
        <f t="shared" si="14"/>
        <v>0.63303904033735692</v>
      </c>
      <c r="BE82">
        <f t="shared" si="15"/>
        <v>0.88393935144479618</v>
      </c>
    </row>
    <row r="83" spans="1:57" x14ac:dyDescent="0.35">
      <c r="A83">
        <v>36</v>
      </c>
      <c r="B83" t="s">
        <v>40</v>
      </c>
      <c r="C83" t="s">
        <v>41</v>
      </c>
      <c r="D83" s="1">
        <v>44378</v>
      </c>
      <c r="E83" t="s">
        <v>42</v>
      </c>
      <c r="F83" t="s">
        <v>43</v>
      </c>
      <c r="G83" t="s">
        <v>44</v>
      </c>
      <c r="H83" t="s">
        <v>176</v>
      </c>
      <c r="I83">
        <v>5</v>
      </c>
      <c r="J83" t="s">
        <v>194</v>
      </c>
      <c r="K83" t="s">
        <v>211</v>
      </c>
      <c r="L83">
        <v>10</v>
      </c>
      <c r="M83">
        <v>49</v>
      </c>
      <c r="N83">
        <v>3125</v>
      </c>
      <c r="O83">
        <v>1309</v>
      </c>
      <c r="P83">
        <v>6</v>
      </c>
      <c r="Q83">
        <v>3</v>
      </c>
      <c r="R83">
        <v>6</v>
      </c>
      <c r="S83">
        <v>3</v>
      </c>
      <c r="T83">
        <v>6</v>
      </c>
      <c r="U83">
        <v>7</v>
      </c>
      <c r="V83">
        <v>3</v>
      </c>
      <c r="W83">
        <v>6</v>
      </c>
      <c r="X83">
        <v>6</v>
      </c>
      <c r="Y83">
        <v>3</v>
      </c>
      <c r="Z83">
        <v>3</v>
      </c>
      <c r="AA83">
        <v>2</v>
      </c>
      <c r="AB83" t="s">
        <v>48</v>
      </c>
      <c r="AC83">
        <v>1.28</v>
      </c>
      <c r="AD83">
        <v>3.75</v>
      </c>
      <c r="AE83">
        <v>1.3</v>
      </c>
      <c r="AF83">
        <v>3.89</v>
      </c>
      <c r="AK83">
        <v>1.34</v>
      </c>
      <c r="AL83">
        <v>4</v>
      </c>
      <c r="AM83">
        <v>1.29</v>
      </c>
      <c r="AN83">
        <v>3.59</v>
      </c>
      <c r="AO83">
        <f t="shared" si="6"/>
        <v>0.77519379844961234</v>
      </c>
      <c r="AP83">
        <f t="shared" si="6"/>
        <v>0.2785515320334262</v>
      </c>
      <c r="AQ83">
        <f t="shared" si="7"/>
        <v>0.7356557377049181</v>
      </c>
      <c r="AR83">
        <f t="shared" si="8"/>
        <v>0.26434426229508201</v>
      </c>
      <c r="AT83">
        <f t="shared" si="9"/>
        <v>0.69628855214969287</v>
      </c>
      <c r="AU83">
        <f t="shared" si="9"/>
        <v>0.96834674697519452</v>
      </c>
      <c r="AV83">
        <f t="shared" si="10"/>
        <v>0.43240188114898975</v>
      </c>
      <c r="AZ83">
        <f t="shared" si="11"/>
        <v>1.6123958519894825</v>
      </c>
      <c r="BA83">
        <f t="shared" si="11"/>
        <v>1.3897245557908704</v>
      </c>
      <c r="BB83">
        <f t="shared" si="12"/>
        <v>0.55543894629693402</v>
      </c>
      <c r="BC83">
        <f t="shared" si="13"/>
        <v>0.30699301736486823</v>
      </c>
      <c r="BD83">
        <f t="shared" si="14"/>
        <v>0.8383998427432221</v>
      </c>
      <c r="BE83">
        <f t="shared" si="15"/>
        <v>0.58799658359902585</v>
      </c>
    </row>
    <row r="84" spans="1:57" x14ac:dyDescent="0.35">
      <c r="A84">
        <v>36</v>
      </c>
      <c r="B84" t="s">
        <v>40</v>
      </c>
      <c r="C84" t="s">
        <v>41</v>
      </c>
      <c r="D84" s="1">
        <v>44378</v>
      </c>
      <c r="E84" t="s">
        <v>42</v>
      </c>
      <c r="F84" t="s">
        <v>43</v>
      </c>
      <c r="G84" t="s">
        <v>44</v>
      </c>
      <c r="H84" t="s">
        <v>176</v>
      </c>
      <c r="I84">
        <v>5</v>
      </c>
      <c r="J84" t="s">
        <v>160</v>
      </c>
      <c r="K84" t="s">
        <v>249</v>
      </c>
      <c r="L84">
        <v>9</v>
      </c>
      <c r="M84">
        <v>139</v>
      </c>
      <c r="N84">
        <v>4468</v>
      </c>
      <c r="O84">
        <v>540</v>
      </c>
      <c r="P84">
        <v>6</v>
      </c>
      <c r="Q84">
        <v>3</v>
      </c>
      <c r="R84">
        <v>6</v>
      </c>
      <c r="S84">
        <v>4</v>
      </c>
      <c r="T84">
        <v>7</v>
      </c>
      <c r="U84">
        <v>6</v>
      </c>
      <c r="Z84">
        <v>3</v>
      </c>
      <c r="AA84">
        <v>0</v>
      </c>
      <c r="AB84" t="s">
        <v>48</v>
      </c>
      <c r="AC84">
        <v>1.05</v>
      </c>
      <c r="AD84">
        <v>11</v>
      </c>
      <c r="AE84">
        <v>1.05</v>
      </c>
      <c r="AF84">
        <v>13.53</v>
      </c>
      <c r="AK84">
        <v>1.07</v>
      </c>
      <c r="AL84">
        <v>17.75</v>
      </c>
      <c r="AM84">
        <v>1.05</v>
      </c>
      <c r="AN84">
        <v>11.01</v>
      </c>
      <c r="AO84">
        <f t="shared" si="6"/>
        <v>0.95238095238095233</v>
      </c>
      <c r="AP84">
        <f t="shared" si="6"/>
        <v>9.0826521344232511E-2</v>
      </c>
      <c r="AQ84">
        <f t="shared" si="7"/>
        <v>0.91293532338308458</v>
      </c>
      <c r="AR84">
        <f t="shared" si="8"/>
        <v>8.7064676616915415E-2</v>
      </c>
      <c r="AT84">
        <f t="shared" si="9"/>
        <v>1.3407792928276168</v>
      </c>
      <c r="AU84">
        <f t="shared" si="9"/>
        <v>-0.22891654681274023</v>
      </c>
      <c r="AV84">
        <f t="shared" si="10"/>
        <v>0.82774024347903497</v>
      </c>
      <c r="AZ84">
        <f t="shared" si="11"/>
        <v>2.4414488898370239</v>
      </c>
      <c r="BA84">
        <f t="shared" si="11"/>
        <v>-2.7488600033905575E-3</v>
      </c>
      <c r="BB84">
        <f t="shared" si="12"/>
        <v>0.92013610675044466</v>
      </c>
      <c r="BC84">
        <f t="shared" si="13"/>
        <v>9.1090240564450781E-2</v>
      </c>
      <c r="BD84">
        <f t="shared" si="14"/>
        <v>0.18905588942094215</v>
      </c>
      <c r="BE84">
        <f t="shared" si="15"/>
        <v>8.3233677761358746E-2</v>
      </c>
    </row>
    <row r="85" spans="1:57" x14ac:dyDescent="0.35">
      <c r="A85">
        <v>36</v>
      </c>
      <c r="B85" t="s">
        <v>40</v>
      </c>
      <c r="C85" t="s">
        <v>41</v>
      </c>
      <c r="D85" s="1">
        <v>44378</v>
      </c>
      <c r="E85" t="s">
        <v>42</v>
      </c>
      <c r="F85" t="s">
        <v>43</v>
      </c>
      <c r="G85" t="s">
        <v>44</v>
      </c>
      <c r="H85" t="s">
        <v>176</v>
      </c>
      <c r="I85">
        <v>5</v>
      </c>
      <c r="J85" t="s">
        <v>235</v>
      </c>
      <c r="K85" t="s">
        <v>91</v>
      </c>
      <c r="L85">
        <v>107</v>
      </c>
      <c r="M85">
        <v>17</v>
      </c>
      <c r="N85">
        <v>736</v>
      </c>
      <c r="O85">
        <v>2568</v>
      </c>
      <c r="P85">
        <v>6</v>
      </c>
      <c r="Q85">
        <v>3</v>
      </c>
      <c r="R85">
        <v>6</v>
      </c>
      <c r="S85">
        <v>4</v>
      </c>
      <c r="T85">
        <v>4</v>
      </c>
      <c r="U85">
        <v>6</v>
      </c>
      <c r="V85">
        <v>7</v>
      </c>
      <c r="W85">
        <v>6</v>
      </c>
      <c r="Z85">
        <v>3</v>
      </c>
      <c r="AA85">
        <v>1</v>
      </c>
      <c r="AB85" t="s">
        <v>48</v>
      </c>
      <c r="AC85">
        <v>2.75</v>
      </c>
      <c r="AD85">
        <v>1.44</v>
      </c>
      <c r="AE85">
        <v>2.71</v>
      </c>
      <c r="AF85">
        <v>1.53</v>
      </c>
      <c r="AK85">
        <v>2.9</v>
      </c>
      <c r="AL85">
        <v>1.53</v>
      </c>
      <c r="AM85">
        <v>2.71</v>
      </c>
      <c r="AN85">
        <v>1.46</v>
      </c>
      <c r="AO85">
        <f t="shared" si="6"/>
        <v>0.36900369003690037</v>
      </c>
      <c r="AP85">
        <f t="shared" si="6"/>
        <v>0.68493150684931503</v>
      </c>
      <c r="AQ85">
        <f t="shared" si="7"/>
        <v>0.3501199040767386</v>
      </c>
      <c r="AR85">
        <f t="shared" si="8"/>
        <v>0.64988009592326135</v>
      </c>
      <c r="AT85">
        <f t="shared" si="9"/>
        <v>-0.55848071366815311</v>
      </c>
      <c r="AU85">
        <f t="shared" si="9"/>
        <v>5.4885333067689522E-2</v>
      </c>
      <c r="AV85">
        <f t="shared" si="10"/>
        <v>0.35129174005300806</v>
      </c>
      <c r="AZ85">
        <f t="shared" si="11"/>
        <v>-0.24180651574677942</v>
      </c>
      <c r="BA85">
        <f t="shared" si="11"/>
        <v>0.68133236096071825</v>
      </c>
      <c r="BB85">
        <f t="shared" si="12"/>
        <v>0.28431875846975724</v>
      </c>
      <c r="BC85">
        <f t="shared" si="13"/>
        <v>1.0494796000904651</v>
      </c>
      <c r="BD85">
        <f t="shared" si="14"/>
        <v>1.0461382325031241</v>
      </c>
      <c r="BE85">
        <f t="shared" si="15"/>
        <v>1.2576592812505054</v>
      </c>
    </row>
    <row r="86" spans="1:57" x14ac:dyDescent="0.35">
      <c r="A86">
        <v>36</v>
      </c>
      <c r="B86" t="s">
        <v>40</v>
      </c>
      <c r="C86" t="s">
        <v>41</v>
      </c>
      <c r="D86" s="1">
        <v>44378</v>
      </c>
      <c r="E86" t="s">
        <v>42</v>
      </c>
      <c r="F86" t="s">
        <v>43</v>
      </c>
      <c r="G86" t="s">
        <v>44</v>
      </c>
      <c r="H86" t="s">
        <v>176</v>
      </c>
      <c r="I86">
        <v>5</v>
      </c>
      <c r="J86" t="s">
        <v>106</v>
      </c>
      <c r="K86" t="s">
        <v>126</v>
      </c>
      <c r="L86">
        <v>34</v>
      </c>
      <c r="M86">
        <v>149</v>
      </c>
      <c r="N86">
        <v>1770</v>
      </c>
      <c r="O86">
        <v>482</v>
      </c>
      <c r="P86">
        <v>6</v>
      </c>
      <c r="Q86">
        <v>3</v>
      </c>
      <c r="R86">
        <v>6</v>
      </c>
      <c r="S86">
        <v>1</v>
      </c>
      <c r="T86">
        <v>6</v>
      </c>
      <c r="U86">
        <v>2</v>
      </c>
      <c r="Z86">
        <v>3</v>
      </c>
      <c r="AA86">
        <v>0</v>
      </c>
      <c r="AB86" t="s">
        <v>48</v>
      </c>
      <c r="AC86">
        <v>1.3</v>
      </c>
      <c r="AD86">
        <v>3.5</v>
      </c>
      <c r="AE86">
        <v>1.31</v>
      </c>
      <c r="AF86">
        <v>3.87</v>
      </c>
      <c r="AK86">
        <v>1.36</v>
      </c>
      <c r="AL86">
        <v>3.87</v>
      </c>
      <c r="AM86">
        <v>1.3</v>
      </c>
      <c r="AN86">
        <v>3.54</v>
      </c>
      <c r="AO86">
        <f t="shared" si="6"/>
        <v>0.76923076923076916</v>
      </c>
      <c r="AP86">
        <f t="shared" si="6"/>
        <v>0.2824858757062147</v>
      </c>
      <c r="AQ86">
        <f t="shared" si="7"/>
        <v>0.73140495867768585</v>
      </c>
      <c r="AR86">
        <f t="shared" si="8"/>
        <v>0.26859504132231404</v>
      </c>
      <c r="AT86">
        <f t="shared" si="9"/>
        <v>0.59915582444559901</v>
      </c>
      <c r="AU86">
        <f t="shared" si="9"/>
        <v>0.1092407691041993</v>
      </c>
      <c r="AV86">
        <f t="shared" si="10"/>
        <v>0.62008642134814418</v>
      </c>
      <c r="AZ86">
        <f t="shared" si="11"/>
        <v>1.1098570527247758</v>
      </c>
      <c r="BA86">
        <f t="shared" si="11"/>
        <v>0.49591455622986169</v>
      </c>
      <c r="BB86">
        <f t="shared" si="12"/>
        <v>0.64883961342866281</v>
      </c>
      <c r="BC86">
        <f t="shared" si="13"/>
        <v>0.31278799358285742</v>
      </c>
      <c r="BD86">
        <f t="shared" si="14"/>
        <v>0.47789642138558136</v>
      </c>
      <c r="BE86">
        <f t="shared" si="15"/>
        <v>0.43256972158878798</v>
      </c>
    </row>
    <row r="87" spans="1:57" x14ac:dyDescent="0.35">
      <c r="A87">
        <v>36</v>
      </c>
      <c r="B87" t="s">
        <v>40</v>
      </c>
      <c r="C87" t="s">
        <v>41</v>
      </c>
      <c r="D87" s="1">
        <v>44378</v>
      </c>
      <c r="E87" t="s">
        <v>42</v>
      </c>
      <c r="F87" t="s">
        <v>43</v>
      </c>
      <c r="G87" t="s">
        <v>44</v>
      </c>
      <c r="H87" t="s">
        <v>176</v>
      </c>
      <c r="I87">
        <v>5</v>
      </c>
      <c r="J87" t="s">
        <v>58</v>
      </c>
      <c r="K87" t="s">
        <v>117</v>
      </c>
      <c r="L87">
        <v>78</v>
      </c>
      <c r="M87">
        <v>53</v>
      </c>
      <c r="N87">
        <v>902</v>
      </c>
      <c r="O87">
        <v>1183</v>
      </c>
      <c r="P87">
        <v>7</v>
      </c>
      <c r="Q87">
        <v>5</v>
      </c>
      <c r="R87">
        <v>6</v>
      </c>
      <c r="S87">
        <v>4</v>
      </c>
      <c r="T87">
        <v>5</v>
      </c>
      <c r="U87">
        <v>7</v>
      </c>
      <c r="V87">
        <v>6</v>
      </c>
      <c r="W87">
        <v>3</v>
      </c>
      <c r="Z87">
        <v>3</v>
      </c>
      <c r="AA87">
        <v>1</v>
      </c>
      <c r="AB87" t="s">
        <v>48</v>
      </c>
      <c r="AC87">
        <v>4.33</v>
      </c>
      <c r="AD87">
        <v>1.22</v>
      </c>
      <c r="AE87">
        <v>4.46</v>
      </c>
      <c r="AF87">
        <v>1.25</v>
      </c>
      <c r="AK87">
        <v>4.8</v>
      </c>
      <c r="AL87">
        <v>1.28</v>
      </c>
      <c r="AM87">
        <v>4.21</v>
      </c>
      <c r="AN87">
        <v>1.23</v>
      </c>
      <c r="AO87">
        <f t="shared" si="6"/>
        <v>0.23752969121140144</v>
      </c>
      <c r="AP87">
        <f t="shared" si="6"/>
        <v>0.81300813008130079</v>
      </c>
      <c r="AQ87">
        <f t="shared" si="7"/>
        <v>0.22610294117647062</v>
      </c>
      <c r="AR87">
        <f t="shared" si="8"/>
        <v>0.77389705882352944</v>
      </c>
      <c r="AT87">
        <f t="shared" si="9"/>
        <v>-0.27116214541268091</v>
      </c>
      <c r="AU87">
        <f t="shared" si="9"/>
        <v>0.34833106133369496</v>
      </c>
      <c r="AV87">
        <f t="shared" si="10"/>
        <v>0.3498967224125672</v>
      </c>
      <c r="AZ87">
        <f t="shared" si="11"/>
        <v>0.43711538816986839</v>
      </c>
      <c r="BA87">
        <f t="shared" si="11"/>
        <v>0.78410315187306967</v>
      </c>
      <c r="BB87">
        <f t="shared" si="12"/>
        <v>0.41411307062105129</v>
      </c>
      <c r="BC87">
        <f t="shared" si="13"/>
        <v>1.486764891483525</v>
      </c>
      <c r="BD87">
        <f t="shared" si="14"/>
        <v>1.0501172468642359</v>
      </c>
      <c r="BE87">
        <f t="shared" si="15"/>
        <v>0.88161622500444892</v>
      </c>
    </row>
    <row r="88" spans="1:57" x14ac:dyDescent="0.35">
      <c r="A88">
        <v>36</v>
      </c>
      <c r="B88" t="s">
        <v>40</v>
      </c>
      <c r="C88" t="s">
        <v>41</v>
      </c>
      <c r="D88" s="1">
        <v>44378</v>
      </c>
      <c r="E88" t="s">
        <v>42</v>
      </c>
      <c r="F88" t="s">
        <v>43</v>
      </c>
      <c r="G88" t="s">
        <v>44</v>
      </c>
      <c r="H88" t="s">
        <v>176</v>
      </c>
      <c r="I88">
        <v>5</v>
      </c>
      <c r="J88" t="s">
        <v>248</v>
      </c>
      <c r="K88" t="s">
        <v>175</v>
      </c>
      <c r="L88">
        <v>79</v>
      </c>
      <c r="M88">
        <v>61</v>
      </c>
      <c r="N88">
        <v>900</v>
      </c>
      <c r="O88">
        <v>1111</v>
      </c>
      <c r="P88">
        <v>4</v>
      </c>
      <c r="Q88">
        <v>6</v>
      </c>
      <c r="R88">
        <v>6</v>
      </c>
      <c r="S88">
        <v>3</v>
      </c>
      <c r="T88">
        <v>6</v>
      </c>
      <c r="U88">
        <v>2</v>
      </c>
      <c r="V88">
        <v>6</v>
      </c>
      <c r="W88">
        <v>4</v>
      </c>
      <c r="Z88">
        <v>3</v>
      </c>
      <c r="AA88">
        <v>1</v>
      </c>
      <c r="AB88" t="s">
        <v>48</v>
      </c>
      <c r="AC88">
        <v>1.66</v>
      </c>
      <c r="AD88">
        <v>2.2000000000000002</v>
      </c>
      <c r="AE88">
        <v>1.74</v>
      </c>
      <c r="AF88">
        <v>2.23</v>
      </c>
      <c r="AK88">
        <v>1.74</v>
      </c>
      <c r="AL88">
        <v>2.36</v>
      </c>
      <c r="AM88">
        <v>1.65</v>
      </c>
      <c r="AN88">
        <v>2.2400000000000002</v>
      </c>
      <c r="AO88">
        <f t="shared" si="6"/>
        <v>0.60606060606060608</v>
      </c>
      <c r="AP88">
        <f t="shared" si="6"/>
        <v>0.4464285714285714</v>
      </c>
      <c r="AQ88">
        <f t="shared" si="7"/>
        <v>0.57583547557840609</v>
      </c>
      <c r="AR88">
        <f t="shared" si="8"/>
        <v>0.42416452442159375</v>
      </c>
      <c r="AT88">
        <f t="shared" si="9"/>
        <v>0.41995887654479047</v>
      </c>
      <c r="AU88">
        <f t="shared" si="9"/>
        <v>-0.13255387520662099</v>
      </c>
      <c r="AV88">
        <f t="shared" si="10"/>
        <v>0.63471837189004732</v>
      </c>
      <c r="AZ88">
        <f t="shared" si="11"/>
        <v>0.79637920271658524</v>
      </c>
      <c r="BA88">
        <f t="shared" si="11"/>
        <v>0.54082245474449431</v>
      </c>
      <c r="BB88">
        <f t="shared" si="12"/>
        <v>0.56354373005635916</v>
      </c>
      <c r="BC88">
        <f t="shared" si="13"/>
        <v>0.55193329176340655</v>
      </c>
      <c r="BD88">
        <f t="shared" si="14"/>
        <v>0.45457388730314879</v>
      </c>
      <c r="BE88">
        <f t="shared" si="15"/>
        <v>0.57351034415425739</v>
      </c>
    </row>
    <row r="89" spans="1:57" x14ac:dyDescent="0.35">
      <c r="A89">
        <v>36</v>
      </c>
      <c r="B89" t="s">
        <v>40</v>
      </c>
      <c r="C89" t="s">
        <v>41</v>
      </c>
      <c r="D89" s="1">
        <v>44378</v>
      </c>
      <c r="E89" t="s">
        <v>42</v>
      </c>
      <c r="F89" t="s">
        <v>43</v>
      </c>
      <c r="G89" t="s">
        <v>44</v>
      </c>
      <c r="H89" t="s">
        <v>176</v>
      </c>
      <c r="I89">
        <v>5</v>
      </c>
      <c r="J89" t="s">
        <v>134</v>
      </c>
      <c r="K89" t="s">
        <v>254</v>
      </c>
      <c r="L89">
        <v>27</v>
      </c>
      <c r="M89">
        <v>112</v>
      </c>
      <c r="N89">
        <v>2038</v>
      </c>
      <c r="O89">
        <v>706</v>
      </c>
      <c r="P89">
        <v>4</v>
      </c>
      <c r="Q89">
        <v>6</v>
      </c>
      <c r="R89">
        <v>6</v>
      </c>
      <c r="S89">
        <v>3</v>
      </c>
      <c r="T89">
        <v>7</v>
      </c>
      <c r="U89">
        <v>6</v>
      </c>
      <c r="V89">
        <v>6</v>
      </c>
      <c r="W89">
        <v>1</v>
      </c>
      <c r="Z89">
        <v>3</v>
      </c>
      <c r="AA89">
        <v>1</v>
      </c>
      <c r="AB89" t="s">
        <v>48</v>
      </c>
      <c r="AC89">
        <v>1.1000000000000001</v>
      </c>
      <c r="AD89">
        <v>7</v>
      </c>
      <c r="AE89">
        <v>1.1000000000000001</v>
      </c>
      <c r="AF89">
        <v>8.61</v>
      </c>
      <c r="AK89">
        <v>1.1100000000000001</v>
      </c>
      <c r="AL89">
        <v>11.89</v>
      </c>
      <c r="AM89">
        <v>1.0900000000000001</v>
      </c>
      <c r="AN89">
        <v>7.56</v>
      </c>
      <c r="AO89">
        <f t="shared" si="6"/>
        <v>0.9174311926605504</v>
      </c>
      <c r="AP89">
        <f t="shared" si="6"/>
        <v>0.1322751322751323</v>
      </c>
      <c r="AQ89">
        <f t="shared" si="7"/>
        <v>0.87398843930635839</v>
      </c>
      <c r="AR89">
        <f t="shared" si="8"/>
        <v>0.12601156069364167</v>
      </c>
      <c r="AT89">
        <f t="shared" si="9"/>
        <v>1.3253887801465749</v>
      </c>
      <c r="AU89">
        <f t="shared" si="9"/>
        <v>0.63451174468357419</v>
      </c>
      <c r="AV89">
        <f t="shared" si="10"/>
        <v>0.66616199925048269</v>
      </c>
      <c r="AZ89">
        <f t="shared" si="11"/>
        <v>1.8609349330447387</v>
      </c>
      <c r="BA89">
        <f t="shared" si="11"/>
        <v>0.94586203018659354</v>
      </c>
      <c r="BB89">
        <f t="shared" si="12"/>
        <v>0.71403711290670868</v>
      </c>
      <c r="BC89">
        <f t="shared" si="13"/>
        <v>0.13468813075234631</v>
      </c>
      <c r="BD89">
        <f t="shared" si="14"/>
        <v>0.40622239590247355</v>
      </c>
      <c r="BE89">
        <f t="shared" si="15"/>
        <v>0.33682033913247034</v>
      </c>
    </row>
    <row r="90" spans="1:57" x14ac:dyDescent="0.35">
      <c r="A90">
        <v>36</v>
      </c>
      <c r="B90" t="s">
        <v>40</v>
      </c>
      <c r="C90" t="s">
        <v>41</v>
      </c>
      <c r="D90" s="1">
        <v>44378</v>
      </c>
      <c r="E90" t="s">
        <v>42</v>
      </c>
      <c r="F90" t="s">
        <v>43</v>
      </c>
      <c r="G90" t="s">
        <v>44</v>
      </c>
      <c r="H90" t="s">
        <v>176</v>
      </c>
      <c r="I90">
        <v>5</v>
      </c>
      <c r="J90" t="s">
        <v>133</v>
      </c>
      <c r="K90" t="s">
        <v>98</v>
      </c>
      <c r="L90">
        <v>40</v>
      </c>
      <c r="M90">
        <v>74</v>
      </c>
      <c r="N90">
        <v>1590</v>
      </c>
      <c r="O90">
        <v>929</v>
      </c>
      <c r="P90">
        <v>6</v>
      </c>
      <c r="Q90">
        <v>4</v>
      </c>
      <c r="R90">
        <v>7</v>
      </c>
      <c r="S90">
        <v>6</v>
      </c>
      <c r="T90">
        <v>4</v>
      </c>
      <c r="U90">
        <v>6</v>
      </c>
      <c r="V90">
        <v>6</v>
      </c>
      <c r="W90">
        <v>7</v>
      </c>
      <c r="X90">
        <v>6</v>
      </c>
      <c r="Y90">
        <v>4</v>
      </c>
      <c r="Z90">
        <v>3</v>
      </c>
      <c r="AA90">
        <v>2</v>
      </c>
      <c r="AB90" t="s">
        <v>48</v>
      </c>
      <c r="AC90">
        <v>1.61</v>
      </c>
      <c r="AD90">
        <v>2.2999999999999998</v>
      </c>
      <c r="AE90">
        <v>1.69</v>
      </c>
      <c r="AF90">
        <v>2.2999999999999998</v>
      </c>
      <c r="AK90">
        <v>1.77</v>
      </c>
      <c r="AL90">
        <v>2.31</v>
      </c>
      <c r="AM90">
        <v>1.69</v>
      </c>
      <c r="AN90">
        <v>2.19</v>
      </c>
      <c r="AO90">
        <f t="shared" si="6"/>
        <v>0.59171597633136097</v>
      </c>
      <c r="AP90">
        <f t="shared" si="6"/>
        <v>0.45662100456621008</v>
      </c>
      <c r="AQ90">
        <f t="shared" si="7"/>
        <v>0.56443298969072164</v>
      </c>
      <c r="AR90">
        <f t="shared" si="8"/>
        <v>0.43556701030927836</v>
      </c>
      <c r="AT90">
        <f t="shared" si="9"/>
        <v>-0.36228168839666214</v>
      </c>
      <c r="AU90">
        <f t="shared" si="9"/>
        <v>0.12204945824509894</v>
      </c>
      <c r="AV90">
        <f t="shared" si="10"/>
        <v>0.38122991093170722</v>
      </c>
      <c r="AZ90">
        <f t="shared" si="11"/>
        <v>5.9490484301854829E-2</v>
      </c>
      <c r="BA90">
        <f t="shared" si="11"/>
        <v>0.43872365616647263</v>
      </c>
      <c r="BB90">
        <f t="shared" si="12"/>
        <v>0.40631185999330666</v>
      </c>
      <c r="BC90">
        <f t="shared" si="13"/>
        <v>0.57193360980677266</v>
      </c>
      <c r="BD90">
        <f t="shared" si="14"/>
        <v>0.9643526450869665</v>
      </c>
      <c r="BE90">
        <f t="shared" si="15"/>
        <v>0.90063428617744934</v>
      </c>
    </row>
    <row r="91" spans="1:57" x14ac:dyDescent="0.35">
      <c r="A91">
        <v>36</v>
      </c>
      <c r="B91" t="s">
        <v>40</v>
      </c>
      <c r="C91" t="s">
        <v>41</v>
      </c>
      <c r="D91" s="1">
        <v>44378</v>
      </c>
      <c r="E91" t="s">
        <v>42</v>
      </c>
      <c r="F91" t="s">
        <v>43</v>
      </c>
      <c r="G91" t="s">
        <v>44</v>
      </c>
      <c r="H91" t="s">
        <v>176</v>
      </c>
      <c r="I91">
        <v>5</v>
      </c>
      <c r="J91" t="s">
        <v>226</v>
      </c>
      <c r="K91" t="s">
        <v>88</v>
      </c>
      <c r="L91">
        <v>38</v>
      </c>
      <c r="M91">
        <v>21</v>
      </c>
      <c r="N91">
        <v>1641</v>
      </c>
      <c r="O91">
        <v>2431</v>
      </c>
      <c r="P91">
        <v>6</v>
      </c>
      <c r="Q91">
        <v>4</v>
      </c>
      <c r="R91">
        <v>7</v>
      </c>
      <c r="S91">
        <v>6</v>
      </c>
      <c r="T91">
        <v>7</v>
      </c>
      <c r="U91">
        <v>6</v>
      </c>
      <c r="Z91">
        <v>3</v>
      </c>
      <c r="AA91">
        <v>0</v>
      </c>
      <c r="AB91" t="s">
        <v>48</v>
      </c>
      <c r="AC91">
        <v>1.8</v>
      </c>
      <c r="AD91">
        <v>2</v>
      </c>
      <c r="AE91">
        <v>1.95</v>
      </c>
      <c r="AF91">
        <v>1.95</v>
      </c>
      <c r="AK91">
        <v>1.95</v>
      </c>
      <c r="AL91">
        <v>2.04</v>
      </c>
      <c r="AM91">
        <v>1.85</v>
      </c>
      <c r="AN91">
        <v>1.95</v>
      </c>
      <c r="AO91">
        <f t="shared" si="6"/>
        <v>0.54054054054054046</v>
      </c>
      <c r="AP91">
        <f t="shared" si="6"/>
        <v>0.51282051282051289</v>
      </c>
      <c r="AQ91">
        <f t="shared" si="7"/>
        <v>0.51315789473684204</v>
      </c>
      <c r="AR91">
        <f t="shared" si="8"/>
        <v>0.48684210526315796</v>
      </c>
      <c r="AT91">
        <f t="shared" si="9"/>
        <v>0.64775966824047859</v>
      </c>
      <c r="AU91">
        <f t="shared" si="9"/>
        <v>0.56107139303915199</v>
      </c>
      <c r="AV91">
        <f t="shared" si="10"/>
        <v>0.52165850711672079</v>
      </c>
      <c r="AZ91">
        <f t="shared" si="11"/>
        <v>1.1176442346456053</v>
      </c>
      <c r="BA91">
        <f t="shared" si="11"/>
        <v>1.1859409654008166</v>
      </c>
      <c r="BB91">
        <f t="shared" si="12"/>
        <v>0.48293245101356946</v>
      </c>
      <c r="BC91">
        <f t="shared" si="13"/>
        <v>0.66717169415668476</v>
      </c>
      <c r="BD91">
        <f t="shared" si="14"/>
        <v>0.65074210610812011</v>
      </c>
      <c r="BE91">
        <f t="shared" si="15"/>
        <v>0.72787848808387967</v>
      </c>
    </row>
    <row r="92" spans="1:57" x14ac:dyDescent="0.35">
      <c r="A92">
        <v>36</v>
      </c>
      <c r="B92" t="s">
        <v>40</v>
      </c>
      <c r="C92" t="s">
        <v>41</v>
      </c>
      <c r="D92" s="1">
        <v>44378</v>
      </c>
      <c r="E92" t="s">
        <v>42</v>
      </c>
      <c r="F92" t="s">
        <v>43</v>
      </c>
      <c r="G92" t="s">
        <v>44</v>
      </c>
      <c r="H92" t="s">
        <v>176</v>
      </c>
      <c r="I92">
        <v>5</v>
      </c>
      <c r="J92" t="s">
        <v>75</v>
      </c>
      <c r="K92" t="s">
        <v>251</v>
      </c>
      <c r="L92">
        <v>2</v>
      </c>
      <c r="M92">
        <v>75</v>
      </c>
      <c r="N92">
        <v>10280</v>
      </c>
      <c r="O92">
        <v>924</v>
      </c>
      <c r="P92">
        <v>6</v>
      </c>
      <c r="Q92">
        <v>4</v>
      </c>
      <c r="R92">
        <v>6</v>
      </c>
      <c r="S92">
        <v>1</v>
      </c>
      <c r="T92">
        <v>6</v>
      </c>
      <c r="U92">
        <v>2</v>
      </c>
      <c r="Z92">
        <v>3</v>
      </c>
      <c r="AA92">
        <v>0</v>
      </c>
      <c r="AB92" t="s">
        <v>48</v>
      </c>
      <c r="AC92">
        <v>1.05</v>
      </c>
      <c r="AD92">
        <v>11</v>
      </c>
      <c r="AE92">
        <v>1.05</v>
      </c>
      <c r="AF92">
        <v>14.2</v>
      </c>
      <c r="AK92">
        <v>1.0900000000000001</v>
      </c>
      <c r="AL92">
        <v>14.5</v>
      </c>
      <c r="AM92">
        <v>1.04</v>
      </c>
      <c r="AN92">
        <v>11.69</v>
      </c>
      <c r="AO92">
        <f t="shared" si="6"/>
        <v>0.96153846153846145</v>
      </c>
      <c r="AP92">
        <f t="shared" si="6"/>
        <v>8.5543199315654406E-2</v>
      </c>
      <c r="AQ92">
        <f t="shared" si="7"/>
        <v>0.9183032207384132</v>
      </c>
      <c r="AR92">
        <f t="shared" si="8"/>
        <v>8.1696779261586819E-2</v>
      </c>
      <c r="AT92">
        <f t="shared" si="9"/>
        <v>0.81770669941868057</v>
      </c>
      <c r="AU92">
        <f t="shared" si="9"/>
        <v>0.40343341087953605</v>
      </c>
      <c r="AV92">
        <f t="shared" si="10"/>
        <v>0.60211208928173621</v>
      </c>
      <c r="AZ92">
        <f t="shared" si="11"/>
        <v>3.1316367819886186</v>
      </c>
      <c r="BA92">
        <f t="shared" si="11"/>
        <v>0.72306533792221761</v>
      </c>
      <c r="BB92">
        <f t="shared" si="12"/>
        <v>0.91747858806055027</v>
      </c>
      <c r="BC92">
        <f t="shared" si="13"/>
        <v>8.5227637085338107E-2</v>
      </c>
      <c r="BD92">
        <f t="shared" si="14"/>
        <v>0.50731165618526031</v>
      </c>
      <c r="BE92">
        <f t="shared" si="15"/>
        <v>8.6126036589435323E-2</v>
      </c>
    </row>
    <row r="93" spans="1:57" x14ac:dyDescent="0.35">
      <c r="A93">
        <v>36</v>
      </c>
      <c r="B93" t="s">
        <v>40</v>
      </c>
      <c r="C93" t="s">
        <v>41</v>
      </c>
      <c r="D93" s="1">
        <v>44378</v>
      </c>
      <c r="E93" t="s">
        <v>42</v>
      </c>
      <c r="F93" t="s">
        <v>43</v>
      </c>
      <c r="G93" t="s">
        <v>44</v>
      </c>
      <c r="H93" t="s">
        <v>176</v>
      </c>
      <c r="I93">
        <v>5</v>
      </c>
      <c r="J93" t="s">
        <v>112</v>
      </c>
      <c r="K93" t="s">
        <v>193</v>
      </c>
      <c r="L93">
        <v>18</v>
      </c>
      <c r="M93">
        <v>66</v>
      </c>
      <c r="N93">
        <v>2533</v>
      </c>
      <c r="O93">
        <v>1037</v>
      </c>
      <c r="P93">
        <v>6</v>
      </c>
      <c r="Q93">
        <v>3</v>
      </c>
      <c r="R93">
        <v>6</v>
      </c>
      <c r="S93">
        <v>2</v>
      </c>
      <c r="T93">
        <v>6</v>
      </c>
      <c r="U93">
        <v>4</v>
      </c>
      <c r="Z93">
        <v>3</v>
      </c>
      <c r="AA93">
        <v>0</v>
      </c>
      <c r="AB93" t="s">
        <v>48</v>
      </c>
      <c r="AC93">
        <v>1.4</v>
      </c>
      <c r="AD93">
        <v>3</v>
      </c>
      <c r="AE93">
        <v>1.41</v>
      </c>
      <c r="AF93">
        <v>3.18</v>
      </c>
      <c r="AK93">
        <v>1.45</v>
      </c>
      <c r="AL93">
        <v>3.18</v>
      </c>
      <c r="AM93">
        <v>1.4</v>
      </c>
      <c r="AN93">
        <v>2.95</v>
      </c>
      <c r="AO93">
        <f t="shared" si="6"/>
        <v>0.7142857142857143</v>
      </c>
      <c r="AP93">
        <f t="shared" si="6"/>
        <v>0.33898305084745761</v>
      </c>
      <c r="AQ93">
        <f t="shared" si="7"/>
        <v>0.67816091954022983</v>
      </c>
      <c r="AR93">
        <f t="shared" si="8"/>
        <v>0.32183908045977005</v>
      </c>
      <c r="AT93">
        <f t="shared" si="9"/>
        <v>0.32183356164828769</v>
      </c>
      <c r="AU93">
        <f t="shared" si="9"/>
        <v>0.18050667276866525</v>
      </c>
      <c r="AV93">
        <f t="shared" si="10"/>
        <v>0.53527303188126885</v>
      </c>
      <c r="AZ93">
        <f t="shared" si="11"/>
        <v>1.0393786464776023</v>
      </c>
      <c r="BA93">
        <f t="shared" si="11"/>
        <v>0.56619455018722498</v>
      </c>
      <c r="BB93">
        <f t="shared" si="12"/>
        <v>0.61613711186642806</v>
      </c>
      <c r="BC93">
        <f t="shared" si="13"/>
        <v>0.38837067474886433</v>
      </c>
      <c r="BD93">
        <f t="shared" si="14"/>
        <v>0.62497832230029338</v>
      </c>
      <c r="BE93">
        <f t="shared" si="15"/>
        <v>0.4842857560180579</v>
      </c>
    </row>
    <row r="94" spans="1:57" x14ac:dyDescent="0.35">
      <c r="A94">
        <v>36</v>
      </c>
      <c r="B94" t="s">
        <v>40</v>
      </c>
      <c r="C94" t="s">
        <v>41</v>
      </c>
      <c r="D94" s="1">
        <v>44378</v>
      </c>
      <c r="E94" t="s">
        <v>42</v>
      </c>
      <c r="F94" t="s">
        <v>43</v>
      </c>
      <c r="G94" t="s">
        <v>44</v>
      </c>
      <c r="H94" t="s">
        <v>176</v>
      </c>
      <c r="I94">
        <v>5</v>
      </c>
      <c r="J94" t="s">
        <v>49</v>
      </c>
      <c r="K94" t="s">
        <v>108</v>
      </c>
      <c r="L94">
        <v>37</v>
      </c>
      <c r="M94">
        <v>119</v>
      </c>
      <c r="N94">
        <v>1660</v>
      </c>
      <c r="O94">
        <v>683</v>
      </c>
      <c r="P94">
        <v>6</v>
      </c>
      <c r="Q94">
        <v>4</v>
      </c>
      <c r="R94">
        <v>3</v>
      </c>
      <c r="S94">
        <v>6</v>
      </c>
      <c r="T94">
        <v>6</v>
      </c>
      <c r="U94">
        <v>3</v>
      </c>
      <c r="V94">
        <v>7</v>
      </c>
      <c r="W94">
        <v>6</v>
      </c>
      <c r="Z94">
        <v>3</v>
      </c>
      <c r="AA94">
        <v>1</v>
      </c>
      <c r="AB94" t="s">
        <v>48</v>
      </c>
      <c r="AC94">
        <v>1.2</v>
      </c>
      <c r="AD94">
        <v>4.5</v>
      </c>
      <c r="AE94">
        <v>1.27</v>
      </c>
      <c r="AF94">
        <v>4.17</v>
      </c>
      <c r="AK94">
        <v>1.27</v>
      </c>
      <c r="AL94">
        <v>4.5</v>
      </c>
      <c r="AM94">
        <v>1.23</v>
      </c>
      <c r="AN94">
        <v>4.1900000000000004</v>
      </c>
      <c r="AO94">
        <f t="shared" si="6"/>
        <v>0.81300813008130079</v>
      </c>
      <c r="AP94">
        <f t="shared" si="6"/>
        <v>0.2386634844868735</v>
      </c>
      <c r="AQ94">
        <f t="shared" si="7"/>
        <v>0.77306273062730624</v>
      </c>
      <c r="AR94">
        <f t="shared" si="8"/>
        <v>0.22693726937269371</v>
      </c>
      <c r="AT94">
        <f t="shared" si="9"/>
        <v>1.1838621975825034</v>
      </c>
      <c r="AU94">
        <f t="shared" si="9"/>
        <v>0.60037089187224479</v>
      </c>
      <c r="AV94">
        <f t="shared" si="10"/>
        <v>0.64187035945530002</v>
      </c>
      <c r="AZ94">
        <f t="shared" si="11"/>
        <v>1.6707044109497957</v>
      </c>
      <c r="BA94">
        <f t="shared" si="11"/>
        <v>0.80228519988686908</v>
      </c>
      <c r="BB94">
        <f t="shared" si="12"/>
        <v>0.70441666227494171</v>
      </c>
      <c r="BC94">
        <f t="shared" si="13"/>
        <v>0.25739508151750851</v>
      </c>
      <c r="BD94">
        <f t="shared" si="14"/>
        <v>0.44336892799586725</v>
      </c>
      <c r="BE94">
        <f t="shared" si="15"/>
        <v>0.35038524807576543</v>
      </c>
    </row>
    <row r="95" spans="1:57" x14ac:dyDescent="0.35">
      <c r="A95">
        <v>36</v>
      </c>
      <c r="B95" t="s">
        <v>40</v>
      </c>
      <c r="C95" t="s">
        <v>41</v>
      </c>
      <c r="D95" s="1">
        <v>44378</v>
      </c>
      <c r="E95" t="s">
        <v>42</v>
      </c>
      <c r="F95" t="s">
        <v>43</v>
      </c>
      <c r="G95" t="s">
        <v>44</v>
      </c>
      <c r="H95" t="s">
        <v>176</v>
      </c>
      <c r="I95">
        <v>5</v>
      </c>
      <c r="J95" t="s">
        <v>65</v>
      </c>
      <c r="K95" t="s">
        <v>92</v>
      </c>
      <c r="L95">
        <v>8</v>
      </c>
      <c r="M95">
        <v>56</v>
      </c>
      <c r="N95">
        <v>4815</v>
      </c>
      <c r="O95">
        <v>1148</v>
      </c>
      <c r="P95">
        <v>7</v>
      </c>
      <c r="Q95">
        <v>6</v>
      </c>
      <c r="R95">
        <v>6</v>
      </c>
      <c r="S95">
        <v>1</v>
      </c>
      <c r="T95">
        <v>6</v>
      </c>
      <c r="U95">
        <v>4</v>
      </c>
      <c r="Z95">
        <v>3</v>
      </c>
      <c r="AA95">
        <v>0</v>
      </c>
      <c r="AB95" t="s">
        <v>48</v>
      </c>
      <c r="AC95">
        <v>1.2</v>
      </c>
      <c r="AD95">
        <v>4.5</v>
      </c>
      <c r="AE95">
        <v>1.22</v>
      </c>
      <c r="AF95">
        <v>4.84</v>
      </c>
      <c r="AK95">
        <v>1.25</v>
      </c>
      <c r="AL95">
        <v>5.5</v>
      </c>
      <c r="AM95">
        <v>1.19</v>
      </c>
      <c r="AN95">
        <v>4.63</v>
      </c>
      <c r="AO95">
        <f t="shared" si="6"/>
        <v>0.84033613445378152</v>
      </c>
      <c r="AP95">
        <f t="shared" si="6"/>
        <v>0.21598272138228941</v>
      </c>
      <c r="AQ95">
        <f t="shared" si="7"/>
        <v>0.79553264604810991</v>
      </c>
      <c r="AR95">
        <f t="shared" si="8"/>
        <v>0.20446735395189003</v>
      </c>
      <c r="AT95">
        <f t="shared" si="9"/>
        <v>0.76058591506778706</v>
      </c>
      <c r="AU95">
        <f t="shared" si="9"/>
        <v>0.62871793709738022</v>
      </c>
      <c r="AV95">
        <f t="shared" si="10"/>
        <v>0.53291930504708462</v>
      </c>
      <c r="AZ95">
        <f t="shared" si="11"/>
        <v>2.0197897929793016</v>
      </c>
      <c r="BA95">
        <f t="shared" si="11"/>
        <v>0.99902562308513843</v>
      </c>
      <c r="BB95">
        <f t="shared" si="12"/>
        <v>0.73512142376826917</v>
      </c>
      <c r="BC95">
        <f t="shared" si="13"/>
        <v>0.22874339364520382</v>
      </c>
      <c r="BD95">
        <f t="shared" si="14"/>
        <v>0.62938526393832916</v>
      </c>
      <c r="BE95">
        <f t="shared" si="15"/>
        <v>0.30771959100790675</v>
      </c>
    </row>
    <row r="96" spans="1:57" x14ac:dyDescent="0.35">
      <c r="A96">
        <v>36</v>
      </c>
      <c r="B96" t="s">
        <v>40</v>
      </c>
      <c r="C96" t="s">
        <v>41</v>
      </c>
      <c r="D96" s="1">
        <v>44378</v>
      </c>
      <c r="E96" t="s">
        <v>42</v>
      </c>
      <c r="F96" t="s">
        <v>43</v>
      </c>
      <c r="G96" t="s">
        <v>44</v>
      </c>
      <c r="H96" t="s">
        <v>176</v>
      </c>
      <c r="I96">
        <v>5</v>
      </c>
      <c r="J96" t="s">
        <v>127</v>
      </c>
      <c r="K96" t="s">
        <v>257</v>
      </c>
      <c r="L96">
        <v>60</v>
      </c>
      <c r="M96">
        <v>77</v>
      </c>
      <c r="N96">
        <v>1113</v>
      </c>
      <c r="O96">
        <v>918</v>
      </c>
      <c r="P96">
        <v>7</v>
      </c>
      <c r="Q96">
        <v>6</v>
      </c>
      <c r="R96">
        <v>6</v>
      </c>
      <c r="S96">
        <v>4</v>
      </c>
      <c r="T96">
        <v>6</v>
      </c>
      <c r="U96">
        <v>4</v>
      </c>
      <c r="Z96">
        <v>3</v>
      </c>
      <c r="AA96">
        <v>0</v>
      </c>
      <c r="AB96" t="s">
        <v>48</v>
      </c>
      <c r="AC96">
        <v>1.1200000000000001</v>
      </c>
      <c r="AD96">
        <v>6</v>
      </c>
      <c r="AE96">
        <v>1.1599999999999999</v>
      </c>
      <c r="AF96">
        <v>6.2</v>
      </c>
      <c r="AK96">
        <v>1.17</v>
      </c>
      <c r="AL96">
        <v>6.75</v>
      </c>
      <c r="AM96">
        <v>1.1399999999999999</v>
      </c>
      <c r="AN96">
        <v>5.81</v>
      </c>
      <c r="AO96">
        <f t="shared" si="6"/>
        <v>0.87719298245614041</v>
      </c>
      <c r="AP96">
        <f t="shared" si="6"/>
        <v>0.17211703958691912</v>
      </c>
      <c r="AQ96">
        <f t="shared" si="7"/>
        <v>0.83597122302158267</v>
      </c>
      <c r="AR96">
        <f t="shared" si="8"/>
        <v>0.16402877697841728</v>
      </c>
      <c r="AT96">
        <f t="shared" si="9"/>
        <v>-0.23298160985436525</v>
      </c>
      <c r="AU96">
        <f t="shared" si="9"/>
        <v>0.26783987405334669</v>
      </c>
      <c r="AV96">
        <f t="shared" si="10"/>
        <v>0.37734763645991332</v>
      </c>
      <c r="AZ96">
        <f t="shared" si="11"/>
        <v>0.43408489797129302</v>
      </c>
      <c r="BA96">
        <f t="shared" si="11"/>
        <v>0.57169724578238579</v>
      </c>
      <c r="BB96">
        <f t="shared" si="12"/>
        <v>0.46565110182328062</v>
      </c>
      <c r="BC96">
        <f t="shared" si="13"/>
        <v>0.17916108871288097</v>
      </c>
      <c r="BD96">
        <f t="shared" si="14"/>
        <v>0.97458840379303457</v>
      </c>
      <c r="BE96">
        <f t="shared" si="15"/>
        <v>0.76431863381243637</v>
      </c>
    </row>
    <row r="97" spans="1:57" x14ac:dyDescent="0.35">
      <c r="A97">
        <v>36</v>
      </c>
      <c r="B97" t="s">
        <v>40</v>
      </c>
      <c r="C97" t="s">
        <v>41</v>
      </c>
      <c r="D97" s="1">
        <v>44378</v>
      </c>
      <c r="E97" t="s">
        <v>42</v>
      </c>
      <c r="F97" t="s">
        <v>43</v>
      </c>
      <c r="G97" t="s">
        <v>44</v>
      </c>
      <c r="H97" t="s">
        <v>176</v>
      </c>
      <c r="I97">
        <v>5</v>
      </c>
      <c r="J97" t="s">
        <v>199</v>
      </c>
      <c r="K97" t="s">
        <v>252</v>
      </c>
      <c r="L97">
        <v>19</v>
      </c>
      <c r="M97">
        <v>98</v>
      </c>
      <c r="N97">
        <v>2468</v>
      </c>
      <c r="O97">
        <v>796</v>
      </c>
      <c r="P97">
        <v>6</v>
      </c>
      <c r="Q97">
        <v>4</v>
      </c>
      <c r="R97">
        <v>4</v>
      </c>
      <c r="S97">
        <v>6</v>
      </c>
      <c r="T97">
        <v>7</v>
      </c>
      <c r="U97">
        <v>6</v>
      </c>
      <c r="V97">
        <v>6</v>
      </c>
      <c r="W97">
        <v>1</v>
      </c>
      <c r="Z97">
        <v>3</v>
      </c>
      <c r="AA97">
        <v>1</v>
      </c>
      <c r="AB97" t="s">
        <v>48</v>
      </c>
      <c r="AC97">
        <v>1.08</v>
      </c>
      <c r="AD97">
        <v>8</v>
      </c>
      <c r="AE97">
        <v>1.1200000000000001</v>
      </c>
      <c r="AF97">
        <v>7.77</v>
      </c>
      <c r="AK97">
        <v>1.1299999999999999</v>
      </c>
      <c r="AL97">
        <v>9.91</v>
      </c>
      <c r="AM97">
        <v>1.0900000000000001</v>
      </c>
      <c r="AN97">
        <v>7.31</v>
      </c>
      <c r="AO97">
        <f t="shared" si="6"/>
        <v>0.9174311926605504</v>
      </c>
      <c r="AP97">
        <f t="shared" si="6"/>
        <v>0.13679890560875513</v>
      </c>
      <c r="AQ97">
        <f t="shared" si="7"/>
        <v>0.87023809523809514</v>
      </c>
      <c r="AR97">
        <f t="shared" si="8"/>
        <v>0.12976190476190477</v>
      </c>
      <c r="AT97">
        <f t="shared" si="9"/>
        <v>1.0202492838656143</v>
      </c>
      <c r="AU97">
        <f t="shared" si="9"/>
        <v>7.8741784840696653E-3</v>
      </c>
      <c r="AV97">
        <f t="shared" si="10"/>
        <v>0.73348470386112419</v>
      </c>
      <c r="AZ97">
        <f t="shared" si="11"/>
        <v>1.6825834250971798</v>
      </c>
      <c r="BA97">
        <f t="shared" si="11"/>
        <v>0.33835111230488057</v>
      </c>
      <c r="BB97">
        <f t="shared" si="12"/>
        <v>0.79318508217213912</v>
      </c>
      <c r="BC97">
        <f t="shared" si="13"/>
        <v>0.13898843208758091</v>
      </c>
      <c r="BD97">
        <f t="shared" si="14"/>
        <v>0.3099485352482732</v>
      </c>
      <c r="BE97">
        <f t="shared" si="15"/>
        <v>0.2316986896589161</v>
      </c>
    </row>
    <row r="98" spans="1:57" x14ac:dyDescent="0.35">
      <c r="A98">
        <v>36</v>
      </c>
      <c r="B98" t="s">
        <v>40</v>
      </c>
      <c r="C98" t="s">
        <v>41</v>
      </c>
      <c r="D98" s="1">
        <v>44379</v>
      </c>
      <c r="E98" t="s">
        <v>42</v>
      </c>
      <c r="F98" t="s">
        <v>43</v>
      </c>
      <c r="G98" t="s">
        <v>44</v>
      </c>
      <c r="H98" t="s">
        <v>177</v>
      </c>
      <c r="I98">
        <v>5</v>
      </c>
      <c r="J98" t="s">
        <v>217</v>
      </c>
      <c r="K98" t="s">
        <v>149</v>
      </c>
      <c r="L98">
        <v>7</v>
      </c>
      <c r="M98">
        <v>31</v>
      </c>
      <c r="N98">
        <v>6120</v>
      </c>
      <c r="O98">
        <v>1868</v>
      </c>
      <c r="P98">
        <v>6</v>
      </c>
      <c r="Q98">
        <v>3</v>
      </c>
      <c r="R98">
        <v>5</v>
      </c>
      <c r="S98">
        <v>7</v>
      </c>
      <c r="T98">
        <v>6</v>
      </c>
      <c r="U98">
        <v>4</v>
      </c>
      <c r="V98">
        <v>6</v>
      </c>
      <c r="W98">
        <v>2</v>
      </c>
      <c r="Z98">
        <v>3</v>
      </c>
      <c r="AA98">
        <v>1</v>
      </c>
      <c r="AB98" t="s">
        <v>48</v>
      </c>
      <c r="AC98">
        <v>1.1200000000000001</v>
      </c>
      <c r="AD98">
        <v>6</v>
      </c>
      <c r="AE98">
        <v>1.1299999999999999</v>
      </c>
      <c r="AF98">
        <v>7.38</v>
      </c>
      <c r="AK98">
        <v>1.19</v>
      </c>
      <c r="AL98">
        <v>8</v>
      </c>
      <c r="AM98">
        <v>1.1299999999999999</v>
      </c>
      <c r="AN98">
        <v>5.88</v>
      </c>
      <c r="AO98">
        <f t="shared" si="6"/>
        <v>0.88495575221238942</v>
      </c>
      <c r="AP98">
        <f t="shared" si="6"/>
        <v>0.17006802721088435</v>
      </c>
      <c r="AQ98">
        <f t="shared" si="7"/>
        <v>0.83880171184022823</v>
      </c>
      <c r="AR98">
        <f t="shared" si="8"/>
        <v>0.16119828815977175</v>
      </c>
      <c r="AT98">
        <f t="shared" si="9"/>
        <v>1.2847101519031519</v>
      </c>
      <c r="AU98">
        <f t="shared" si="9"/>
        <v>0.43152310867767135</v>
      </c>
      <c r="AV98">
        <f t="shared" si="10"/>
        <v>0.70123526987982021</v>
      </c>
      <c r="AZ98">
        <f t="shared" si="11"/>
        <v>2.7596310737287277</v>
      </c>
      <c r="BA98">
        <f t="shared" si="11"/>
        <v>1.1143641718169721</v>
      </c>
      <c r="BB98">
        <f t="shared" si="12"/>
        <v>0.83825033218045797</v>
      </c>
      <c r="BC98">
        <f t="shared" si="13"/>
        <v>0.17578093913596318</v>
      </c>
      <c r="BD98">
        <f t="shared" si="14"/>
        <v>0.35491182788482295</v>
      </c>
      <c r="BE98">
        <f t="shared" si="15"/>
        <v>0.17643849735737127</v>
      </c>
    </row>
    <row r="99" spans="1:57" x14ac:dyDescent="0.35">
      <c r="A99">
        <v>36</v>
      </c>
      <c r="B99" t="s">
        <v>40</v>
      </c>
      <c r="C99" t="s">
        <v>41</v>
      </c>
      <c r="D99" s="1">
        <v>44379</v>
      </c>
      <c r="E99" t="s">
        <v>42</v>
      </c>
      <c r="F99" t="s">
        <v>43</v>
      </c>
      <c r="G99" t="s">
        <v>44</v>
      </c>
      <c r="H99" t="s">
        <v>177</v>
      </c>
      <c r="I99">
        <v>5</v>
      </c>
      <c r="J99" t="s">
        <v>151</v>
      </c>
      <c r="K99" t="s">
        <v>139</v>
      </c>
      <c r="L99">
        <v>29</v>
      </c>
      <c r="M99">
        <v>57</v>
      </c>
      <c r="N99">
        <v>1965</v>
      </c>
      <c r="O99">
        <v>1148</v>
      </c>
      <c r="P99">
        <v>6</v>
      </c>
      <c r="Q99">
        <v>3</v>
      </c>
      <c r="R99">
        <v>6</v>
      </c>
      <c r="S99">
        <v>4</v>
      </c>
      <c r="T99">
        <v>6</v>
      </c>
      <c r="U99">
        <v>4</v>
      </c>
      <c r="Z99">
        <v>3</v>
      </c>
      <c r="AA99">
        <v>0</v>
      </c>
      <c r="AB99" t="s">
        <v>48</v>
      </c>
      <c r="AC99">
        <v>2.2000000000000002</v>
      </c>
      <c r="AD99">
        <v>1.66</v>
      </c>
      <c r="AE99">
        <v>2.16</v>
      </c>
      <c r="AF99">
        <v>1.78</v>
      </c>
      <c r="AK99">
        <v>2.2999999999999998</v>
      </c>
      <c r="AL99">
        <v>1.78</v>
      </c>
      <c r="AM99">
        <v>2.21</v>
      </c>
      <c r="AN99">
        <v>1.67</v>
      </c>
      <c r="AO99">
        <f t="shared" si="6"/>
        <v>0.45248868778280543</v>
      </c>
      <c r="AP99">
        <f t="shared" si="6"/>
        <v>0.5988023952095809</v>
      </c>
      <c r="AQ99">
        <f t="shared" si="7"/>
        <v>0.43041237113402064</v>
      </c>
      <c r="AR99">
        <f t="shared" si="8"/>
        <v>0.56958762886597947</v>
      </c>
      <c r="AT99">
        <f t="shared" si="9"/>
        <v>0.20168323572562155</v>
      </c>
      <c r="AU99">
        <f t="shared" si="9"/>
        <v>-0.78249307493163334</v>
      </c>
      <c r="AV99">
        <f t="shared" si="10"/>
        <v>0.72793610123064334</v>
      </c>
      <c r="AZ99">
        <f t="shared" si="11"/>
        <v>0.73407447756105682</v>
      </c>
      <c r="BA99">
        <f t="shared" si="11"/>
        <v>1.0173836863549788</v>
      </c>
      <c r="BB99">
        <f t="shared" si="12"/>
        <v>0.42964266684850971</v>
      </c>
      <c r="BC99">
        <f t="shared" si="13"/>
        <v>0.84301152720651829</v>
      </c>
      <c r="BD99">
        <f t="shared" si="14"/>
        <v>0.31754200767255991</v>
      </c>
      <c r="BE99">
        <f t="shared" si="15"/>
        <v>0.84480142310157635</v>
      </c>
    </row>
    <row r="100" spans="1:57" x14ac:dyDescent="0.35">
      <c r="A100">
        <v>36</v>
      </c>
      <c r="B100" t="s">
        <v>40</v>
      </c>
      <c r="C100" t="s">
        <v>41</v>
      </c>
      <c r="D100" s="1">
        <v>44379</v>
      </c>
      <c r="E100" t="s">
        <v>42</v>
      </c>
      <c r="F100" t="s">
        <v>43</v>
      </c>
      <c r="G100" t="s">
        <v>44</v>
      </c>
      <c r="H100" t="s">
        <v>177</v>
      </c>
      <c r="I100">
        <v>5</v>
      </c>
      <c r="J100" t="s">
        <v>102</v>
      </c>
      <c r="K100" t="s">
        <v>235</v>
      </c>
      <c r="L100">
        <v>20</v>
      </c>
      <c r="M100">
        <v>107</v>
      </c>
      <c r="N100">
        <v>2440</v>
      </c>
      <c r="O100">
        <v>736</v>
      </c>
      <c r="P100">
        <v>6</v>
      </c>
      <c r="Q100">
        <v>4</v>
      </c>
      <c r="R100">
        <v>6</v>
      </c>
      <c r="S100">
        <v>3</v>
      </c>
      <c r="T100">
        <v>4</v>
      </c>
      <c r="U100">
        <v>6</v>
      </c>
      <c r="V100">
        <v>6</v>
      </c>
      <c r="W100">
        <v>4</v>
      </c>
      <c r="Z100">
        <v>3</v>
      </c>
      <c r="AA100">
        <v>1</v>
      </c>
      <c r="AB100" t="s">
        <v>48</v>
      </c>
      <c r="AC100">
        <v>1.4</v>
      </c>
      <c r="AD100">
        <v>3</v>
      </c>
      <c r="AE100">
        <v>1.43</v>
      </c>
      <c r="AF100">
        <v>3.08</v>
      </c>
      <c r="AK100">
        <v>1.43</v>
      </c>
      <c r="AL100">
        <v>3.38</v>
      </c>
      <c r="AM100">
        <v>1.39</v>
      </c>
      <c r="AN100">
        <v>3</v>
      </c>
      <c r="AO100">
        <f t="shared" si="6"/>
        <v>0.71942446043165476</v>
      </c>
      <c r="AP100">
        <f t="shared" si="6"/>
        <v>0.33333333333333331</v>
      </c>
      <c r="AQ100">
        <f t="shared" si="7"/>
        <v>0.68337129840546695</v>
      </c>
      <c r="AR100">
        <f t="shared" si="8"/>
        <v>0.31662870159453299</v>
      </c>
      <c r="AT100">
        <f t="shared" si="9"/>
        <v>0.28219909890781897</v>
      </c>
      <c r="AU100">
        <f t="shared" si="9"/>
        <v>-0.55848071366815311</v>
      </c>
      <c r="AV100">
        <f t="shared" si="10"/>
        <v>0.69860837306819457</v>
      </c>
      <c r="AZ100">
        <f t="shared" si="11"/>
        <v>0.89149129789726156</v>
      </c>
      <c r="BA100">
        <f t="shared" si="11"/>
        <v>-0.24180651574677942</v>
      </c>
      <c r="BB100">
        <f t="shared" si="12"/>
        <v>0.75644698532205512</v>
      </c>
      <c r="BC100">
        <f t="shared" si="13"/>
        <v>0.38071693841897031</v>
      </c>
      <c r="BD100">
        <f t="shared" si="14"/>
        <v>0.35866496118424473</v>
      </c>
      <c r="BE100">
        <f t="shared" si="15"/>
        <v>0.27912282709627301</v>
      </c>
    </row>
    <row r="101" spans="1:57" x14ac:dyDescent="0.35">
      <c r="A101">
        <v>36</v>
      </c>
      <c r="B101" t="s">
        <v>40</v>
      </c>
      <c r="C101" t="s">
        <v>41</v>
      </c>
      <c r="D101" s="1">
        <v>44379</v>
      </c>
      <c r="E101" t="s">
        <v>42</v>
      </c>
      <c r="F101" t="s">
        <v>43</v>
      </c>
      <c r="G101" t="s">
        <v>44</v>
      </c>
      <c r="H101" t="s">
        <v>177</v>
      </c>
      <c r="I101">
        <v>5</v>
      </c>
      <c r="J101" t="s">
        <v>169</v>
      </c>
      <c r="K101" t="s">
        <v>131</v>
      </c>
      <c r="L101">
        <v>48</v>
      </c>
      <c r="M101">
        <v>11</v>
      </c>
      <c r="N101">
        <v>1344</v>
      </c>
      <c r="O101">
        <v>3060</v>
      </c>
      <c r="P101">
        <v>6</v>
      </c>
      <c r="Q101">
        <v>3</v>
      </c>
      <c r="R101">
        <v>6</v>
      </c>
      <c r="S101">
        <v>3</v>
      </c>
      <c r="T101">
        <v>6</v>
      </c>
      <c r="U101">
        <v>7</v>
      </c>
      <c r="V101">
        <v>6</v>
      </c>
      <c r="W101">
        <v>4</v>
      </c>
      <c r="Z101">
        <v>3</v>
      </c>
      <c r="AA101">
        <v>1</v>
      </c>
      <c r="AB101" t="s">
        <v>48</v>
      </c>
      <c r="AC101">
        <v>1.9</v>
      </c>
      <c r="AD101">
        <v>1.9</v>
      </c>
      <c r="AE101">
        <v>2</v>
      </c>
      <c r="AF101">
        <v>1.9</v>
      </c>
      <c r="AK101">
        <v>2.12</v>
      </c>
      <c r="AL101">
        <v>1.97</v>
      </c>
      <c r="AM101">
        <v>1.97</v>
      </c>
      <c r="AN101">
        <v>1.85</v>
      </c>
      <c r="AO101">
        <f t="shared" si="6"/>
        <v>0.50761421319796951</v>
      </c>
      <c r="AP101">
        <f t="shared" si="6"/>
        <v>0.54054054054054046</v>
      </c>
      <c r="AQ101">
        <f t="shared" si="7"/>
        <v>0.48429319371727747</v>
      </c>
      <c r="AR101">
        <f t="shared" si="8"/>
        <v>0.51570680628272247</v>
      </c>
      <c r="AT101">
        <f t="shared" si="9"/>
        <v>-0.32364188188338205</v>
      </c>
      <c r="AU101">
        <f t="shared" si="9"/>
        <v>0.75775304629994844</v>
      </c>
      <c r="AV101">
        <f t="shared" si="10"/>
        <v>0.25324213023177761</v>
      </c>
      <c r="AZ101">
        <f t="shared" si="11"/>
        <v>0.3988327514814457</v>
      </c>
      <c r="BA101">
        <f t="shared" si="11"/>
        <v>1.6346211397970523</v>
      </c>
      <c r="BB101">
        <f t="shared" si="12"/>
        <v>0.22516992840960498</v>
      </c>
      <c r="BC101">
        <f t="shared" si="13"/>
        <v>0.72506478352825043</v>
      </c>
      <c r="BD101">
        <f t="shared" si="14"/>
        <v>1.3734092114328185</v>
      </c>
      <c r="BE101">
        <f t="shared" si="15"/>
        <v>1.4908999244499315</v>
      </c>
    </row>
    <row r="102" spans="1:57" x14ac:dyDescent="0.35">
      <c r="A102">
        <v>36</v>
      </c>
      <c r="B102" t="s">
        <v>40</v>
      </c>
      <c r="C102" t="s">
        <v>41</v>
      </c>
      <c r="D102" s="1">
        <v>44379</v>
      </c>
      <c r="E102" t="s">
        <v>42</v>
      </c>
      <c r="F102" t="s">
        <v>43</v>
      </c>
      <c r="G102" t="s">
        <v>44</v>
      </c>
      <c r="H102" t="s">
        <v>177</v>
      </c>
      <c r="I102">
        <v>5</v>
      </c>
      <c r="J102" t="s">
        <v>194</v>
      </c>
      <c r="K102" t="s">
        <v>218</v>
      </c>
      <c r="L102">
        <v>10</v>
      </c>
      <c r="M102">
        <v>62</v>
      </c>
      <c r="N102">
        <v>3125</v>
      </c>
      <c r="O102">
        <v>1108</v>
      </c>
      <c r="P102">
        <v>7</v>
      </c>
      <c r="Q102">
        <v>5</v>
      </c>
      <c r="R102">
        <v>6</v>
      </c>
      <c r="S102">
        <v>1</v>
      </c>
      <c r="T102">
        <v>7</v>
      </c>
      <c r="U102">
        <v>6</v>
      </c>
      <c r="Z102">
        <v>3</v>
      </c>
      <c r="AA102">
        <v>0</v>
      </c>
      <c r="AB102" t="s">
        <v>48</v>
      </c>
      <c r="AC102">
        <v>1.36</v>
      </c>
      <c r="AD102">
        <v>3.2</v>
      </c>
      <c r="AE102">
        <v>1.38</v>
      </c>
      <c r="AF102">
        <v>3.35</v>
      </c>
      <c r="AK102">
        <v>1.4</v>
      </c>
      <c r="AL102">
        <v>3.4</v>
      </c>
      <c r="AM102">
        <v>1.36</v>
      </c>
      <c r="AN102">
        <v>3.15</v>
      </c>
      <c r="AO102">
        <f t="shared" si="6"/>
        <v>0.73529411764705876</v>
      </c>
      <c r="AP102">
        <f t="shared" si="6"/>
        <v>0.31746031746031744</v>
      </c>
      <c r="AQ102">
        <f t="shared" si="7"/>
        <v>0.69844789356984482</v>
      </c>
      <c r="AR102">
        <f t="shared" si="8"/>
        <v>0.30155210643015523</v>
      </c>
      <c r="AT102">
        <f t="shared" si="9"/>
        <v>0.69628855214969287</v>
      </c>
      <c r="AU102">
        <f t="shared" si="9"/>
        <v>-0.18481704429061874</v>
      </c>
      <c r="AV102">
        <f t="shared" si="10"/>
        <v>0.70705127543990987</v>
      </c>
      <c r="AZ102">
        <f t="shared" si="11"/>
        <v>1.6123958519894825</v>
      </c>
      <c r="BA102">
        <f t="shared" si="11"/>
        <v>0.38977113300881017</v>
      </c>
      <c r="BB102">
        <f t="shared" si="12"/>
        <v>0.77252512134437512</v>
      </c>
      <c r="BC102">
        <f t="shared" si="13"/>
        <v>0.35889470067704521</v>
      </c>
      <c r="BD102">
        <f t="shared" si="14"/>
        <v>0.34665209034070643</v>
      </c>
      <c r="BE102">
        <f t="shared" si="15"/>
        <v>0.25809075119934111</v>
      </c>
    </row>
    <row r="103" spans="1:57" x14ac:dyDescent="0.35">
      <c r="A103">
        <v>36</v>
      </c>
      <c r="B103" t="s">
        <v>40</v>
      </c>
      <c r="C103" t="s">
        <v>41</v>
      </c>
      <c r="D103" s="1">
        <v>44379</v>
      </c>
      <c r="E103" t="s">
        <v>42</v>
      </c>
      <c r="F103" t="s">
        <v>43</v>
      </c>
      <c r="G103" t="s">
        <v>44</v>
      </c>
      <c r="H103" t="s">
        <v>177</v>
      </c>
      <c r="I103">
        <v>5</v>
      </c>
      <c r="J103" t="s">
        <v>172</v>
      </c>
      <c r="K103" t="s">
        <v>56</v>
      </c>
      <c r="L103">
        <v>1</v>
      </c>
      <c r="M103">
        <v>114</v>
      </c>
      <c r="N103">
        <v>12113</v>
      </c>
      <c r="O103">
        <v>698</v>
      </c>
      <c r="P103">
        <v>6</v>
      </c>
      <c r="Q103">
        <v>4</v>
      </c>
      <c r="R103">
        <v>6</v>
      </c>
      <c r="S103">
        <v>3</v>
      </c>
      <c r="T103">
        <v>7</v>
      </c>
      <c r="U103">
        <v>6</v>
      </c>
      <c r="Z103">
        <v>3</v>
      </c>
      <c r="AA103">
        <v>0</v>
      </c>
      <c r="AB103" t="s">
        <v>48</v>
      </c>
      <c r="AC103">
        <v>1.02</v>
      </c>
      <c r="AD103">
        <v>19</v>
      </c>
      <c r="AE103">
        <v>1.02</v>
      </c>
      <c r="AF103">
        <v>25.13</v>
      </c>
      <c r="AK103">
        <v>1.03</v>
      </c>
      <c r="AL103">
        <v>26</v>
      </c>
      <c r="AM103">
        <v>1.02</v>
      </c>
      <c r="AN103">
        <v>16.739999999999998</v>
      </c>
      <c r="AO103">
        <f t="shared" si="6"/>
        <v>0.98039215686274506</v>
      </c>
      <c r="AP103">
        <f t="shared" si="6"/>
        <v>5.9737156511350066E-2</v>
      </c>
      <c r="AQ103">
        <f t="shared" si="7"/>
        <v>0.94256756756756754</v>
      </c>
      <c r="AR103">
        <f t="shared" si="8"/>
        <v>5.7432432432432436E-2</v>
      </c>
      <c r="AT103">
        <f t="shared" si="9"/>
        <v>1.5947693901074214</v>
      </c>
      <c r="AU103">
        <f t="shared" si="9"/>
        <v>-3.1589450810765779E-2</v>
      </c>
      <c r="AV103">
        <f t="shared" si="10"/>
        <v>0.83567022573549021</v>
      </c>
      <c r="AZ103">
        <f t="shared" si="11"/>
        <v>4.033515641596555</v>
      </c>
      <c r="BA103">
        <f t="shared" si="11"/>
        <v>0.44578802936834117</v>
      </c>
      <c r="BB103">
        <f t="shared" si="12"/>
        <v>0.97308342661328306</v>
      </c>
      <c r="BC103">
        <f t="shared" si="13"/>
        <v>5.9147672502694766E-2</v>
      </c>
      <c r="BD103">
        <f t="shared" si="14"/>
        <v>0.17952121054351544</v>
      </c>
      <c r="BE103">
        <f t="shared" si="15"/>
        <v>2.7285458834240647E-2</v>
      </c>
    </row>
    <row r="104" spans="1:57" x14ac:dyDescent="0.35">
      <c r="A104">
        <v>36</v>
      </c>
      <c r="B104" t="s">
        <v>40</v>
      </c>
      <c r="C104" t="s">
        <v>41</v>
      </c>
      <c r="D104" s="1">
        <v>44379</v>
      </c>
      <c r="E104" t="s">
        <v>42</v>
      </c>
      <c r="F104" t="s">
        <v>43</v>
      </c>
      <c r="G104" t="s">
        <v>44</v>
      </c>
      <c r="H104" t="s">
        <v>177</v>
      </c>
      <c r="I104">
        <v>5</v>
      </c>
      <c r="J104" t="s">
        <v>237</v>
      </c>
      <c r="K104" t="s">
        <v>212</v>
      </c>
      <c r="L104">
        <v>50</v>
      </c>
      <c r="M104">
        <v>26</v>
      </c>
      <c r="N104">
        <v>1272</v>
      </c>
      <c r="O104">
        <v>2151</v>
      </c>
      <c r="P104">
        <v>6</v>
      </c>
      <c r="Q104">
        <v>3</v>
      </c>
      <c r="R104">
        <v>3</v>
      </c>
      <c r="S104">
        <v>6</v>
      </c>
      <c r="T104">
        <v>6</v>
      </c>
      <c r="U104">
        <v>3</v>
      </c>
      <c r="V104">
        <v>6</v>
      </c>
      <c r="W104">
        <v>4</v>
      </c>
      <c r="Z104">
        <v>3</v>
      </c>
      <c r="AA104">
        <v>1</v>
      </c>
      <c r="AB104" t="s">
        <v>48</v>
      </c>
      <c r="AC104">
        <v>2.1</v>
      </c>
      <c r="AD104">
        <v>1.72</v>
      </c>
      <c r="AE104">
        <v>2.2999999999999998</v>
      </c>
      <c r="AF104">
        <v>1.69</v>
      </c>
      <c r="AK104">
        <v>2.42</v>
      </c>
      <c r="AL104">
        <v>1.83</v>
      </c>
      <c r="AM104">
        <v>2.2000000000000002</v>
      </c>
      <c r="AN104">
        <v>1.68</v>
      </c>
      <c r="AO104">
        <f t="shared" si="6"/>
        <v>0.45454545454545453</v>
      </c>
      <c r="AP104">
        <f t="shared" si="6"/>
        <v>0.59523809523809523</v>
      </c>
      <c r="AQ104">
        <f t="shared" si="7"/>
        <v>0.4329896907216495</v>
      </c>
      <c r="AR104">
        <f t="shared" si="8"/>
        <v>0.5670103092783505</v>
      </c>
      <c r="AT104">
        <f t="shared" si="9"/>
        <v>-0.21219655899684162</v>
      </c>
      <c r="AU104">
        <f t="shared" si="9"/>
        <v>0.35008237660929592</v>
      </c>
      <c r="AV104">
        <f t="shared" si="10"/>
        <v>0.36302032214324087</v>
      </c>
      <c r="AZ104">
        <f t="shared" si="11"/>
        <v>0.56903829291130437</v>
      </c>
      <c r="BA104">
        <f t="shared" si="11"/>
        <v>0.94478311193361919</v>
      </c>
      <c r="BB104">
        <f t="shared" si="12"/>
        <v>0.40715360354268382</v>
      </c>
      <c r="BC104">
        <f t="shared" si="13"/>
        <v>0.83704136022001452</v>
      </c>
      <c r="BD104">
        <f t="shared" si="14"/>
        <v>1.0132964624186471</v>
      </c>
      <c r="BE104">
        <f t="shared" si="15"/>
        <v>0.8985647604568463</v>
      </c>
    </row>
    <row r="105" spans="1:57" x14ac:dyDescent="0.35">
      <c r="A105">
        <v>36</v>
      </c>
      <c r="B105" t="s">
        <v>40</v>
      </c>
      <c r="C105" t="s">
        <v>41</v>
      </c>
      <c r="D105" s="1">
        <v>44379</v>
      </c>
      <c r="E105" t="s">
        <v>42</v>
      </c>
      <c r="F105" t="s">
        <v>43</v>
      </c>
      <c r="G105" t="s">
        <v>44</v>
      </c>
      <c r="H105" t="s">
        <v>177</v>
      </c>
      <c r="I105">
        <v>5</v>
      </c>
      <c r="J105" t="s">
        <v>174</v>
      </c>
      <c r="K105" t="s">
        <v>236</v>
      </c>
      <c r="L105">
        <v>12</v>
      </c>
      <c r="M105">
        <v>118</v>
      </c>
      <c r="N105">
        <v>2915</v>
      </c>
      <c r="O105">
        <v>685</v>
      </c>
      <c r="P105">
        <v>6</v>
      </c>
      <c r="Q105">
        <v>4</v>
      </c>
      <c r="R105">
        <v>6</v>
      </c>
      <c r="S105">
        <v>2</v>
      </c>
      <c r="T105">
        <v>6</v>
      </c>
      <c r="U105">
        <v>2</v>
      </c>
      <c r="Z105">
        <v>3</v>
      </c>
      <c r="AA105">
        <v>0</v>
      </c>
      <c r="AB105" t="s">
        <v>48</v>
      </c>
      <c r="AC105">
        <v>1.28</v>
      </c>
      <c r="AD105">
        <v>3.75</v>
      </c>
      <c r="AE105">
        <v>1.26</v>
      </c>
      <c r="AF105">
        <v>4.3499999999999996</v>
      </c>
      <c r="AK105">
        <v>1.3</v>
      </c>
      <c r="AL105">
        <v>4.4000000000000004</v>
      </c>
      <c r="AM105">
        <v>1.25</v>
      </c>
      <c r="AN105">
        <v>3.94</v>
      </c>
      <c r="AO105">
        <f t="shared" si="6"/>
        <v>0.8</v>
      </c>
      <c r="AP105">
        <f t="shared" si="6"/>
        <v>0.25380710659898476</v>
      </c>
      <c r="AQ105">
        <f t="shared" si="7"/>
        <v>0.75915221579961478</v>
      </c>
      <c r="AR105">
        <f t="shared" si="8"/>
        <v>0.24084778420038536</v>
      </c>
      <c r="AT105">
        <f t="shared" si="9"/>
        <v>0.62520915076805694</v>
      </c>
      <c r="AU105">
        <f t="shared" si="9"/>
        <v>-2.8879417076096092E-2</v>
      </c>
      <c r="AV105">
        <f t="shared" si="10"/>
        <v>0.65793121973247992</v>
      </c>
      <c r="AZ105">
        <f t="shared" si="11"/>
        <v>1.3374303231790168</v>
      </c>
      <c r="BA105">
        <f t="shared" si="11"/>
        <v>0.49759636651672323</v>
      </c>
      <c r="BB105">
        <f t="shared" si="12"/>
        <v>0.69843024420410849</v>
      </c>
      <c r="BC105">
        <f t="shared" si="13"/>
        <v>0.27555297386795463</v>
      </c>
      <c r="BD105">
        <f t="shared" si="14"/>
        <v>0.4186548824023314</v>
      </c>
      <c r="BE105">
        <f t="shared" si="15"/>
        <v>0.35891997040567797</v>
      </c>
    </row>
    <row r="106" spans="1:57" x14ac:dyDescent="0.35">
      <c r="A106">
        <v>36</v>
      </c>
      <c r="B106" t="s">
        <v>40</v>
      </c>
      <c r="C106" t="s">
        <v>41</v>
      </c>
      <c r="D106" s="1">
        <v>44380</v>
      </c>
      <c r="E106" t="s">
        <v>42</v>
      </c>
      <c r="F106" t="s">
        <v>43</v>
      </c>
      <c r="G106" t="s">
        <v>44</v>
      </c>
      <c r="H106" t="s">
        <v>177</v>
      </c>
      <c r="I106">
        <v>5</v>
      </c>
      <c r="J106" t="s">
        <v>160</v>
      </c>
      <c r="K106" t="s">
        <v>105</v>
      </c>
      <c r="L106">
        <v>9</v>
      </c>
      <c r="M106">
        <v>64</v>
      </c>
      <c r="N106">
        <v>4468</v>
      </c>
      <c r="O106">
        <v>1089</v>
      </c>
      <c r="P106">
        <v>6</v>
      </c>
      <c r="Q106">
        <v>4</v>
      </c>
      <c r="R106">
        <v>6</v>
      </c>
      <c r="S106">
        <v>4</v>
      </c>
      <c r="T106">
        <v>6</v>
      </c>
      <c r="U106">
        <v>4</v>
      </c>
      <c r="Z106">
        <v>3</v>
      </c>
      <c r="AA106">
        <v>0</v>
      </c>
      <c r="AB106" t="s">
        <v>48</v>
      </c>
      <c r="AC106">
        <v>1.1599999999999999</v>
      </c>
      <c r="AD106">
        <v>5</v>
      </c>
      <c r="AE106">
        <v>1.1299999999999999</v>
      </c>
      <c r="AF106">
        <v>7.16</v>
      </c>
      <c r="AK106">
        <v>1.19</v>
      </c>
      <c r="AL106">
        <v>7.5</v>
      </c>
      <c r="AM106">
        <v>1.1200000000000001</v>
      </c>
      <c r="AN106">
        <v>6.37</v>
      </c>
      <c r="AO106">
        <f t="shared" si="6"/>
        <v>0.89285714285714279</v>
      </c>
      <c r="AP106">
        <f t="shared" si="6"/>
        <v>0.15698587127158556</v>
      </c>
      <c r="AQ106">
        <f t="shared" si="7"/>
        <v>0.85046728971962626</v>
      </c>
      <c r="AR106">
        <f t="shared" si="8"/>
        <v>0.14953271028037385</v>
      </c>
      <c r="AT106">
        <f t="shared" si="9"/>
        <v>1.3407792928276168</v>
      </c>
      <c r="AU106">
        <f t="shared" si="9"/>
        <v>5.7655423255497294E-2</v>
      </c>
      <c r="AV106">
        <f t="shared" si="10"/>
        <v>0.78298105893427716</v>
      </c>
      <c r="AZ106">
        <f t="shared" si="11"/>
        <v>2.4414488898370239</v>
      </c>
      <c r="BA106">
        <f t="shared" si="11"/>
        <v>0.44649821173678556</v>
      </c>
      <c r="BB106">
        <f t="shared" si="12"/>
        <v>0.88026591138669963</v>
      </c>
      <c r="BC106">
        <f t="shared" si="13"/>
        <v>0.16196932794505603</v>
      </c>
      <c r="BD106">
        <f t="shared" si="14"/>
        <v>0.24464677366160509</v>
      </c>
      <c r="BE106">
        <f t="shared" si="15"/>
        <v>0.12753124512431754</v>
      </c>
    </row>
    <row r="107" spans="1:57" x14ac:dyDescent="0.35">
      <c r="A107">
        <v>36</v>
      </c>
      <c r="B107" t="s">
        <v>40</v>
      </c>
      <c r="C107" t="s">
        <v>41</v>
      </c>
      <c r="D107" s="1">
        <v>44380</v>
      </c>
      <c r="E107" t="s">
        <v>42</v>
      </c>
      <c r="F107" t="s">
        <v>43</v>
      </c>
      <c r="G107" t="s">
        <v>44</v>
      </c>
      <c r="H107" t="s">
        <v>177</v>
      </c>
      <c r="I107">
        <v>5</v>
      </c>
      <c r="J107" t="s">
        <v>248</v>
      </c>
      <c r="K107" t="s">
        <v>58</v>
      </c>
      <c r="L107">
        <v>79</v>
      </c>
      <c r="M107">
        <v>78</v>
      </c>
      <c r="N107">
        <v>900</v>
      </c>
      <c r="O107">
        <v>902</v>
      </c>
      <c r="P107">
        <v>6</v>
      </c>
      <c r="Q107">
        <v>4</v>
      </c>
      <c r="R107">
        <v>6</v>
      </c>
      <c r="S107">
        <v>4</v>
      </c>
      <c r="T107">
        <v>6</v>
      </c>
      <c r="U107">
        <v>4</v>
      </c>
      <c r="Z107">
        <v>3</v>
      </c>
      <c r="AA107">
        <v>0</v>
      </c>
      <c r="AB107" t="s">
        <v>48</v>
      </c>
      <c r="AC107">
        <v>1.61</v>
      </c>
      <c r="AD107">
        <v>2.2999999999999998</v>
      </c>
      <c r="AE107">
        <v>1.68</v>
      </c>
      <c r="AF107">
        <v>2.34</v>
      </c>
      <c r="AK107">
        <v>1.72</v>
      </c>
      <c r="AL107">
        <v>2.35</v>
      </c>
      <c r="AM107">
        <v>1.64</v>
      </c>
      <c r="AN107">
        <v>2.2599999999999998</v>
      </c>
      <c r="AO107">
        <f t="shared" si="6"/>
        <v>0.6097560975609756</v>
      </c>
      <c r="AP107">
        <f t="shared" si="6"/>
        <v>0.44247787610619471</v>
      </c>
      <c r="AQ107">
        <f t="shared" si="7"/>
        <v>0.57948717948717954</v>
      </c>
      <c r="AR107">
        <f t="shared" si="8"/>
        <v>0.42051282051282057</v>
      </c>
      <c r="AT107">
        <f t="shared" si="9"/>
        <v>0.41995887654479047</v>
      </c>
      <c r="AU107">
        <f t="shared" si="9"/>
        <v>-0.27116214541268091</v>
      </c>
      <c r="AV107">
        <f t="shared" si="10"/>
        <v>0.66621625725338851</v>
      </c>
      <c r="AZ107">
        <f t="shared" si="11"/>
        <v>0.79637920271658524</v>
      </c>
      <c r="BA107">
        <f t="shared" si="11"/>
        <v>0.43711538816986839</v>
      </c>
      <c r="BB107">
        <f t="shared" si="12"/>
        <v>0.58886221264563032</v>
      </c>
      <c r="BC107">
        <f t="shared" si="13"/>
        <v>0.5456117398514061</v>
      </c>
      <c r="BD107">
        <f t="shared" si="14"/>
        <v>0.40614095055814892</v>
      </c>
      <c r="BE107">
        <f t="shared" si="15"/>
        <v>0.5295630570851918</v>
      </c>
    </row>
    <row r="108" spans="1:57" x14ac:dyDescent="0.35">
      <c r="A108">
        <v>36</v>
      </c>
      <c r="B108" t="s">
        <v>40</v>
      </c>
      <c r="C108" t="s">
        <v>41</v>
      </c>
      <c r="D108" s="1">
        <v>44380</v>
      </c>
      <c r="E108" t="s">
        <v>42</v>
      </c>
      <c r="F108" t="s">
        <v>43</v>
      </c>
      <c r="G108" t="s">
        <v>44</v>
      </c>
      <c r="H108" t="s">
        <v>177</v>
      </c>
      <c r="I108">
        <v>5</v>
      </c>
      <c r="J108" t="s">
        <v>134</v>
      </c>
      <c r="K108" t="s">
        <v>138</v>
      </c>
      <c r="L108">
        <v>27</v>
      </c>
      <c r="M108">
        <v>91</v>
      </c>
      <c r="N108">
        <v>2038</v>
      </c>
      <c r="O108">
        <v>853</v>
      </c>
      <c r="P108">
        <v>6</v>
      </c>
      <c r="Q108">
        <v>3</v>
      </c>
      <c r="R108">
        <v>6</v>
      </c>
      <c r="S108">
        <v>4</v>
      </c>
      <c r="T108">
        <v>6</v>
      </c>
      <c r="U108">
        <v>4</v>
      </c>
      <c r="Z108">
        <v>3</v>
      </c>
      <c r="AA108">
        <v>0</v>
      </c>
      <c r="AB108" t="s">
        <v>48</v>
      </c>
      <c r="AC108">
        <v>1.4</v>
      </c>
      <c r="AD108">
        <v>3</v>
      </c>
      <c r="AE108">
        <v>1.42</v>
      </c>
      <c r="AF108">
        <v>3.11</v>
      </c>
      <c r="AK108">
        <v>1.48</v>
      </c>
      <c r="AL108">
        <v>3.11</v>
      </c>
      <c r="AM108">
        <v>1.41</v>
      </c>
      <c r="AN108">
        <v>2.91</v>
      </c>
      <c r="AO108">
        <f t="shared" si="6"/>
        <v>0.70921985815602839</v>
      </c>
      <c r="AP108">
        <f t="shared" si="6"/>
        <v>0.3436426116838488</v>
      </c>
      <c r="AQ108">
        <f t="shared" si="7"/>
        <v>0.67361111111111116</v>
      </c>
      <c r="AR108">
        <f t="shared" si="8"/>
        <v>0.3263888888888889</v>
      </c>
      <c r="AT108">
        <f t="shared" si="9"/>
        <v>1.3253887801465749</v>
      </c>
      <c r="AU108">
        <f t="shared" si="9"/>
        <v>0.23621786710717402</v>
      </c>
      <c r="AV108">
        <f t="shared" si="10"/>
        <v>0.74822556697844333</v>
      </c>
      <c r="AZ108">
        <f t="shared" si="11"/>
        <v>1.8609349330447387</v>
      </c>
      <c r="BA108">
        <f t="shared" si="11"/>
        <v>0.56728634675224654</v>
      </c>
      <c r="BB108">
        <f t="shared" si="12"/>
        <v>0.78476410999302937</v>
      </c>
      <c r="BC108">
        <f t="shared" si="13"/>
        <v>0.39510232107261772</v>
      </c>
      <c r="BD108">
        <f t="shared" si="14"/>
        <v>0.29005078633616849</v>
      </c>
      <c r="BE108">
        <f t="shared" si="15"/>
        <v>0.24237210318211252</v>
      </c>
    </row>
    <row r="109" spans="1:57" x14ac:dyDescent="0.35">
      <c r="A109">
        <v>36</v>
      </c>
      <c r="B109" t="s">
        <v>40</v>
      </c>
      <c r="C109" t="s">
        <v>41</v>
      </c>
      <c r="D109" s="1">
        <v>44380</v>
      </c>
      <c r="E109" t="s">
        <v>42</v>
      </c>
      <c r="F109" t="s">
        <v>43</v>
      </c>
      <c r="G109" t="s">
        <v>44</v>
      </c>
      <c r="H109" t="s">
        <v>177</v>
      </c>
      <c r="I109">
        <v>5</v>
      </c>
      <c r="J109" t="s">
        <v>112</v>
      </c>
      <c r="K109" t="s">
        <v>226</v>
      </c>
      <c r="L109">
        <v>18</v>
      </c>
      <c r="M109">
        <v>38</v>
      </c>
      <c r="N109">
        <v>2533</v>
      </c>
      <c r="O109">
        <v>1641</v>
      </c>
      <c r="P109">
        <v>6</v>
      </c>
      <c r="Q109">
        <v>3</v>
      </c>
      <c r="R109">
        <v>6</v>
      </c>
      <c r="S109">
        <v>4</v>
      </c>
      <c r="T109">
        <v>6</v>
      </c>
      <c r="U109">
        <v>2</v>
      </c>
      <c r="Z109">
        <v>3</v>
      </c>
      <c r="AA109">
        <v>0</v>
      </c>
      <c r="AB109" t="s">
        <v>48</v>
      </c>
      <c r="AC109">
        <v>1.66</v>
      </c>
      <c r="AD109">
        <v>2.2000000000000002</v>
      </c>
      <c r="AE109">
        <v>1.67</v>
      </c>
      <c r="AF109">
        <v>2.35</v>
      </c>
      <c r="AK109">
        <v>1.71</v>
      </c>
      <c r="AL109">
        <v>2.4</v>
      </c>
      <c r="AM109">
        <v>1.65</v>
      </c>
      <c r="AN109">
        <v>2.2599999999999998</v>
      </c>
      <c r="AO109">
        <f t="shared" si="6"/>
        <v>0.60606060606060608</v>
      </c>
      <c r="AP109">
        <f t="shared" si="6"/>
        <v>0.44247787610619471</v>
      </c>
      <c r="AQ109">
        <f t="shared" si="7"/>
        <v>0.57800511508951402</v>
      </c>
      <c r="AR109">
        <f t="shared" si="8"/>
        <v>0.42199488491048587</v>
      </c>
      <c r="AT109">
        <f t="shared" si="9"/>
        <v>0.32183356164828769</v>
      </c>
      <c r="AU109">
        <f t="shared" si="9"/>
        <v>0.64775966824047859</v>
      </c>
      <c r="AV109">
        <f t="shared" si="10"/>
        <v>0.4192321930794668</v>
      </c>
      <c r="AZ109">
        <f t="shared" si="11"/>
        <v>1.0393786464776023</v>
      </c>
      <c r="BA109">
        <f t="shared" si="11"/>
        <v>1.1176442346456053</v>
      </c>
      <c r="BB109">
        <f t="shared" si="12"/>
        <v>0.48044358467789838</v>
      </c>
      <c r="BC109">
        <f t="shared" si="13"/>
        <v>0.54817256071307996</v>
      </c>
      <c r="BD109">
        <f t="shared" si="14"/>
        <v>0.8693303524558087</v>
      </c>
      <c r="BE109">
        <f t="shared" si="15"/>
        <v>0.73304546708419693</v>
      </c>
    </row>
    <row r="110" spans="1:57" x14ac:dyDescent="0.35">
      <c r="A110">
        <v>36</v>
      </c>
      <c r="B110" t="s">
        <v>40</v>
      </c>
      <c r="C110" t="s">
        <v>41</v>
      </c>
      <c r="D110" s="1">
        <v>44380</v>
      </c>
      <c r="E110" t="s">
        <v>42</v>
      </c>
      <c r="F110" t="s">
        <v>43</v>
      </c>
      <c r="G110" t="s">
        <v>44</v>
      </c>
      <c r="H110" t="s">
        <v>177</v>
      </c>
      <c r="I110">
        <v>5</v>
      </c>
      <c r="J110" t="s">
        <v>137</v>
      </c>
      <c r="K110" t="s">
        <v>133</v>
      </c>
      <c r="L110">
        <v>6</v>
      </c>
      <c r="M110">
        <v>40</v>
      </c>
      <c r="N110">
        <v>7305</v>
      </c>
      <c r="O110">
        <v>1590</v>
      </c>
      <c r="P110">
        <v>6</v>
      </c>
      <c r="Q110">
        <v>7</v>
      </c>
      <c r="R110">
        <v>6</v>
      </c>
      <c r="S110">
        <v>4</v>
      </c>
      <c r="T110">
        <v>6</v>
      </c>
      <c r="U110">
        <v>3</v>
      </c>
      <c r="V110">
        <v>7</v>
      </c>
      <c r="W110">
        <v>6</v>
      </c>
      <c r="Z110">
        <v>3</v>
      </c>
      <c r="AA110">
        <v>1</v>
      </c>
      <c r="AB110" t="s">
        <v>48</v>
      </c>
      <c r="AC110">
        <v>1.08</v>
      </c>
      <c r="AD110">
        <v>8</v>
      </c>
      <c r="AE110">
        <v>1.1100000000000001</v>
      </c>
      <c r="AF110">
        <v>8.15</v>
      </c>
      <c r="AK110">
        <v>1.1299999999999999</v>
      </c>
      <c r="AL110">
        <v>8.25</v>
      </c>
      <c r="AM110">
        <v>1.1000000000000001</v>
      </c>
      <c r="AN110">
        <v>7.24</v>
      </c>
      <c r="AO110">
        <f t="shared" si="6"/>
        <v>0.90909090909090906</v>
      </c>
      <c r="AP110">
        <f t="shared" si="6"/>
        <v>0.13812154696132597</v>
      </c>
      <c r="AQ110">
        <f t="shared" si="7"/>
        <v>0.86810551558752991</v>
      </c>
      <c r="AR110">
        <f t="shared" si="8"/>
        <v>0.13189448441247004</v>
      </c>
      <c r="AT110">
        <f t="shared" si="9"/>
        <v>1.1560319184742947</v>
      </c>
      <c r="AU110">
        <f t="shared" si="9"/>
        <v>-0.36228168839666214</v>
      </c>
      <c r="AV110">
        <f t="shared" si="10"/>
        <v>0.82029001638398658</v>
      </c>
      <c r="AZ110">
        <f t="shared" si="11"/>
        <v>2.7291494471272957</v>
      </c>
      <c r="BA110">
        <f t="shared" si="11"/>
        <v>5.9490484301854829E-2</v>
      </c>
      <c r="BB110">
        <f t="shared" si="12"/>
        <v>0.93521237095196796</v>
      </c>
      <c r="BC110">
        <f t="shared" si="13"/>
        <v>0.14144200997303047</v>
      </c>
      <c r="BD110">
        <f t="shared" si="14"/>
        <v>0.19809732273628505</v>
      </c>
      <c r="BE110">
        <f t="shared" si="15"/>
        <v>6.698164077664541E-2</v>
      </c>
    </row>
    <row r="111" spans="1:57" x14ac:dyDescent="0.35">
      <c r="A111">
        <v>36</v>
      </c>
      <c r="B111" t="s">
        <v>40</v>
      </c>
      <c r="C111" t="s">
        <v>41</v>
      </c>
      <c r="D111" s="1">
        <v>44380</v>
      </c>
      <c r="E111" t="s">
        <v>42</v>
      </c>
      <c r="F111" t="s">
        <v>43</v>
      </c>
      <c r="G111" t="s">
        <v>44</v>
      </c>
      <c r="H111" t="s">
        <v>177</v>
      </c>
      <c r="I111">
        <v>5</v>
      </c>
      <c r="J111" t="s">
        <v>199</v>
      </c>
      <c r="K111" t="s">
        <v>127</v>
      </c>
      <c r="L111">
        <v>19</v>
      </c>
      <c r="M111">
        <v>60</v>
      </c>
      <c r="N111">
        <v>2468</v>
      </c>
      <c r="O111">
        <v>1113</v>
      </c>
      <c r="P111">
        <v>2</v>
      </c>
      <c r="Q111">
        <v>6</v>
      </c>
      <c r="R111">
        <v>6</v>
      </c>
      <c r="S111">
        <v>1</v>
      </c>
      <c r="Z111">
        <v>1</v>
      </c>
      <c r="AA111">
        <v>1</v>
      </c>
      <c r="AB111" t="s">
        <v>159</v>
      </c>
      <c r="AC111">
        <v>1.72</v>
      </c>
      <c r="AD111">
        <v>2.1</v>
      </c>
      <c r="AE111">
        <v>1.8</v>
      </c>
      <c r="AF111">
        <v>2.13</v>
      </c>
      <c r="AK111">
        <v>1.83</v>
      </c>
      <c r="AL111">
        <v>2.16</v>
      </c>
      <c r="AM111">
        <v>1.77</v>
      </c>
      <c r="AN111">
        <v>2.0499999999999998</v>
      </c>
      <c r="AO111">
        <f t="shared" si="6"/>
        <v>0.56497175141242939</v>
      </c>
      <c r="AP111">
        <f t="shared" si="6"/>
        <v>0.48780487804878053</v>
      </c>
      <c r="AQ111">
        <f t="shared" si="7"/>
        <v>0.53664921465968585</v>
      </c>
      <c r="AR111">
        <f t="shared" si="8"/>
        <v>0.46335078534031415</v>
      </c>
      <c r="AT111">
        <f t="shared" si="9"/>
        <v>1.0202492838656143</v>
      </c>
      <c r="AU111">
        <f t="shared" si="9"/>
        <v>-0.23298160985436525</v>
      </c>
      <c r="AV111">
        <f t="shared" si="10"/>
        <v>0.7778586432302208</v>
      </c>
      <c r="AZ111">
        <f t="shared" si="11"/>
        <v>1.6825834250971798</v>
      </c>
      <c r="BA111">
        <f t="shared" si="11"/>
        <v>0.43408489797129302</v>
      </c>
      <c r="BB111">
        <f t="shared" si="12"/>
        <v>0.77703984081988042</v>
      </c>
      <c r="BC111">
        <f t="shared" si="13"/>
        <v>0.62241062946816705</v>
      </c>
      <c r="BD111">
        <f t="shared" si="14"/>
        <v>0.25121046381797141</v>
      </c>
      <c r="BE111">
        <f t="shared" si="15"/>
        <v>0.25226365474255574</v>
      </c>
    </row>
    <row r="112" spans="1:57" x14ac:dyDescent="0.35">
      <c r="A112">
        <v>36</v>
      </c>
      <c r="B112" t="s">
        <v>40</v>
      </c>
      <c r="C112" t="s">
        <v>41</v>
      </c>
      <c r="D112" s="1">
        <v>44380</v>
      </c>
      <c r="E112" t="s">
        <v>42</v>
      </c>
      <c r="F112" t="s">
        <v>43</v>
      </c>
      <c r="G112" t="s">
        <v>44</v>
      </c>
      <c r="H112" t="s">
        <v>177</v>
      </c>
      <c r="I112">
        <v>5</v>
      </c>
      <c r="J112" t="s">
        <v>65</v>
      </c>
      <c r="K112" t="s">
        <v>106</v>
      </c>
      <c r="L112">
        <v>8</v>
      </c>
      <c r="M112">
        <v>34</v>
      </c>
      <c r="N112">
        <v>4815</v>
      </c>
      <c r="O112">
        <v>1770</v>
      </c>
      <c r="P112">
        <v>6</v>
      </c>
      <c r="Q112">
        <v>4</v>
      </c>
      <c r="R112">
        <v>6</v>
      </c>
      <c r="S112">
        <v>4</v>
      </c>
      <c r="T112">
        <v>5</v>
      </c>
      <c r="U112">
        <v>7</v>
      </c>
      <c r="V112">
        <v>6</v>
      </c>
      <c r="W112">
        <v>4</v>
      </c>
      <c r="Z112">
        <v>3</v>
      </c>
      <c r="AA112">
        <v>1</v>
      </c>
      <c r="AB112" t="s">
        <v>48</v>
      </c>
      <c r="AC112">
        <v>1.44</v>
      </c>
      <c r="AD112">
        <v>2.75</v>
      </c>
      <c r="AE112">
        <v>1.5</v>
      </c>
      <c r="AF112">
        <v>2.81</v>
      </c>
      <c r="AK112">
        <v>1.52</v>
      </c>
      <c r="AL112">
        <v>2.95</v>
      </c>
      <c r="AM112">
        <v>1.47</v>
      </c>
      <c r="AN112">
        <v>2.71</v>
      </c>
      <c r="AO112">
        <f t="shared" si="6"/>
        <v>0.68027210884353739</v>
      </c>
      <c r="AP112">
        <f t="shared" si="6"/>
        <v>0.36900369003690037</v>
      </c>
      <c r="AQ112">
        <f t="shared" si="7"/>
        <v>0.64832535885167464</v>
      </c>
      <c r="AR112">
        <f t="shared" si="8"/>
        <v>0.35167464114832536</v>
      </c>
      <c r="AT112">
        <f t="shared" si="9"/>
        <v>0.76058591506778706</v>
      </c>
      <c r="AU112">
        <f t="shared" si="9"/>
        <v>0.59915582444559901</v>
      </c>
      <c r="AV112">
        <f t="shared" si="10"/>
        <v>0.54027010845618395</v>
      </c>
      <c r="AZ112">
        <f t="shared" si="11"/>
        <v>2.0197897929793016</v>
      </c>
      <c r="BA112">
        <f t="shared" si="11"/>
        <v>1.1098570527247758</v>
      </c>
      <c r="BB112">
        <f t="shared" si="12"/>
        <v>0.71298639913079176</v>
      </c>
      <c r="BC112">
        <f t="shared" si="13"/>
        <v>0.43336261164505541</v>
      </c>
      <c r="BD112">
        <f t="shared" si="14"/>
        <v>0.61568606363777323</v>
      </c>
      <c r="BE112">
        <f t="shared" si="15"/>
        <v>0.33829293430266855</v>
      </c>
    </row>
    <row r="113" spans="1:57" x14ac:dyDescent="0.35">
      <c r="A113">
        <v>36</v>
      </c>
      <c r="B113" t="s">
        <v>40</v>
      </c>
      <c r="C113" t="s">
        <v>41</v>
      </c>
      <c r="D113" s="1">
        <v>44380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75</v>
      </c>
      <c r="K113" t="s">
        <v>49</v>
      </c>
      <c r="L113">
        <v>2</v>
      </c>
      <c r="M113">
        <v>37</v>
      </c>
      <c r="N113">
        <v>10280</v>
      </c>
      <c r="O113">
        <v>1660</v>
      </c>
      <c r="P113">
        <v>6</v>
      </c>
      <c r="Q113">
        <v>7</v>
      </c>
      <c r="R113">
        <v>3</v>
      </c>
      <c r="S113">
        <v>6</v>
      </c>
      <c r="T113">
        <v>6</v>
      </c>
      <c r="U113">
        <v>3</v>
      </c>
      <c r="V113">
        <v>6</v>
      </c>
      <c r="W113">
        <v>3</v>
      </c>
      <c r="X113">
        <v>6</v>
      </c>
      <c r="Y113">
        <v>2</v>
      </c>
      <c r="Z113">
        <v>3</v>
      </c>
      <c r="AA113">
        <v>2</v>
      </c>
      <c r="AB113" t="s">
        <v>48</v>
      </c>
      <c r="AC113">
        <v>1.1599999999999999</v>
      </c>
      <c r="AD113">
        <v>5</v>
      </c>
      <c r="AE113">
        <v>1.18</v>
      </c>
      <c r="AF113">
        <v>5.72</v>
      </c>
      <c r="AK113">
        <v>1.25</v>
      </c>
      <c r="AL113">
        <v>5.75</v>
      </c>
      <c r="AM113">
        <v>1.17</v>
      </c>
      <c r="AN113">
        <v>5.18</v>
      </c>
      <c r="AO113">
        <f t="shared" si="6"/>
        <v>0.85470085470085477</v>
      </c>
      <c r="AP113">
        <f t="shared" si="6"/>
        <v>0.19305019305019305</v>
      </c>
      <c r="AQ113">
        <f t="shared" si="7"/>
        <v>0.81574803149606301</v>
      </c>
      <c r="AR113">
        <f t="shared" si="8"/>
        <v>0.18425196850393699</v>
      </c>
      <c r="AT113">
        <f t="shared" si="9"/>
        <v>0.81770669941868057</v>
      </c>
      <c r="AU113">
        <f t="shared" si="9"/>
        <v>1.1838621975825034</v>
      </c>
      <c r="AV113">
        <f t="shared" si="10"/>
        <v>0.4094703143577248</v>
      </c>
      <c r="AZ113">
        <f t="shared" si="11"/>
        <v>3.1316367819886186</v>
      </c>
      <c r="BA113">
        <f t="shared" si="11"/>
        <v>1.6707044109497957</v>
      </c>
      <c r="BB113">
        <f t="shared" si="12"/>
        <v>0.81167523708589917</v>
      </c>
      <c r="BC113">
        <f t="shared" si="13"/>
        <v>0.20364975663320856</v>
      </c>
      <c r="BD113">
        <f t="shared" si="14"/>
        <v>0.89289087072764317</v>
      </c>
      <c r="BE113">
        <f t="shared" si="15"/>
        <v>0.20865497315123405</v>
      </c>
    </row>
    <row r="114" spans="1:57" x14ac:dyDescent="0.35">
      <c r="A114">
        <v>36</v>
      </c>
      <c r="B114" t="s">
        <v>40</v>
      </c>
      <c r="C114" t="s">
        <v>41</v>
      </c>
      <c r="D114" s="1">
        <v>44382</v>
      </c>
      <c r="E114" t="s">
        <v>42</v>
      </c>
      <c r="F114" t="s">
        <v>43</v>
      </c>
      <c r="G114" t="s">
        <v>44</v>
      </c>
      <c r="H114" t="s">
        <v>178</v>
      </c>
      <c r="I114">
        <v>5</v>
      </c>
      <c r="J114" t="s">
        <v>160</v>
      </c>
      <c r="K114" t="s">
        <v>248</v>
      </c>
      <c r="L114">
        <v>9</v>
      </c>
      <c r="M114">
        <v>79</v>
      </c>
      <c r="N114">
        <v>4468</v>
      </c>
      <c r="O114">
        <v>900</v>
      </c>
      <c r="P114">
        <v>6</v>
      </c>
      <c r="Q114">
        <v>4</v>
      </c>
      <c r="R114">
        <v>6</v>
      </c>
      <c r="S114">
        <v>3</v>
      </c>
      <c r="T114">
        <v>6</v>
      </c>
      <c r="U114">
        <v>1</v>
      </c>
      <c r="Z114">
        <v>3</v>
      </c>
      <c r="AA114">
        <v>0</v>
      </c>
      <c r="AB114" t="s">
        <v>48</v>
      </c>
      <c r="AC114">
        <v>1.1200000000000001</v>
      </c>
      <c r="AD114">
        <v>6</v>
      </c>
      <c r="AE114">
        <v>1.1399999999999999</v>
      </c>
      <c r="AF114">
        <v>6.77</v>
      </c>
      <c r="AK114">
        <v>1.1499999999999999</v>
      </c>
      <c r="AL114">
        <v>6.77</v>
      </c>
      <c r="AM114">
        <v>1.1299999999999999</v>
      </c>
      <c r="AN114">
        <v>6.14</v>
      </c>
      <c r="AO114">
        <f t="shared" si="6"/>
        <v>0.88495575221238942</v>
      </c>
      <c r="AP114">
        <f t="shared" si="6"/>
        <v>0.16286644951140067</v>
      </c>
      <c r="AQ114">
        <f t="shared" si="7"/>
        <v>0.84456671251719384</v>
      </c>
      <c r="AR114">
        <f t="shared" si="8"/>
        <v>0.15543328748280605</v>
      </c>
      <c r="AT114">
        <f t="shared" si="9"/>
        <v>1.3407792928276168</v>
      </c>
      <c r="AU114">
        <f t="shared" si="9"/>
        <v>0.41995887654479047</v>
      </c>
      <c r="AV114">
        <f t="shared" si="10"/>
        <v>0.71520924167738131</v>
      </c>
      <c r="AZ114">
        <f t="shared" si="11"/>
        <v>2.4414488898370239</v>
      </c>
      <c r="BA114">
        <f t="shared" si="11"/>
        <v>0.79637920271658524</v>
      </c>
      <c r="BB114">
        <f t="shared" si="12"/>
        <v>0.83822359069140795</v>
      </c>
      <c r="BC114">
        <f t="shared" si="13"/>
        <v>0.16893154938637703</v>
      </c>
      <c r="BD114">
        <f t="shared" si="14"/>
        <v>0.33518013339789943</v>
      </c>
      <c r="BE114">
        <f t="shared" si="15"/>
        <v>0.17647039942120593</v>
      </c>
    </row>
    <row r="115" spans="1:57" x14ac:dyDescent="0.35">
      <c r="A115">
        <v>36</v>
      </c>
      <c r="B115" t="s">
        <v>40</v>
      </c>
      <c r="C115" t="s">
        <v>41</v>
      </c>
      <c r="D115" s="1">
        <v>44382</v>
      </c>
      <c r="E115" t="s">
        <v>42</v>
      </c>
      <c r="F115" t="s">
        <v>43</v>
      </c>
      <c r="G115" t="s">
        <v>44</v>
      </c>
      <c r="H115" t="s">
        <v>178</v>
      </c>
      <c r="I115">
        <v>5</v>
      </c>
      <c r="J115" t="s">
        <v>151</v>
      </c>
      <c r="K115" t="s">
        <v>237</v>
      </c>
      <c r="L115">
        <v>29</v>
      </c>
      <c r="M115">
        <v>50</v>
      </c>
      <c r="N115">
        <v>1965</v>
      </c>
      <c r="O115">
        <v>1272</v>
      </c>
      <c r="P115">
        <v>3</v>
      </c>
      <c r="Q115">
        <v>6</v>
      </c>
      <c r="R115">
        <v>6</v>
      </c>
      <c r="S115">
        <v>4</v>
      </c>
      <c r="T115">
        <v>6</v>
      </c>
      <c r="U115">
        <v>3</v>
      </c>
      <c r="V115">
        <v>5</v>
      </c>
      <c r="W115">
        <v>7</v>
      </c>
      <c r="X115">
        <v>10</v>
      </c>
      <c r="Y115">
        <v>8</v>
      </c>
      <c r="Z115">
        <v>3</v>
      </c>
      <c r="AA115">
        <v>2</v>
      </c>
      <c r="AB115" t="s">
        <v>48</v>
      </c>
      <c r="AC115">
        <v>1.9</v>
      </c>
      <c r="AD115">
        <v>1.9</v>
      </c>
      <c r="AE115">
        <v>1.88</v>
      </c>
      <c r="AF115">
        <v>2.02</v>
      </c>
      <c r="AK115">
        <v>1.92</v>
      </c>
      <c r="AL115">
        <v>2.06</v>
      </c>
      <c r="AM115">
        <v>1.85</v>
      </c>
      <c r="AN115">
        <v>1.95</v>
      </c>
      <c r="AO115">
        <f t="shared" si="6"/>
        <v>0.54054054054054046</v>
      </c>
      <c r="AP115">
        <f t="shared" si="6"/>
        <v>0.51282051282051289</v>
      </c>
      <c r="AQ115">
        <f t="shared" si="7"/>
        <v>0.51315789473684204</v>
      </c>
      <c r="AR115">
        <f t="shared" si="8"/>
        <v>0.48684210526315796</v>
      </c>
      <c r="AT115">
        <f t="shared" si="9"/>
        <v>0.20168323572562155</v>
      </c>
      <c r="AU115">
        <f t="shared" si="9"/>
        <v>-0.21219655899684162</v>
      </c>
      <c r="AV115">
        <f t="shared" si="10"/>
        <v>0.60201781495312112</v>
      </c>
      <c r="AZ115">
        <f t="shared" si="11"/>
        <v>0.73407447756105682</v>
      </c>
      <c r="BA115">
        <f t="shared" si="11"/>
        <v>0.56903829291130437</v>
      </c>
      <c r="BB115">
        <f t="shared" si="12"/>
        <v>0.5411656530071437</v>
      </c>
      <c r="BC115">
        <f t="shared" si="13"/>
        <v>0.66717169415668476</v>
      </c>
      <c r="BD115">
        <f t="shared" si="14"/>
        <v>0.5074682411657947</v>
      </c>
      <c r="BE115">
        <f t="shared" si="15"/>
        <v>0.61402984920954318</v>
      </c>
    </row>
    <row r="116" spans="1:57" x14ac:dyDescent="0.35">
      <c r="A116">
        <v>36</v>
      </c>
      <c r="B116" t="s">
        <v>40</v>
      </c>
      <c r="C116" t="s">
        <v>41</v>
      </c>
      <c r="D116" s="1">
        <v>44382</v>
      </c>
      <c r="E116" t="s">
        <v>42</v>
      </c>
      <c r="F116" t="s">
        <v>43</v>
      </c>
      <c r="G116" t="s">
        <v>44</v>
      </c>
      <c r="H116" t="s">
        <v>178</v>
      </c>
      <c r="I116">
        <v>5</v>
      </c>
      <c r="J116" t="s">
        <v>174</v>
      </c>
      <c r="K116" t="s">
        <v>194</v>
      </c>
      <c r="L116">
        <v>12</v>
      </c>
      <c r="M116">
        <v>10</v>
      </c>
      <c r="N116">
        <v>2915</v>
      </c>
      <c r="O116">
        <v>3125</v>
      </c>
      <c r="P116">
        <v>6</v>
      </c>
      <c r="Q116">
        <v>1</v>
      </c>
      <c r="R116">
        <v>6</v>
      </c>
      <c r="S116">
        <v>3</v>
      </c>
      <c r="T116">
        <v>7</v>
      </c>
      <c r="U116">
        <v>5</v>
      </c>
      <c r="Z116">
        <v>3</v>
      </c>
      <c r="AA116">
        <v>0</v>
      </c>
      <c r="AB116" t="s">
        <v>48</v>
      </c>
      <c r="AC116">
        <v>1.66</v>
      </c>
      <c r="AD116">
        <v>2.2000000000000002</v>
      </c>
      <c r="AE116">
        <v>1.68</v>
      </c>
      <c r="AF116">
        <v>2.34</v>
      </c>
      <c r="AK116">
        <v>1.73</v>
      </c>
      <c r="AL116">
        <v>2.36</v>
      </c>
      <c r="AM116">
        <v>1.66</v>
      </c>
      <c r="AN116">
        <v>2.23</v>
      </c>
      <c r="AO116">
        <f t="shared" si="6"/>
        <v>0.60240963855421692</v>
      </c>
      <c r="AP116">
        <f t="shared" si="6"/>
        <v>0.44843049327354262</v>
      </c>
      <c r="AQ116">
        <f t="shared" si="7"/>
        <v>0.57326478149100257</v>
      </c>
      <c r="AR116">
        <f t="shared" si="8"/>
        <v>0.42673521850899737</v>
      </c>
      <c r="AT116">
        <f t="shared" si="9"/>
        <v>0.62520915076805694</v>
      </c>
      <c r="AU116">
        <f t="shared" si="9"/>
        <v>0.69628855214969287</v>
      </c>
      <c r="AV116">
        <f t="shared" si="10"/>
        <v>0.48223762740019782</v>
      </c>
      <c r="AZ116">
        <f t="shared" si="11"/>
        <v>1.3374303231790168</v>
      </c>
      <c r="BA116">
        <f t="shared" si="11"/>
        <v>1.6123958519894825</v>
      </c>
      <c r="BB116">
        <f t="shared" si="12"/>
        <v>0.4316884734406326</v>
      </c>
      <c r="BC116">
        <f t="shared" si="13"/>
        <v>0.55640757215832748</v>
      </c>
      <c r="BD116">
        <f t="shared" si="14"/>
        <v>0.72931828351256722</v>
      </c>
      <c r="BE116">
        <f t="shared" si="15"/>
        <v>0.84005107716949368</v>
      </c>
    </row>
    <row r="117" spans="1:57" x14ac:dyDescent="0.35">
      <c r="A117">
        <v>36</v>
      </c>
      <c r="B117" t="s">
        <v>40</v>
      </c>
      <c r="C117" t="s">
        <v>41</v>
      </c>
      <c r="D117" s="1">
        <v>44382</v>
      </c>
      <c r="E117" t="s">
        <v>42</v>
      </c>
      <c r="F117" t="s">
        <v>43</v>
      </c>
      <c r="G117" t="s">
        <v>44</v>
      </c>
      <c r="H117" t="s">
        <v>178</v>
      </c>
      <c r="I117">
        <v>5</v>
      </c>
      <c r="J117" t="s">
        <v>169</v>
      </c>
      <c r="K117" t="s">
        <v>217</v>
      </c>
      <c r="L117">
        <v>48</v>
      </c>
      <c r="M117">
        <v>7</v>
      </c>
      <c r="N117">
        <v>1344</v>
      </c>
      <c r="O117">
        <v>6120</v>
      </c>
      <c r="P117">
        <v>6</v>
      </c>
      <c r="Q117">
        <v>3</v>
      </c>
      <c r="R117">
        <v>4</v>
      </c>
      <c r="S117">
        <v>6</v>
      </c>
      <c r="T117">
        <v>4</v>
      </c>
      <c r="U117">
        <v>6</v>
      </c>
      <c r="V117">
        <v>6</v>
      </c>
      <c r="W117">
        <v>0</v>
      </c>
      <c r="X117">
        <v>6</v>
      </c>
      <c r="Y117">
        <v>3</v>
      </c>
      <c r="Z117">
        <v>3</v>
      </c>
      <c r="AA117">
        <v>2</v>
      </c>
      <c r="AB117" t="s">
        <v>48</v>
      </c>
      <c r="AC117">
        <v>5.5</v>
      </c>
      <c r="AD117">
        <v>1.1399999999999999</v>
      </c>
      <c r="AE117">
        <v>5.94</v>
      </c>
      <c r="AF117">
        <v>1.17</v>
      </c>
      <c r="AK117">
        <v>6</v>
      </c>
      <c r="AL117">
        <v>1.22</v>
      </c>
      <c r="AM117">
        <v>5.27</v>
      </c>
      <c r="AN117">
        <v>1.1599999999999999</v>
      </c>
      <c r="AO117">
        <f t="shared" si="6"/>
        <v>0.18975332068311196</v>
      </c>
      <c r="AP117">
        <f t="shared" si="6"/>
        <v>0.86206896551724144</v>
      </c>
      <c r="AQ117">
        <f t="shared" si="7"/>
        <v>0.18040435458786935</v>
      </c>
      <c r="AR117">
        <f t="shared" si="8"/>
        <v>0.81959564541213059</v>
      </c>
      <c r="AT117">
        <f t="shared" si="9"/>
        <v>-0.32364188188338205</v>
      </c>
      <c r="AU117">
        <f t="shared" si="9"/>
        <v>1.2847101519031519</v>
      </c>
      <c r="AV117">
        <f t="shared" si="10"/>
        <v>0.16681753773989624</v>
      </c>
      <c r="AZ117">
        <f t="shared" si="11"/>
        <v>0.3988327514814457</v>
      </c>
      <c r="BA117">
        <f t="shared" si="11"/>
        <v>2.7596310737287277</v>
      </c>
      <c r="BB117">
        <f t="shared" si="12"/>
        <v>8.621128277071817E-2</v>
      </c>
      <c r="BC117">
        <f t="shared" si="13"/>
        <v>1.7125545331312548</v>
      </c>
      <c r="BD117">
        <f t="shared" si="14"/>
        <v>1.7908546522590405</v>
      </c>
      <c r="BE117">
        <f t="shared" si="15"/>
        <v>2.4509542192663387</v>
      </c>
    </row>
    <row r="118" spans="1:57" x14ac:dyDescent="0.35">
      <c r="A118">
        <v>36</v>
      </c>
      <c r="B118" t="s">
        <v>40</v>
      </c>
      <c r="C118" t="s">
        <v>41</v>
      </c>
      <c r="D118" s="1">
        <v>44382</v>
      </c>
      <c r="E118" t="s">
        <v>42</v>
      </c>
      <c r="F118" t="s">
        <v>43</v>
      </c>
      <c r="G118" t="s">
        <v>44</v>
      </c>
      <c r="H118" t="s">
        <v>178</v>
      </c>
      <c r="I118">
        <v>5</v>
      </c>
      <c r="J118" t="s">
        <v>172</v>
      </c>
      <c r="K118" t="s">
        <v>102</v>
      </c>
      <c r="L118">
        <v>1</v>
      </c>
      <c r="M118">
        <v>20</v>
      </c>
      <c r="N118">
        <v>12113</v>
      </c>
      <c r="O118">
        <v>2440</v>
      </c>
      <c r="P118">
        <v>6</v>
      </c>
      <c r="Q118">
        <v>2</v>
      </c>
      <c r="R118">
        <v>6</v>
      </c>
      <c r="S118">
        <v>4</v>
      </c>
      <c r="T118">
        <v>6</v>
      </c>
      <c r="U118">
        <v>2</v>
      </c>
      <c r="Z118">
        <v>3</v>
      </c>
      <c r="AA118">
        <v>0</v>
      </c>
      <c r="AB118" t="s">
        <v>48</v>
      </c>
      <c r="AC118">
        <v>1.01</v>
      </c>
      <c r="AD118">
        <v>21</v>
      </c>
      <c r="AE118">
        <v>1.01</v>
      </c>
      <c r="AF118">
        <v>30.18</v>
      </c>
      <c r="AK118">
        <v>1.02</v>
      </c>
      <c r="AL118">
        <v>34</v>
      </c>
      <c r="AM118">
        <v>1.01</v>
      </c>
      <c r="AN118">
        <v>19.68</v>
      </c>
      <c r="AO118">
        <f t="shared" si="6"/>
        <v>0.99009900990099009</v>
      </c>
      <c r="AP118">
        <f t="shared" si="6"/>
        <v>5.08130081300813E-2</v>
      </c>
      <c r="AQ118">
        <f t="shared" si="7"/>
        <v>0.95118414693088449</v>
      </c>
      <c r="AR118">
        <f t="shared" si="8"/>
        <v>4.8815853069115518E-2</v>
      </c>
      <c r="AT118">
        <f t="shared" si="9"/>
        <v>1.5947693901074214</v>
      </c>
      <c r="AU118">
        <f t="shared" si="9"/>
        <v>0.28219909890781897</v>
      </c>
      <c r="AV118">
        <f t="shared" si="10"/>
        <v>0.78794294075722049</v>
      </c>
      <c r="AZ118">
        <f t="shared" si="11"/>
        <v>4.033515641596555</v>
      </c>
      <c r="BA118">
        <f t="shared" si="11"/>
        <v>0.89149129789726156</v>
      </c>
      <c r="BB118">
        <f t="shared" si="12"/>
        <v>0.95859330594762504</v>
      </c>
      <c r="BC118">
        <f t="shared" si="13"/>
        <v>5.0047600133344292E-2</v>
      </c>
      <c r="BD118">
        <f t="shared" si="14"/>
        <v>0.23832960195257649</v>
      </c>
      <c r="BE118">
        <f t="shared" si="15"/>
        <v>4.2288375435980095E-2</v>
      </c>
    </row>
    <row r="119" spans="1:57" x14ac:dyDescent="0.35">
      <c r="A119">
        <v>36</v>
      </c>
      <c r="B119" t="s">
        <v>40</v>
      </c>
      <c r="C119" t="s">
        <v>41</v>
      </c>
      <c r="D119" s="1">
        <v>44382</v>
      </c>
      <c r="E119" t="s">
        <v>42</v>
      </c>
      <c r="F119" t="s">
        <v>43</v>
      </c>
      <c r="G119" t="s">
        <v>44</v>
      </c>
      <c r="H119" t="s">
        <v>178</v>
      </c>
      <c r="I119">
        <v>5</v>
      </c>
      <c r="J119" t="s">
        <v>199</v>
      </c>
      <c r="K119" t="s">
        <v>137</v>
      </c>
      <c r="L119">
        <v>19</v>
      </c>
      <c r="M119">
        <v>6</v>
      </c>
      <c r="N119">
        <v>2468</v>
      </c>
      <c r="O119">
        <v>7305</v>
      </c>
      <c r="P119">
        <v>6</v>
      </c>
      <c r="Q119">
        <v>4</v>
      </c>
      <c r="R119">
        <v>7</v>
      </c>
      <c r="S119">
        <v>6</v>
      </c>
      <c r="T119">
        <v>3</v>
      </c>
      <c r="U119">
        <v>6</v>
      </c>
      <c r="V119">
        <v>3</v>
      </c>
      <c r="W119">
        <v>6</v>
      </c>
      <c r="X119">
        <v>6</v>
      </c>
      <c r="Y119">
        <v>4</v>
      </c>
      <c r="Z119">
        <v>3</v>
      </c>
      <c r="AA119">
        <v>2</v>
      </c>
      <c r="AB119" t="s">
        <v>48</v>
      </c>
      <c r="AC119">
        <v>3.5</v>
      </c>
      <c r="AD119">
        <v>1.3</v>
      </c>
      <c r="AE119">
        <v>4.05</v>
      </c>
      <c r="AF119">
        <v>1.29</v>
      </c>
      <c r="AK119">
        <v>4.05</v>
      </c>
      <c r="AL119">
        <v>1.32</v>
      </c>
      <c r="AM119">
        <v>3.67</v>
      </c>
      <c r="AN119">
        <v>1.29</v>
      </c>
      <c r="AO119">
        <f t="shared" si="6"/>
        <v>0.27247956403269757</v>
      </c>
      <c r="AP119">
        <f t="shared" si="6"/>
        <v>0.77519379844961234</v>
      </c>
      <c r="AQ119">
        <f t="shared" si="7"/>
        <v>0.26008064516129031</v>
      </c>
      <c r="AR119">
        <f t="shared" si="8"/>
        <v>0.73991935483870952</v>
      </c>
      <c r="AT119">
        <f t="shared" si="9"/>
        <v>1.0202492838656143</v>
      </c>
      <c r="AU119">
        <f t="shared" si="9"/>
        <v>1.1560319184742947</v>
      </c>
      <c r="AV119">
        <f t="shared" si="10"/>
        <v>0.46610639983044067</v>
      </c>
      <c r="AZ119">
        <f t="shared" si="11"/>
        <v>1.6825834250971798</v>
      </c>
      <c r="BA119">
        <f t="shared" si="11"/>
        <v>2.7291494471272957</v>
      </c>
      <c r="BB119">
        <f t="shared" si="12"/>
        <v>0.25988506386290144</v>
      </c>
      <c r="BC119">
        <f t="shared" si="13"/>
        <v>1.3467635223632555</v>
      </c>
      <c r="BD119">
        <f t="shared" si="14"/>
        <v>0.76334134510246709</v>
      </c>
      <c r="BE119">
        <f t="shared" si="15"/>
        <v>1.3475158077706133</v>
      </c>
    </row>
    <row r="120" spans="1:57" x14ac:dyDescent="0.35">
      <c r="A120">
        <v>36</v>
      </c>
      <c r="B120" t="s">
        <v>40</v>
      </c>
      <c r="C120" t="s">
        <v>41</v>
      </c>
      <c r="D120" s="1">
        <v>44382</v>
      </c>
      <c r="E120" t="s">
        <v>42</v>
      </c>
      <c r="F120" t="s">
        <v>43</v>
      </c>
      <c r="G120" t="s">
        <v>44</v>
      </c>
      <c r="H120" t="s">
        <v>178</v>
      </c>
      <c r="I120">
        <v>5</v>
      </c>
      <c r="J120" t="s">
        <v>65</v>
      </c>
      <c r="K120" t="s">
        <v>134</v>
      </c>
      <c r="L120">
        <v>8</v>
      </c>
      <c r="M120">
        <v>27</v>
      </c>
      <c r="N120">
        <v>4815</v>
      </c>
      <c r="O120">
        <v>2038</v>
      </c>
      <c r="P120">
        <v>7</v>
      </c>
      <c r="Q120">
        <v>5</v>
      </c>
      <c r="R120">
        <v>6</v>
      </c>
      <c r="S120">
        <v>4</v>
      </c>
      <c r="T120">
        <v>6</v>
      </c>
      <c r="U120">
        <v>2</v>
      </c>
      <c r="Z120">
        <v>3</v>
      </c>
      <c r="AA120">
        <v>0</v>
      </c>
      <c r="AB120" t="s">
        <v>48</v>
      </c>
      <c r="AC120">
        <v>1.3</v>
      </c>
      <c r="AD120">
        <v>3.5</v>
      </c>
      <c r="AE120">
        <v>1.32</v>
      </c>
      <c r="AF120">
        <v>3.74</v>
      </c>
      <c r="AK120">
        <v>1.36</v>
      </c>
      <c r="AL120">
        <v>3.84</v>
      </c>
      <c r="AM120">
        <v>1.3</v>
      </c>
      <c r="AN120">
        <v>3.51</v>
      </c>
      <c r="AO120">
        <f t="shared" si="6"/>
        <v>0.76923076923076916</v>
      </c>
      <c r="AP120">
        <f t="shared" si="6"/>
        <v>0.28490028490028491</v>
      </c>
      <c r="AQ120">
        <f t="shared" si="7"/>
        <v>0.72972972972972971</v>
      </c>
      <c r="AR120">
        <f t="shared" si="8"/>
        <v>0.27027027027027029</v>
      </c>
      <c r="AT120">
        <f t="shared" si="9"/>
        <v>0.76058591506778706</v>
      </c>
      <c r="AU120">
        <f t="shared" si="9"/>
        <v>1.3253887801465749</v>
      </c>
      <c r="AV120">
        <f t="shared" si="10"/>
        <v>0.36243689936922224</v>
      </c>
      <c r="AZ120">
        <f t="shared" si="11"/>
        <v>2.0197897929793016</v>
      </c>
      <c r="BA120">
        <f t="shared" si="11"/>
        <v>1.8609349330447387</v>
      </c>
      <c r="BB120">
        <f t="shared" si="12"/>
        <v>0.5396304110024106</v>
      </c>
      <c r="BC120">
        <f t="shared" si="13"/>
        <v>0.31508104663989539</v>
      </c>
      <c r="BD120">
        <f t="shared" si="14"/>
        <v>1.0149048905450651</v>
      </c>
      <c r="BE120">
        <f t="shared" si="15"/>
        <v>0.61687079781850507</v>
      </c>
    </row>
    <row r="121" spans="1:57" x14ac:dyDescent="0.35">
      <c r="A121">
        <v>36</v>
      </c>
      <c r="B121" t="s">
        <v>40</v>
      </c>
      <c r="C121" t="s">
        <v>41</v>
      </c>
      <c r="D121" s="1">
        <v>44383</v>
      </c>
      <c r="E121" t="s">
        <v>42</v>
      </c>
      <c r="F121" t="s">
        <v>43</v>
      </c>
      <c r="G121" t="s">
        <v>44</v>
      </c>
      <c r="H121" t="s">
        <v>178</v>
      </c>
      <c r="I121">
        <v>5</v>
      </c>
      <c r="J121" t="s">
        <v>112</v>
      </c>
      <c r="K121" t="s">
        <v>75</v>
      </c>
      <c r="L121">
        <v>18</v>
      </c>
      <c r="M121">
        <v>2</v>
      </c>
      <c r="N121">
        <v>2533</v>
      </c>
      <c r="O121">
        <v>10280</v>
      </c>
      <c r="P121">
        <v>2</v>
      </c>
      <c r="Q121">
        <v>6</v>
      </c>
      <c r="R121">
        <v>7</v>
      </c>
      <c r="S121">
        <v>6</v>
      </c>
      <c r="T121">
        <v>3</v>
      </c>
      <c r="U121">
        <v>6</v>
      </c>
      <c r="V121">
        <v>6</v>
      </c>
      <c r="W121">
        <v>3</v>
      </c>
      <c r="X121">
        <v>6</v>
      </c>
      <c r="Y121">
        <v>3</v>
      </c>
      <c r="Z121">
        <v>3</v>
      </c>
      <c r="AA121">
        <v>2</v>
      </c>
      <c r="AB121" t="s">
        <v>48</v>
      </c>
      <c r="AC121">
        <v>5</v>
      </c>
      <c r="AD121">
        <v>1.1599999999999999</v>
      </c>
      <c r="AE121">
        <v>5.42</v>
      </c>
      <c r="AF121">
        <v>1.19</v>
      </c>
      <c r="AK121">
        <v>6.13</v>
      </c>
      <c r="AL121">
        <v>1.19</v>
      </c>
      <c r="AM121">
        <v>5.16</v>
      </c>
      <c r="AN121">
        <v>1.1599999999999999</v>
      </c>
      <c r="AO121">
        <f t="shared" si="6"/>
        <v>0.19379844961240308</v>
      </c>
      <c r="AP121">
        <f t="shared" si="6"/>
        <v>0.86206896551724144</v>
      </c>
      <c r="AQ121">
        <f t="shared" si="7"/>
        <v>0.18354430379746833</v>
      </c>
      <c r="AR121">
        <f t="shared" si="8"/>
        <v>0.81645569620253167</v>
      </c>
      <c r="AT121">
        <f t="shared" si="9"/>
        <v>0.32183356164828769</v>
      </c>
      <c r="AU121">
        <f t="shared" si="9"/>
        <v>0.81770669941868057</v>
      </c>
      <c r="AV121">
        <f t="shared" si="10"/>
        <v>0.37851098573650338</v>
      </c>
      <c r="AZ121">
        <f t="shared" si="11"/>
        <v>1.0393786464776023</v>
      </c>
      <c r="BA121">
        <f t="shared" si="11"/>
        <v>3.1316367819886186</v>
      </c>
      <c r="BB121">
        <f t="shared" si="12"/>
        <v>0.10985156976976429</v>
      </c>
      <c r="BC121">
        <f t="shared" si="13"/>
        <v>1.695299203040493</v>
      </c>
      <c r="BD121">
        <f t="shared" si="14"/>
        <v>0.97151018212291829</v>
      </c>
      <c r="BE121">
        <f t="shared" si="15"/>
        <v>2.2086251901328717</v>
      </c>
    </row>
    <row r="122" spans="1:57" x14ac:dyDescent="0.35">
      <c r="A122">
        <v>36</v>
      </c>
      <c r="B122" t="s">
        <v>40</v>
      </c>
      <c r="C122" t="s">
        <v>41</v>
      </c>
      <c r="D122" s="1">
        <v>44384</v>
      </c>
      <c r="E122" t="s">
        <v>42</v>
      </c>
      <c r="F122" t="s">
        <v>43</v>
      </c>
      <c r="G122" t="s">
        <v>44</v>
      </c>
      <c r="H122" t="s">
        <v>179</v>
      </c>
      <c r="I122">
        <v>5</v>
      </c>
      <c r="J122" t="s">
        <v>174</v>
      </c>
      <c r="K122" t="s">
        <v>151</v>
      </c>
      <c r="L122">
        <v>12</v>
      </c>
      <c r="M122">
        <v>29</v>
      </c>
      <c r="N122">
        <v>2915</v>
      </c>
      <c r="O122">
        <v>1965</v>
      </c>
      <c r="P122">
        <v>6</v>
      </c>
      <c r="Q122">
        <v>4</v>
      </c>
      <c r="R122">
        <v>3</v>
      </c>
      <c r="S122">
        <v>6</v>
      </c>
      <c r="T122">
        <v>5</v>
      </c>
      <c r="U122">
        <v>7</v>
      </c>
      <c r="V122">
        <v>6</v>
      </c>
      <c r="W122">
        <v>1</v>
      </c>
      <c r="X122">
        <v>6</v>
      </c>
      <c r="Y122">
        <v>4</v>
      </c>
      <c r="Z122">
        <v>3</v>
      </c>
      <c r="AA122">
        <v>2</v>
      </c>
      <c r="AB122" t="s">
        <v>48</v>
      </c>
      <c r="AC122">
        <v>1.3</v>
      </c>
      <c r="AD122">
        <v>3.5</v>
      </c>
      <c r="AE122">
        <v>1.34</v>
      </c>
      <c r="AF122">
        <v>3.6</v>
      </c>
      <c r="AK122">
        <v>1.4</v>
      </c>
      <c r="AL122">
        <v>3.82</v>
      </c>
      <c r="AM122">
        <v>1.31</v>
      </c>
      <c r="AN122">
        <v>3.5</v>
      </c>
      <c r="AO122">
        <f t="shared" si="6"/>
        <v>0.76335877862595414</v>
      </c>
      <c r="AP122">
        <f t="shared" si="6"/>
        <v>0.2857142857142857</v>
      </c>
      <c r="AQ122">
        <f t="shared" si="7"/>
        <v>0.72765072765072769</v>
      </c>
      <c r="AR122">
        <f t="shared" si="8"/>
        <v>0.27234927234927236</v>
      </c>
      <c r="AT122">
        <f t="shared" si="9"/>
        <v>0.62520915076805694</v>
      </c>
      <c r="AU122">
        <f t="shared" si="9"/>
        <v>0.20168323572562155</v>
      </c>
      <c r="AV122">
        <f t="shared" si="10"/>
        <v>0.60432666175412963</v>
      </c>
      <c r="AZ122">
        <f t="shared" si="11"/>
        <v>1.3374303231790168</v>
      </c>
      <c r="BA122">
        <f t="shared" si="11"/>
        <v>0.73407447756105682</v>
      </c>
      <c r="BB122">
        <f t="shared" si="12"/>
        <v>0.64642369499672481</v>
      </c>
      <c r="BC122">
        <f t="shared" si="13"/>
        <v>0.31793411562230178</v>
      </c>
      <c r="BD122">
        <f t="shared" si="14"/>
        <v>0.50364039652478843</v>
      </c>
      <c r="BE122">
        <f t="shared" si="15"/>
        <v>0.4363001155833528</v>
      </c>
    </row>
    <row r="123" spans="1:57" x14ac:dyDescent="0.35">
      <c r="A123">
        <v>36</v>
      </c>
      <c r="B123" t="s">
        <v>40</v>
      </c>
      <c r="C123" t="s">
        <v>41</v>
      </c>
      <c r="D123" s="1">
        <v>44384</v>
      </c>
      <c r="E123" t="s">
        <v>42</v>
      </c>
      <c r="F123" t="s">
        <v>43</v>
      </c>
      <c r="G123" t="s">
        <v>44</v>
      </c>
      <c r="H123" t="s">
        <v>179</v>
      </c>
      <c r="I123">
        <v>5</v>
      </c>
      <c r="J123" t="s">
        <v>172</v>
      </c>
      <c r="K123" t="s">
        <v>169</v>
      </c>
      <c r="L123">
        <v>1</v>
      </c>
      <c r="M123">
        <v>48</v>
      </c>
      <c r="N123">
        <v>12113</v>
      </c>
      <c r="O123">
        <v>1344</v>
      </c>
      <c r="P123">
        <v>6</v>
      </c>
      <c r="Q123">
        <v>3</v>
      </c>
      <c r="R123">
        <v>6</v>
      </c>
      <c r="S123">
        <v>4</v>
      </c>
      <c r="T123">
        <v>6</v>
      </c>
      <c r="U123">
        <v>4</v>
      </c>
      <c r="Z123">
        <v>3</v>
      </c>
      <c r="AA123">
        <v>0</v>
      </c>
      <c r="AB123" t="s">
        <v>48</v>
      </c>
      <c r="AC123">
        <v>1.03</v>
      </c>
      <c r="AD123">
        <v>15</v>
      </c>
      <c r="AE123">
        <v>1.04</v>
      </c>
      <c r="AF123">
        <v>16.96</v>
      </c>
      <c r="AK123">
        <v>1.05</v>
      </c>
      <c r="AL123">
        <v>17</v>
      </c>
      <c r="AM123">
        <v>1.03</v>
      </c>
      <c r="AN123">
        <v>13.22</v>
      </c>
      <c r="AO123">
        <f t="shared" si="6"/>
        <v>0.970873786407767</v>
      </c>
      <c r="AP123">
        <f t="shared" si="6"/>
        <v>7.5642965204235996E-2</v>
      </c>
      <c r="AQ123">
        <f t="shared" si="7"/>
        <v>0.92771929824561394</v>
      </c>
      <c r="AR123">
        <f t="shared" si="8"/>
        <v>7.2280701754385945E-2</v>
      </c>
      <c r="AT123">
        <f t="shared" si="9"/>
        <v>1.5947693901074214</v>
      </c>
      <c r="AU123">
        <f t="shared" si="9"/>
        <v>-0.32364188188338205</v>
      </c>
      <c r="AV123">
        <f t="shared" si="10"/>
        <v>0.87196116510775279</v>
      </c>
      <c r="AZ123">
        <f t="shared" si="11"/>
        <v>4.033515641596555</v>
      </c>
      <c r="BA123">
        <f t="shared" si="11"/>
        <v>0.3988327514814457</v>
      </c>
      <c r="BB123">
        <f t="shared" si="12"/>
        <v>0.97428634035849793</v>
      </c>
      <c r="BC123">
        <f t="shared" si="13"/>
        <v>7.5026072291119406E-2</v>
      </c>
      <c r="BD123">
        <f t="shared" si="14"/>
        <v>0.13701039149177799</v>
      </c>
      <c r="BE123">
        <f t="shared" si="15"/>
        <v>2.6050034603450286E-2</v>
      </c>
    </row>
    <row r="124" spans="1:57" x14ac:dyDescent="0.35">
      <c r="A124">
        <v>36</v>
      </c>
      <c r="B124" t="s">
        <v>40</v>
      </c>
      <c r="C124" t="s">
        <v>41</v>
      </c>
      <c r="D124" s="1">
        <v>44384</v>
      </c>
      <c r="E124" t="s">
        <v>42</v>
      </c>
      <c r="F124" t="s">
        <v>43</v>
      </c>
      <c r="G124" t="s">
        <v>44</v>
      </c>
      <c r="H124" t="s">
        <v>179</v>
      </c>
      <c r="I124">
        <v>5</v>
      </c>
      <c r="J124" t="s">
        <v>112</v>
      </c>
      <c r="K124" t="s">
        <v>65</v>
      </c>
      <c r="L124">
        <v>18</v>
      </c>
      <c r="M124">
        <v>8</v>
      </c>
      <c r="N124">
        <v>2533</v>
      </c>
      <c r="O124">
        <v>4815</v>
      </c>
      <c r="P124">
        <v>6</v>
      </c>
      <c r="Q124">
        <v>3</v>
      </c>
      <c r="R124">
        <v>7</v>
      </c>
      <c r="S124">
        <v>6</v>
      </c>
      <c r="T124">
        <v>6</v>
      </c>
      <c r="U124">
        <v>0</v>
      </c>
      <c r="Z124">
        <v>3</v>
      </c>
      <c r="AA124">
        <v>0</v>
      </c>
      <c r="AB124" t="s">
        <v>48</v>
      </c>
      <c r="AC124">
        <v>3</v>
      </c>
      <c r="AD124">
        <v>1.4</v>
      </c>
      <c r="AE124">
        <v>2.96</v>
      </c>
      <c r="AF124">
        <v>1.46</v>
      </c>
      <c r="AK124">
        <v>3.1</v>
      </c>
      <c r="AL124">
        <v>1.47</v>
      </c>
      <c r="AM124">
        <v>2.9</v>
      </c>
      <c r="AN124">
        <v>1.42</v>
      </c>
      <c r="AO124">
        <f t="shared" si="6"/>
        <v>0.34482758620689657</v>
      </c>
      <c r="AP124">
        <f t="shared" si="6"/>
        <v>0.70422535211267612</v>
      </c>
      <c r="AQ124">
        <f t="shared" si="7"/>
        <v>0.32870370370370366</v>
      </c>
      <c r="AR124">
        <f t="shared" si="8"/>
        <v>0.67129629629629628</v>
      </c>
      <c r="AT124">
        <f t="shared" si="9"/>
        <v>0.32183356164828769</v>
      </c>
      <c r="AU124">
        <f t="shared" si="9"/>
        <v>0.76058591506778706</v>
      </c>
      <c r="AV124">
        <f t="shared" si="10"/>
        <v>0.39203829857996481</v>
      </c>
      <c r="AZ124">
        <f t="shared" si="11"/>
        <v>1.0393786464776023</v>
      </c>
      <c r="BA124">
        <f t="shared" si="11"/>
        <v>2.0197897929793016</v>
      </c>
      <c r="BB124">
        <f t="shared" si="12"/>
        <v>0.27281021082405621</v>
      </c>
      <c r="BC124">
        <f t="shared" si="13"/>
        <v>1.1125985306428496</v>
      </c>
      <c r="BD124">
        <f t="shared" si="14"/>
        <v>0.93639574350495969</v>
      </c>
      <c r="BE124">
        <f t="shared" si="15"/>
        <v>1.2989789240063532</v>
      </c>
    </row>
    <row r="125" spans="1:57" x14ac:dyDescent="0.35">
      <c r="A125">
        <v>36</v>
      </c>
      <c r="B125" t="s">
        <v>40</v>
      </c>
      <c r="C125" t="s">
        <v>41</v>
      </c>
      <c r="D125" s="1">
        <v>44384</v>
      </c>
      <c r="E125" t="s">
        <v>42</v>
      </c>
      <c r="F125" t="s">
        <v>43</v>
      </c>
      <c r="G125" t="s">
        <v>44</v>
      </c>
      <c r="H125" t="s">
        <v>179</v>
      </c>
      <c r="I125">
        <v>5</v>
      </c>
      <c r="J125" t="s">
        <v>160</v>
      </c>
      <c r="K125" t="s">
        <v>199</v>
      </c>
      <c r="L125">
        <v>9</v>
      </c>
      <c r="M125">
        <v>19</v>
      </c>
      <c r="N125">
        <v>4468</v>
      </c>
      <c r="O125">
        <v>2468</v>
      </c>
      <c r="P125">
        <v>6</v>
      </c>
      <c r="Q125">
        <v>3</v>
      </c>
      <c r="R125">
        <v>5</v>
      </c>
      <c r="S125">
        <v>7</v>
      </c>
      <c r="T125">
        <v>7</v>
      </c>
      <c r="U125">
        <v>5</v>
      </c>
      <c r="V125">
        <v>6</v>
      </c>
      <c r="W125">
        <v>3</v>
      </c>
      <c r="Z125">
        <v>3</v>
      </c>
      <c r="AA125">
        <v>1</v>
      </c>
      <c r="AB125" t="s">
        <v>48</v>
      </c>
      <c r="AC125">
        <v>1.25</v>
      </c>
      <c r="AD125">
        <v>4</v>
      </c>
      <c r="AE125">
        <v>1.31</v>
      </c>
      <c r="AF125">
        <v>3.81</v>
      </c>
      <c r="AK125">
        <v>1.34</v>
      </c>
      <c r="AL125">
        <v>4.03</v>
      </c>
      <c r="AM125">
        <v>1.28</v>
      </c>
      <c r="AN125">
        <v>3.7</v>
      </c>
      <c r="AO125">
        <f t="shared" si="6"/>
        <v>0.78125</v>
      </c>
      <c r="AP125">
        <f t="shared" si="6"/>
        <v>0.27027027027027023</v>
      </c>
      <c r="AQ125">
        <f t="shared" si="7"/>
        <v>0.74297188755020083</v>
      </c>
      <c r="AR125">
        <f t="shared" si="8"/>
        <v>0.25702811244979917</v>
      </c>
      <c r="AT125">
        <f t="shared" si="9"/>
        <v>1.3407792928276168</v>
      </c>
      <c r="AU125">
        <f t="shared" si="9"/>
        <v>1.0202492838656143</v>
      </c>
      <c r="AV125">
        <f t="shared" si="10"/>
        <v>0.57945341396094197</v>
      </c>
      <c r="AZ125">
        <f t="shared" si="11"/>
        <v>2.4414488898370239</v>
      </c>
      <c r="BA125">
        <f t="shared" si="11"/>
        <v>1.6825834250971798</v>
      </c>
      <c r="BB125">
        <f t="shared" si="12"/>
        <v>0.68110736323984034</v>
      </c>
      <c r="BC125">
        <f t="shared" si="13"/>
        <v>0.29709707138638275</v>
      </c>
      <c r="BD125">
        <f t="shared" si="14"/>
        <v>0.54567000949255606</v>
      </c>
      <c r="BE125">
        <f t="shared" si="15"/>
        <v>0.38403532998748607</v>
      </c>
    </row>
    <row r="126" spans="1:57" x14ac:dyDescent="0.35">
      <c r="A126">
        <v>36</v>
      </c>
      <c r="B126" t="s">
        <v>40</v>
      </c>
      <c r="C126" t="s">
        <v>41</v>
      </c>
      <c r="D126" s="1">
        <v>44386</v>
      </c>
      <c r="E126" t="s">
        <v>42</v>
      </c>
      <c r="F126" t="s">
        <v>43</v>
      </c>
      <c r="G126" t="s">
        <v>44</v>
      </c>
      <c r="H126" t="s">
        <v>180</v>
      </c>
      <c r="I126">
        <v>5</v>
      </c>
      <c r="J126" t="s">
        <v>160</v>
      </c>
      <c r="K126" t="s">
        <v>112</v>
      </c>
      <c r="L126">
        <v>9</v>
      </c>
      <c r="M126">
        <v>18</v>
      </c>
      <c r="N126">
        <v>4468</v>
      </c>
      <c r="O126">
        <v>2533</v>
      </c>
      <c r="P126">
        <v>6</v>
      </c>
      <c r="Q126">
        <v>3</v>
      </c>
      <c r="R126">
        <v>6</v>
      </c>
      <c r="S126">
        <v>0</v>
      </c>
      <c r="T126">
        <v>6</v>
      </c>
      <c r="U126">
        <v>7</v>
      </c>
      <c r="V126">
        <v>6</v>
      </c>
      <c r="W126">
        <v>4</v>
      </c>
      <c r="Z126">
        <v>3</v>
      </c>
      <c r="AA126">
        <v>1</v>
      </c>
      <c r="AB126" t="s">
        <v>48</v>
      </c>
      <c r="AC126">
        <v>1.44</v>
      </c>
      <c r="AD126">
        <v>2.75</v>
      </c>
      <c r="AE126">
        <v>1.42</v>
      </c>
      <c r="AF126">
        <v>3.11</v>
      </c>
      <c r="AK126">
        <v>1.47</v>
      </c>
      <c r="AL126">
        <v>3.11</v>
      </c>
      <c r="AM126">
        <v>1.43</v>
      </c>
      <c r="AN126">
        <v>2.88</v>
      </c>
      <c r="AO126">
        <f t="shared" si="6"/>
        <v>0.69930069930069938</v>
      </c>
      <c r="AP126">
        <f t="shared" si="6"/>
        <v>0.34722222222222221</v>
      </c>
      <c r="AQ126">
        <f t="shared" si="7"/>
        <v>0.66821345707656621</v>
      </c>
      <c r="AR126">
        <f t="shared" si="8"/>
        <v>0.3317865429234339</v>
      </c>
      <c r="AT126">
        <f t="shared" si="9"/>
        <v>1.3407792928276168</v>
      </c>
      <c r="AU126">
        <f t="shared" si="9"/>
        <v>0.32183356164828769</v>
      </c>
      <c r="AV126">
        <f t="shared" si="10"/>
        <v>0.73476718981469258</v>
      </c>
      <c r="AZ126">
        <f t="shared" si="11"/>
        <v>2.4414488898370239</v>
      </c>
      <c r="BA126">
        <f t="shared" si="11"/>
        <v>1.0393786464776023</v>
      </c>
      <c r="BB126">
        <f t="shared" si="12"/>
        <v>0.80251219940724439</v>
      </c>
      <c r="BC126">
        <f t="shared" si="13"/>
        <v>0.40314760996780175</v>
      </c>
      <c r="BD126">
        <f t="shared" si="14"/>
        <v>0.30820157849615709</v>
      </c>
      <c r="BE126">
        <f t="shared" si="15"/>
        <v>0.22000822233993605</v>
      </c>
    </row>
    <row r="127" spans="1:57" x14ac:dyDescent="0.35">
      <c r="A127">
        <v>36</v>
      </c>
      <c r="B127" t="s">
        <v>40</v>
      </c>
      <c r="C127" t="s">
        <v>41</v>
      </c>
      <c r="D127" s="1">
        <v>44386</v>
      </c>
      <c r="E127" t="s">
        <v>42</v>
      </c>
      <c r="F127" t="s">
        <v>43</v>
      </c>
      <c r="G127" t="s">
        <v>44</v>
      </c>
      <c r="H127" t="s">
        <v>180</v>
      </c>
      <c r="I127">
        <v>5</v>
      </c>
      <c r="J127" t="s">
        <v>172</v>
      </c>
      <c r="K127" t="s">
        <v>174</v>
      </c>
      <c r="L127">
        <v>1</v>
      </c>
      <c r="M127">
        <v>12</v>
      </c>
      <c r="N127">
        <v>12113</v>
      </c>
      <c r="O127">
        <v>2915</v>
      </c>
      <c r="P127">
        <v>7</v>
      </c>
      <c r="Q127">
        <v>6</v>
      </c>
      <c r="R127">
        <v>7</v>
      </c>
      <c r="S127">
        <v>5</v>
      </c>
      <c r="T127">
        <v>7</v>
      </c>
      <c r="U127">
        <v>5</v>
      </c>
      <c r="Z127">
        <v>3</v>
      </c>
      <c r="AA127">
        <v>0</v>
      </c>
      <c r="AB127" t="s">
        <v>48</v>
      </c>
      <c r="AC127">
        <v>1.08</v>
      </c>
      <c r="AD127">
        <v>8</v>
      </c>
      <c r="AE127">
        <v>1.1100000000000001</v>
      </c>
      <c r="AF127">
        <v>8.1</v>
      </c>
      <c r="AK127">
        <v>1.1299999999999999</v>
      </c>
      <c r="AL127">
        <v>8.5</v>
      </c>
      <c r="AM127">
        <v>1.1000000000000001</v>
      </c>
      <c r="AN127">
        <v>7.4</v>
      </c>
      <c r="AO127">
        <f t="shared" si="6"/>
        <v>0.90909090909090906</v>
      </c>
      <c r="AP127">
        <f t="shared" si="6"/>
        <v>0.13513513513513511</v>
      </c>
      <c r="AQ127">
        <f t="shared" si="7"/>
        <v>0.87058823529411755</v>
      </c>
      <c r="AR127">
        <f t="shared" si="8"/>
        <v>0.12941176470588234</v>
      </c>
      <c r="AT127">
        <f t="shared" si="9"/>
        <v>1.5947693901074214</v>
      </c>
      <c r="AU127">
        <f t="shared" si="9"/>
        <v>0.62520915076805694</v>
      </c>
      <c r="AV127">
        <f t="shared" si="10"/>
        <v>0.72503183548503936</v>
      </c>
      <c r="AZ127">
        <f t="shared" si="11"/>
        <v>4.033515641596555</v>
      </c>
      <c r="BA127">
        <f t="shared" si="11"/>
        <v>1.3374303231790168</v>
      </c>
      <c r="BB127">
        <f t="shared" si="12"/>
        <v>0.9367952519631586</v>
      </c>
      <c r="BC127">
        <f t="shared" si="13"/>
        <v>0.13858616328614681</v>
      </c>
      <c r="BD127">
        <f t="shared" si="14"/>
        <v>0.32153971407767523</v>
      </c>
      <c r="BE127">
        <f t="shared" si="15"/>
        <v>6.5290535068477679E-2</v>
      </c>
    </row>
    <row r="128" spans="1:57" x14ac:dyDescent="0.35">
      <c r="A128">
        <v>36</v>
      </c>
      <c r="B128" t="s">
        <v>40</v>
      </c>
      <c r="C128" t="s">
        <v>41</v>
      </c>
      <c r="D128" s="1">
        <v>44388</v>
      </c>
      <c r="E128" t="s">
        <v>42</v>
      </c>
      <c r="F128" t="s">
        <v>43</v>
      </c>
      <c r="G128" t="s">
        <v>44</v>
      </c>
      <c r="H128" t="s">
        <v>181</v>
      </c>
      <c r="I128">
        <v>5</v>
      </c>
      <c r="J128" t="s">
        <v>172</v>
      </c>
      <c r="K128" t="s">
        <v>160</v>
      </c>
      <c r="L128">
        <v>1</v>
      </c>
      <c r="M128">
        <v>9</v>
      </c>
      <c r="N128">
        <v>12113</v>
      </c>
      <c r="O128">
        <v>4468</v>
      </c>
      <c r="P128">
        <v>6</v>
      </c>
      <c r="Q128">
        <v>7</v>
      </c>
      <c r="R128">
        <v>6</v>
      </c>
      <c r="S128">
        <v>4</v>
      </c>
      <c r="T128">
        <v>6</v>
      </c>
      <c r="U128">
        <v>4</v>
      </c>
      <c r="V128">
        <v>6</v>
      </c>
      <c r="W128">
        <v>3</v>
      </c>
      <c r="Z128">
        <v>3</v>
      </c>
      <c r="AA128">
        <v>1</v>
      </c>
      <c r="AB128" t="s">
        <v>48</v>
      </c>
      <c r="AC128">
        <v>1.22</v>
      </c>
      <c r="AD128">
        <v>4.5</v>
      </c>
      <c r="AE128">
        <v>1.23</v>
      </c>
      <c r="AF128">
        <v>4.6900000000000004</v>
      </c>
      <c r="AK128">
        <v>1.27</v>
      </c>
      <c r="AL128">
        <v>5.0599999999999996</v>
      </c>
      <c r="AM128">
        <v>1.21</v>
      </c>
      <c r="AN128">
        <v>4.59</v>
      </c>
      <c r="AO128">
        <f t="shared" si="6"/>
        <v>0.82644628099173556</v>
      </c>
      <c r="AP128">
        <f t="shared" si="6"/>
        <v>0.2178649237472767</v>
      </c>
      <c r="AQ128">
        <f t="shared" si="7"/>
        <v>0.79137931034482767</v>
      </c>
      <c r="AR128">
        <f t="shared" si="8"/>
        <v>0.20862068965517244</v>
      </c>
      <c r="AT128">
        <f t="shared" si="9"/>
        <v>1.5947693901074214</v>
      </c>
      <c r="AU128">
        <f t="shared" si="9"/>
        <v>1.3407792928276168</v>
      </c>
      <c r="AV128">
        <f t="shared" si="10"/>
        <v>0.56315835492868083</v>
      </c>
      <c r="AZ128">
        <f t="shared" si="11"/>
        <v>4.033515641596555</v>
      </c>
      <c r="BA128">
        <f t="shared" si="11"/>
        <v>2.4414488898370239</v>
      </c>
      <c r="BB128">
        <f t="shared" si="12"/>
        <v>0.8309066818992038</v>
      </c>
      <c r="BC128">
        <f t="shared" si="13"/>
        <v>0.23397789347991976</v>
      </c>
      <c r="BD128">
        <f t="shared" si="14"/>
        <v>0.57419442053583569</v>
      </c>
      <c r="BE128">
        <f t="shared" si="15"/>
        <v>0.18523778658254952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28"/>
  <sheetViews>
    <sheetView topLeftCell="AX1" workbookViewId="0">
      <selection activeCell="BC1" sqref="BC1:BH104857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263</v>
      </c>
      <c r="B1" t="s">
        <v>1</v>
      </c>
      <c r="C1" t="s">
        <v>2</v>
      </c>
      <c r="D1" t="s">
        <v>3</v>
      </c>
      <c r="E1" t="s">
        <v>264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34</v>
      </c>
      <c r="B2" t="s">
        <v>40</v>
      </c>
      <c r="C2" t="s">
        <v>41</v>
      </c>
      <c r="D2" s="1">
        <v>43283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265</v>
      </c>
      <c r="K2" t="s">
        <v>266</v>
      </c>
      <c r="L2">
        <v>120</v>
      </c>
      <c r="M2">
        <v>128</v>
      </c>
      <c r="N2">
        <v>508</v>
      </c>
      <c r="O2">
        <v>468</v>
      </c>
      <c r="P2">
        <v>3</v>
      </c>
      <c r="Q2">
        <v>6</v>
      </c>
      <c r="R2">
        <v>7</v>
      </c>
      <c r="S2">
        <v>5</v>
      </c>
      <c r="T2">
        <v>6</v>
      </c>
      <c r="U2">
        <v>4</v>
      </c>
      <c r="V2">
        <v>2</v>
      </c>
      <c r="W2">
        <v>1</v>
      </c>
      <c r="X2" t="s">
        <v>48</v>
      </c>
      <c r="Y2">
        <v>2.1</v>
      </c>
      <c r="Z2">
        <v>1.72</v>
      </c>
      <c r="AA2">
        <v>2.1</v>
      </c>
      <c r="AB2">
        <v>1.65</v>
      </c>
      <c r="AC2">
        <v>2.1</v>
      </c>
      <c r="AD2">
        <v>1.73</v>
      </c>
      <c r="AE2">
        <v>2.2400000000000002</v>
      </c>
      <c r="AF2">
        <v>1.71</v>
      </c>
      <c r="AK2">
        <v>2.27</v>
      </c>
      <c r="AL2">
        <v>1.77</v>
      </c>
      <c r="AM2">
        <v>2.14</v>
      </c>
      <c r="AN2">
        <v>1.71</v>
      </c>
      <c r="AO2">
        <f>1/AM2</f>
        <v>0.46728971962616822</v>
      </c>
      <c r="AP2">
        <f>1/AN2</f>
        <v>0.58479532163742687</v>
      </c>
      <c r="AQ2">
        <f>AO2/(AO2+AP2)</f>
        <v>0.44415584415584414</v>
      </c>
      <c r="AR2">
        <f>AP2/(AO2+AP2)</f>
        <v>0.55584415584415581</v>
      </c>
      <c r="AS2">
        <f>0.5*LN(AQ2/AR2)</f>
        <v>-0.1121562292595958</v>
      </c>
      <c r="AW2">
        <f>AVERAGE(N2:O2)</f>
        <v>488</v>
      </c>
      <c r="AX2">
        <f>64*'Summary - LogLoss'!$D$8*AW2/SUM($AW$2:$AW$65)</f>
        <v>0.21346699322207668</v>
      </c>
      <c r="AY2">
        <f>AS2+AX2</f>
        <v>0.10131076396248088</v>
      </c>
    </row>
    <row r="3" spans="1:60" x14ac:dyDescent="0.35">
      <c r="A3">
        <v>34</v>
      </c>
      <c r="B3" t="s">
        <v>40</v>
      </c>
      <c r="C3" t="s">
        <v>41</v>
      </c>
      <c r="D3" s="1">
        <v>43283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267</v>
      </c>
      <c r="K3" t="s">
        <v>268</v>
      </c>
      <c r="L3">
        <v>95</v>
      </c>
      <c r="M3">
        <v>31</v>
      </c>
      <c r="N3">
        <v>673</v>
      </c>
      <c r="O3">
        <v>1545</v>
      </c>
      <c r="P3">
        <v>6</v>
      </c>
      <c r="Q3">
        <v>4</v>
      </c>
      <c r="R3">
        <v>4</v>
      </c>
      <c r="S3">
        <v>6</v>
      </c>
      <c r="T3">
        <v>6</v>
      </c>
      <c r="U3">
        <v>2</v>
      </c>
      <c r="V3">
        <v>2</v>
      </c>
      <c r="W3">
        <v>1</v>
      </c>
      <c r="X3" t="s">
        <v>48</v>
      </c>
      <c r="Y3">
        <v>1.72</v>
      </c>
      <c r="Z3">
        <v>2.1</v>
      </c>
      <c r="AA3">
        <v>1.72</v>
      </c>
      <c r="AB3">
        <v>2</v>
      </c>
      <c r="AC3">
        <v>1.8</v>
      </c>
      <c r="AD3">
        <v>2</v>
      </c>
      <c r="AE3">
        <v>1.76</v>
      </c>
      <c r="AF3">
        <v>2.16</v>
      </c>
      <c r="AK3">
        <v>1.8</v>
      </c>
      <c r="AL3">
        <v>2.1800000000000002</v>
      </c>
      <c r="AM3">
        <v>1.74</v>
      </c>
      <c r="AN3">
        <v>2.09</v>
      </c>
      <c r="AO3">
        <f t="shared" ref="AO3:AP65" si="0">1/AM3</f>
        <v>0.57471264367816088</v>
      </c>
      <c r="AP3">
        <f t="shared" si="0"/>
        <v>0.47846889952153115</v>
      </c>
      <c r="AQ3">
        <f t="shared" ref="AQ3:AQ66" si="1">AO3/(AO3+AP3)</f>
        <v>0.54569190600522188</v>
      </c>
      <c r="AR3">
        <f t="shared" ref="AR3:AR66" si="2">AP3/(AO3+AP3)</f>
        <v>0.45430809399477812</v>
      </c>
      <c r="AS3">
        <f t="shared" ref="AS3:AS65" si="3">0.5*LN(AQ3/AR3)</f>
        <v>9.163947637514086E-2</v>
      </c>
      <c r="AW3">
        <f t="shared" ref="AW3:AW65" si="4">AVERAGE(N3:O3)</f>
        <v>1109</v>
      </c>
      <c r="AX3">
        <f>64*'Summary - LogLoss'!$D$8*AW3/SUM($AW$2:$AW$65)</f>
        <v>0.48511249074443241</v>
      </c>
      <c r="AY3">
        <f t="shared" ref="AY3:AY65" si="5">AS3+AX3</f>
        <v>0.57675196711957333</v>
      </c>
    </row>
    <row r="4" spans="1:60" x14ac:dyDescent="0.35">
      <c r="A4">
        <v>34</v>
      </c>
      <c r="B4" t="s">
        <v>40</v>
      </c>
      <c r="C4" t="s">
        <v>41</v>
      </c>
      <c r="D4" s="1">
        <v>43283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269</v>
      </c>
      <c r="K4" t="s">
        <v>270</v>
      </c>
      <c r="L4">
        <v>101</v>
      </c>
      <c r="M4">
        <v>118</v>
      </c>
      <c r="N4">
        <v>642</v>
      </c>
      <c r="O4">
        <v>516</v>
      </c>
      <c r="P4">
        <v>7</v>
      </c>
      <c r="Q4">
        <v>5</v>
      </c>
      <c r="R4">
        <v>6</v>
      </c>
      <c r="S4">
        <v>4</v>
      </c>
      <c r="V4">
        <v>2</v>
      </c>
      <c r="W4">
        <v>0</v>
      </c>
      <c r="X4" t="s">
        <v>48</v>
      </c>
      <c r="Y4">
        <v>2.37</v>
      </c>
      <c r="Z4">
        <v>1.57</v>
      </c>
      <c r="AA4">
        <v>2.2999999999999998</v>
      </c>
      <c r="AB4">
        <v>1.55</v>
      </c>
      <c r="AC4">
        <v>2.25</v>
      </c>
      <c r="AD4">
        <v>1.61</v>
      </c>
      <c r="AE4">
        <v>2.5</v>
      </c>
      <c r="AF4">
        <v>1.59</v>
      </c>
      <c r="AK4">
        <v>2.5</v>
      </c>
      <c r="AL4">
        <v>1.63</v>
      </c>
      <c r="AM4">
        <v>2.39</v>
      </c>
      <c r="AN4">
        <v>1.58</v>
      </c>
      <c r="AO4">
        <f t="shared" si="0"/>
        <v>0.41841004184100417</v>
      </c>
      <c r="AP4">
        <f t="shared" si="0"/>
        <v>0.63291139240506322</v>
      </c>
      <c r="AQ4">
        <f t="shared" si="1"/>
        <v>0.39798488664987414</v>
      </c>
      <c r="AR4">
        <f t="shared" si="2"/>
        <v>0.60201511335012603</v>
      </c>
      <c r="AS4">
        <f t="shared" si="3"/>
        <v>-0.2069342594522719</v>
      </c>
      <c r="AW4">
        <f t="shared" si="4"/>
        <v>579</v>
      </c>
      <c r="AX4">
        <f>64*'Summary - LogLoss'!$D$8*AW4/SUM($AW$2:$AW$65)</f>
        <v>0.25327333826963605</v>
      </c>
      <c r="AY4">
        <f t="shared" si="5"/>
        <v>4.6339078817364154E-2</v>
      </c>
      <c r="BG4" t="s">
        <v>191</v>
      </c>
      <c r="BH4">
        <f>SUM(AQ66:AQ128)</f>
        <v>36.964910392047408</v>
      </c>
    </row>
    <row r="5" spans="1:60" x14ac:dyDescent="0.35">
      <c r="A5">
        <v>34</v>
      </c>
      <c r="B5" t="s">
        <v>40</v>
      </c>
      <c r="C5" t="s">
        <v>41</v>
      </c>
      <c r="D5" s="1">
        <v>43283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271</v>
      </c>
      <c r="K5" t="s">
        <v>272</v>
      </c>
      <c r="L5">
        <v>141</v>
      </c>
      <c r="M5">
        <v>77</v>
      </c>
      <c r="N5">
        <v>422</v>
      </c>
      <c r="O5">
        <v>815</v>
      </c>
      <c r="P5">
        <v>6</v>
      </c>
      <c r="Q5">
        <v>4</v>
      </c>
      <c r="R5">
        <v>1</v>
      </c>
      <c r="S5">
        <v>6</v>
      </c>
      <c r="T5">
        <v>6</v>
      </c>
      <c r="U5">
        <v>2</v>
      </c>
      <c r="V5">
        <v>2</v>
      </c>
      <c r="W5">
        <v>1</v>
      </c>
      <c r="X5" t="s">
        <v>48</v>
      </c>
      <c r="Y5">
        <v>4.5</v>
      </c>
      <c r="Z5">
        <v>1.2</v>
      </c>
      <c r="AA5">
        <v>4.2</v>
      </c>
      <c r="AB5">
        <v>1.19</v>
      </c>
      <c r="AC5">
        <v>4.33</v>
      </c>
      <c r="AD5">
        <v>1.22</v>
      </c>
      <c r="AE5">
        <v>4.67</v>
      </c>
      <c r="AF5">
        <v>1.23</v>
      </c>
      <c r="AK5">
        <v>4.8</v>
      </c>
      <c r="AL5">
        <v>1.26</v>
      </c>
      <c r="AM5">
        <v>4.47</v>
      </c>
      <c r="AN5">
        <v>1.21</v>
      </c>
      <c r="AO5">
        <f t="shared" si="0"/>
        <v>0.2237136465324385</v>
      </c>
      <c r="AP5">
        <f t="shared" si="0"/>
        <v>0.82644628099173556</v>
      </c>
      <c r="AQ5">
        <f t="shared" si="1"/>
        <v>0.21302816901408453</v>
      </c>
      <c r="AR5">
        <f t="shared" si="2"/>
        <v>0.7869718309859155</v>
      </c>
      <c r="AS5">
        <f t="shared" si="3"/>
        <v>-0.65338402450841382</v>
      </c>
      <c r="AW5">
        <f t="shared" si="4"/>
        <v>618.5</v>
      </c>
      <c r="AX5">
        <f>64*'Summary - LogLoss'!$D$8*AW5/SUM($AW$2:$AW$65)</f>
        <v>0.27055191661445577</v>
      </c>
      <c r="AY5">
        <f t="shared" si="5"/>
        <v>-0.38283210789395805</v>
      </c>
      <c r="BG5" t="s">
        <v>190</v>
      </c>
      <c r="BH5">
        <f>SUM(BD66:BD128)</f>
        <v>41.552882266686552</v>
      </c>
    </row>
    <row r="6" spans="1:60" x14ac:dyDescent="0.35">
      <c r="A6">
        <v>34</v>
      </c>
      <c r="B6" t="s">
        <v>40</v>
      </c>
      <c r="C6" t="s">
        <v>41</v>
      </c>
      <c r="D6" s="1">
        <v>43283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273</v>
      </c>
      <c r="K6" t="s">
        <v>274</v>
      </c>
      <c r="L6">
        <v>8</v>
      </c>
      <c r="M6">
        <v>171</v>
      </c>
      <c r="N6">
        <v>4315</v>
      </c>
      <c r="O6">
        <v>342</v>
      </c>
      <c r="P6">
        <v>7</v>
      </c>
      <c r="Q6">
        <v>6</v>
      </c>
      <c r="R6">
        <v>2</v>
      </c>
      <c r="S6">
        <v>6</v>
      </c>
      <c r="T6">
        <v>6</v>
      </c>
      <c r="U6">
        <v>1</v>
      </c>
      <c r="V6">
        <v>2</v>
      </c>
      <c r="W6">
        <v>1</v>
      </c>
      <c r="X6" t="s">
        <v>48</v>
      </c>
      <c r="Y6">
        <v>1.1200000000000001</v>
      </c>
      <c r="Z6">
        <v>6</v>
      </c>
      <c r="AA6">
        <v>1.1000000000000001</v>
      </c>
      <c r="AB6">
        <v>5.9</v>
      </c>
      <c r="AC6">
        <v>1.1200000000000001</v>
      </c>
      <c r="AD6">
        <v>6</v>
      </c>
      <c r="AE6">
        <v>1.1100000000000001</v>
      </c>
      <c r="AF6">
        <v>7.56</v>
      </c>
      <c r="AK6">
        <v>1.1499999999999999</v>
      </c>
      <c r="AL6">
        <v>7.56</v>
      </c>
      <c r="AM6">
        <v>1.1200000000000001</v>
      </c>
      <c r="AN6">
        <v>6.41</v>
      </c>
      <c r="AO6">
        <f t="shared" si="0"/>
        <v>0.89285714285714279</v>
      </c>
      <c r="AP6">
        <f t="shared" si="0"/>
        <v>0.15600624024960999</v>
      </c>
      <c r="AQ6">
        <f t="shared" si="1"/>
        <v>0.85126162018592288</v>
      </c>
      <c r="AR6">
        <f t="shared" si="2"/>
        <v>0.14873837981407703</v>
      </c>
      <c r="AS6">
        <f t="shared" si="3"/>
        <v>0.87226529281278764</v>
      </c>
      <c r="AW6">
        <f t="shared" si="4"/>
        <v>2328.5</v>
      </c>
      <c r="AX6">
        <f>64*'Summary - LogLoss'!$D$8*AW6/SUM($AW$2:$AW$65)</f>
        <v>1.0185612576180441</v>
      </c>
      <c r="AY6">
        <f t="shared" si="5"/>
        <v>1.8908265504308317</v>
      </c>
      <c r="BG6" t="s">
        <v>473</v>
      </c>
      <c r="BH6">
        <f>SUM(BE66:BE128)</f>
        <v>40.507463649764595</v>
      </c>
    </row>
    <row r="7" spans="1:60" x14ac:dyDescent="0.35">
      <c r="A7">
        <v>34</v>
      </c>
      <c r="B7" t="s">
        <v>40</v>
      </c>
      <c r="C7" t="s">
        <v>41</v>
      </c>
      <c r="D7" s="1">
        <v>43283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275</v>
      </c>
      <c r="K7" t="s">
        <v>276</v>
      </c>
      <c r="L7">
        <v>51</v>
      </c>
      <c r="M7">
        <v>19</v>
      </c>
      <c r="N7">
        <v>1036</v>
      </c>
      <c r="O7">
        <v>2310</v>
      </c>
      <c r="P7">
        <v>7</v>
      </c>
      <c r="Q7">
        <v>5</v>
      </c>
      <c r="R7">
        <v>6</v>
      </c>
      <c r="S7">
        <v>3</v>
      </c>
      <c r="V7">
        <v>2</v>
      </c>
      <c r="W7">
        <v>0</v>
      </c>
      <c r="X7" t="s">
        <v>48</v>
      </c>
      <c r="Y7">
        <v>4</v>
      </c>
      <c r="Z7">
        <v>1.25</v>
      </c>
      <c r="AA7">
        <v>3.65</v>
      </c>
      <c r="AB7">
        <v>1.24</v>
      </c>
      <c r="AC7">
        <v>3.75</v>
      </c>
      <c r="AD7">
        <v>1.28</v>
      </c>
      <c r="AE7">
        <v>3.99</v>
      </c>
      <c r="AF7">
        <v>1.28</v>
      </c>
      <c r="AK7">
        <v>4.25</v>
      </c>
      <c r="AL7">
        <v>1.3</v>
      </c>
      <c r="AM7">
        <v>3.91</v>
      </c>
      <c r="AN7">
        <v>1.26</v>
      </c>
      <c r="AO7">
        <f t="shared" si="0"/>
        <v>0.25575447570332482</v>
      </c>
      <c r="AP7">
        <f t="shared" si="0"/>
        <v>0.79365079365079361</v>
      </c>
      <c r="AQ7">
        <f t="shared" si="1"/>
        <v>0.2437137330754352</v>
      </c>
      <c r="AR7">
        <f t="shared" si="2"/>
        <v>0.75628626692456469</v>
      </c>
      <c r="AS7">
        <f t="shared" si="3"/>
        <v>-0.56621282651694382</v>
      </c>
      <c r="AW7">
        <f t="shared" si="4"/>
        <v>1673</v>
      </c>
      <c r="AX7">
        <f>64*'Summary - LogLoss'!$D$8*AW7/SUM($AW$2:$AW$65)</f>
        <v>0.73182434356666848</v>
      </c>
      <c r="AY7">
        <f t="shared" si="5"/>
        <v>0.16561151704972465</v>
      </c>
    </row>
    <row r="8" spans="1:60" x14ac:dyDescent="0.35">
      <c r="A8">
        <v>34</v>
      </c>
      <c r="B8" t="s">
        <v>40</v>
      </c>
      <c r="C8" t="s">
        <v>41</v>
      </c>
      <c r="D8" s="1">
        <v>43283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277</v>
      </c>
      <c r="K8" t="s">
        <v>278</v>
      </c>
      <c r="L8">
        <v>55</v>
      </c>
      <c r="M8">
        <v>4</v>
      </c>
      <c r="N8">
        <v>1010</v>
      </c>
      <c r="O8">
        <v>5463</v>
      </c>
      <c r="P8">
        <v>6</v>
      </c>
      <c r="Q8">
        <v>1</v>
      </c>
      <c r="R8">
        <v>6</v>
      </c>
      <c r="S8">
        <v>3</v>
      </c>
      <c r="V8">
        <v>2</v>
      </c>
      <c r="W8">
        <v>0</v>
      </c>
      <c r="X8" t="s">
        <v>48</v>
      </c>
      <c r="Y8">
        <v>2.37</v>
      </c>
      <c r="Z8">
        <v>1.57</v>
      </c>
      <c r="AA8">
        <v>2.35</v>
      </c>
      <c r="AB8">
        <v>1.53</v>
      </c>
      <c r="AC8">
        <v>2.37</v>
      </c>
      <c r="AD8">
        <v>1.57</v>
      </c>
      <c r="AE8">
        <v>2.61</v>
      </c>
      <c r="AF8">
        <v>1.55</v>
      </c>
      <c r="AK8">
        <v>2.61</v>
      </c>
      <c r="AL8">
        <v>1.65</v>
      </c>
      <c r="AM8">
        <v>2.41</v>
      </c>
      <c r="AN8">
        <v>1.57</v>
      </c>
      <c r="AO8">
        <f t="shared" si="0"/>
        <v>0.41493775933609955</v>
      </c>
      <c r="AP8">
        <f t="shared" si="0"/>
        <v>0.63694267515923564</v>
      </c>
      <c r="AQ8">
        <f t="shared" si="1"/>
        <v>0.39447236180904521</v>
      </c>
      <c r="AR8">
        <f t="shared" si="2"/>
        <v>0.60552763819095479</v>
      </c>
      <c r="AS8">
        <f t="shared" si="3"/>
        <v>-0.21427556407117346</v>
      </c>
      <c r="AW8">
        <f t="shared" si="4"/>
        <v>3236.5</v>
      </c>
      <c r="AX8">
        <f>64*'Summary - LogLoss'!$D$8*AW8/SUM($AW$2:$AW$65)</f>
        <v>1.4157498433673177</v>
      </c>
      <c r="AY8">
        <f t="shared" si="5"/>
        <v>1.2014742792961441</v>
      </c>
    </row>
    <row r="9" spans="1:60" x14ac:dyDescent="0.35">
      <c r="A9">
        <v>34</v>
      </c>
      <c r="B9" t="s">
        <v>40</v>
      </c>
      <c r="C9" t="s">
        <v>41</v>
      </c>
      <c r="D9" s="1">
        <v>43283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279</v>
      </c>
      <c r="K9" t="s">
        <v>280</v>
      </c>
      <c r="L9">
        <v>52</v>
      </c>
      <c r="M9">
        <v>21</v>
      </c>
      <c r="N9">
        <v>1016</v>
      </c>
      <c r="O9">
        <v>2005</v>
      </c>
      <c r="P9">
        <v>6</v>
      </c>
      <c r="Q9">
        <v>1</v>
      </c>
      <c r="R9">
        <v>2</v>
      </c>
      <c r="S9">
        <v>6</v>
      </c>
      <c r="T9">
        <v>6</v>
      </c>
      <c r="U9">
        <v>4</v>
      </c>
      <c r="V9">
        <v>2</v>
      </c>
      <c r="W9">
        <v>1</v>
      </c>
      <c r="X9" t="s">
        <v>48</v>
      </c>
      <c r="Y9">
        <v>1.8</v>
      </c>
      <c r="Z9">
        <v>2</v>
      </c>
      <c r="AA9">
        <v>1.75</v>
      </c>
      <c r="AB9">
        <v>1.95</v>
      </c>
      <c r="AC9">
        <v>1.73</v>
      </c>
      <c r="AD9">
        <v>2.1</v>
      </c>
      <c r="AE9">
        <v>1.8</v>
      </c>
      <c r="AF9">
        <v>2.11</v>
      </c>
      <c r="AK9">
        <v>1.92</v>
      </c>
      <c r="AL9">
        <v>2.11</v>
      </c>
      <c r="AM9">
        <v>1.81</v>
      </c>
      <c r="AN9">
        <v>2</v>
      </c>
      <c r="AO9">
        <f t="shared" si="0"/>
        <v>0.5524861878453039</v>
      </c>
      <c r="AP9">
        <f t="shared" si="0"/>
        <v>0.5</v>
      </c>
      <c r="AQ9">
        <f t="shared" si="1"/>
        <v>0.52493438320209984</v>
      </c>
      <c r="AR9">
        <f t="shared" si="2"/>
        <v>0.47506561679790033</v>
      </c>
      <c r="AS9">
        <f t="shared" si="3"/>
        <v>4.9910167641105493E-2</v>
      </c>
      <c r="AW9">
        <f t="shared" si="4"/>
        <v>1510.5</v>
      </c>
      <c r="AX9">
        <f>64*'Summary - LogLoss'!$D$8*AW9/SUM($AW$2:$AW$65)</f>
        <v>0.66074158455316967</v>
      </c>
      <c r="AY9">
        <f t="shared" si="5"/>
        <v>0.71065175219427512</v>
      </c>
    </row>
    <row r="10" spans="1:60" x14ac:dyDescent="0.35">
      <c r="A10">
        <v>34</v>
      </c>
      <c r="B10" t="s">
        <v>40</v>
      </c>
      <c r="C10" t="s">
        <v>41</v>
      </c>
      <c r="D10" s="1">
        <v>43283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281</v>
      </c>
      <c r="K10" t="s">
        <v>282</v>
      </c>
      <c r="L10">
        <v>11</v>
      </c>
      <c r="M10">
        <v>65</v>
      </c>
      <c r="N10">
        <v>3536</v>
      </c>
      <c r="O10">
        <v>910</v>
      </c>
      <c r="P10">
        <v>6</v>
      </c>
      <c r="Q10">
        <v>4</v>
      </c>
      <c r="R10">
        <v>6</v>
      </c>
      <c r="S10">
        <v>2</v>
      </c>
      <c r="V10">
        <v>2</v>
      </c>
      <c r="W10">
        <v>0</v>
      </c>
      <c r="X10" t="s">
        <v>48</v>
      </c>
      <c r="Y10">
        <v>1.33</v>
      </c>
      <c r="Z10">
        <v>3.4</v>
      </c>
      <c r="AA10">
        <v>1.32</v>
      </c>
      <c r="AB10">
        <v>3.1</v>
      </c>
      <c r="AC10">
        <v>1.36</v>
      </c>
      <c r="AD10">
        <v>3.25</v>
      </c>
      <c r="AE10">
        <v>1.38</v>
      </c>
      <c r="AF10">
        <v>3.26</v>
      </c>
      <c r="AK10">
        <v>1.45</v>
      </c>
      <c r="AL10">
        <v>3.4</v>
      </c>
      <c r="AM10">
        <v>1.35</v>
      </c>
      <c r="AN10">
        <v>3.21</v>
      </c>
      <c r="AO10">
        <f t="shared" si="0"/>
        <v>0.7407407407407407</v>
      </c>
      <c r="AP10">
        <f t="shared" si="0"/>
        <v>0.3115264797507788</v>
      </c>
      <c r="AQ10">
        <f t="shared" si="1"/>
        <v>0.70394736842105254</v>
      </c>
      <c r="AR10">
        <f t="shared" si="2"/>
        <v>0.29605263157894735</v>
      </c>
      <c r="AS10">
        <f t="shared" si="3"/>
        <v>0.43308317234579319</v>
      </c>
      <c r="AW10">
        <f t="shared" si="4"/>
        <v>2223</v>
      </c>
      <c r="AX10">
        <f>64*'Summary - LogLoss'!$D$8*AW10/SUM($AW$2:$AW$65)</f>
        <v>0.97241214330466474</v>
      </c>
      <c r="AY10">
        <f t="shared" si="5"/>
        <v>1.4054953156504579</v>
      </c>
    </row>
    <row r="11" spans="1:60" x14ac:dyDescent="0.35">
      <c r="A11">
        <v>34</v>
      </c>
      <c r="B11" t="s">
        <v>40</v>
      </c>
      <c r="C11" t="s">
        <v>41</v>
      </c>
      <c r="D11" s="1">
        <v>43283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283</v>
      </c>
      <c r="K11" t="s">
        <v>284</v>
      </c>
      <c r="L11">
        <v>35</v>
      </c>
      <c r="M11">
        <v>43</v>
      </c>
      <c r="N11">
        <v>1330</v>
      </c>
      <c r="O11">
        <v>1186</v>
      </c>
      <c r="P11">
        <v>7</v>
      </c>
      <c r="Q11">
        <v>6</v>
      </c>
      <c r="R11">
        <v>2</v>
      </c>
      <c r="S11">
        <v>6</v>
      </c>
      <c r="T11">
        <v>6</v>
      </c>
      <c r="U11">
        <v>3</v>
      </c>
      <c r="V11">
        <v>2</v>
      </c>
      <c r="W11">
        <v>1</v>
      </c>
      <c r="X11" t="s">
        <v>48</v>
      </c>
      <c r="Y11">
        <v>2</v>
      </c>
      <c r="Z11">
        <v>1.8</v>
      </c>
      <c r="AA11">
        <v>1.9</v>
      </c>
      <c r="AB11">
        <v>1.8</v>
      </c>
      <c r="AC11">
        <v>1.91</v>
      </c>
      <c r="AD11">
        <v>1.91</v>
      </c>
      <c r="AE11">
        <v>1.98</v>
      </c>
      <c r="AF11">
        <v>1.9</v>
      </c>
      <c r="AK11">
        <v>2.02</v>
      </c>
      <c r="AL11">
        <v>1.92</v>
      </c>
      <c r="AM11">
        <v>1.94</v>
      </c>
      <c r="AN11">
        <v>1.86</v>
      </c>
      <c r="AO11">
        <f t="shared" si="0"/>
        <v>0.51546391752577325</v>
      </c>
      <c r="AP11">
        <f t="shared" si="0"/>
        <v>0.5376344086021505</v>
      </c>
      <c r="AQ11">
        <f t="shared" si="1"/>
        <v>0.48947368421052639</v>
      </c>
      <c r="AR11">
        <f t="shared" si="2"/>
        <v>0.51052631578947372</v>
      </c>
      <c r="AS11">
        <f t="shared" si="3"/>
        <v>-2.1055742675063365E-2</v>
      </c>
      <c r="AW11">
        <f t="shared" si="4"/>
        <v>1258</v>
      </c>
      <c r="AX11">
        <f>64*'Summary - LogLoss'!$D$8*AW11/SUM($AW$2:$AW$65)</f>
        <v>0.5502899128552714</v>
      </c>
      <c r="AY11">
        <f t="shared" si="5"/>
        <v>0.52923417018020802</v>
      </c>
    </row>
    <row r="12" spans="1:60" x14ac:dyDescent="0.35">
      <c r="A12">
        <v>34</v>
      </c>
      <c r="B12" t="s">
        <v>40</v>
      </c>
      <c r="C12" t="s">
        <v>41</v>
      </c>
      <c r="D12" s="1">
        <v>43283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285</v>
      </c>
      <c r="K12" t="s">
        <v>286</v>
      </c>
      <c r="L12">
        <v>91</v>
      </c>
      <c r="M12">
        <v>71</v>
      </c>
      <c r="N12">
        <v>700</v>
      </c>
      <c r="O12">
        <v>874</v>
      </c>
      <c r="P12">
        <v>4</v>
      </c>
      <c r="Q12">
        <v>6</v>
      </c>
      <c r="R12">
        <v>6</v>
      </c>
      <c r="S12">
        <v>2</v>
      </c>
      <c r="T12">
        <v>6</v>
      </c>
      <c r="U12">
        <v>3</v>
      </c>
      <c r="V12">
        <v>2</v>
      </c>
      <c r="W12">
        <v>1</v>
      </c>
      <c r="X12" t="s">
        <v>48</v>
      </c>
      <c r="Y12">
        <v>2</v>
      </c>
      <c r="Z12">
        <v>1.8</v>
      </c>
      <c r="AA12">
        <v>1.85</v>
      </c>
      <c r="AB12">
        <v>1.85</v>
      </c>
      <c r="AC12">
        <v>1.91</v>
      </c>
      <c r="AD12">
        <v>1.91</v>
      </c>
      <c r="AE12">
        <v>1.92</v>
      </c>
      <c r="AF12">
        <v>1.97</v>
      </c>
      <c r="AK12">
        <v>2</v>
      </c>
      <c r="AL12">
        <v>2.0099999999999998</v>
      </c>
      <c r="AM12">
        <v>1.88</v>
      </c>
      <c r="AN12">
        <v>1.92</v>
      </c>
      <c r="AO12">
        <f t="shared" si="0"/>
        <v>0.53191489361702127</v>
      </c>
      <c r="AP12">
        <f t="shared" si="0"/>
        <v>0.52083333333333337</v>
      </c>
      <c r="AQ12">
        <f t="shared" si="1"/>
        <v>0.50526315789473675</v>
      </c>
      <c r="AR12">
        <f t="shared" si="2"/>
        <v>0.49473684210526314</v>
      </c>
      <c r="AS12">
        <f t="shared" si="3"/>
        <v>1.0526704598916132E-2</v>
      </c>
      <c r="AW12">
        <f t="shared" si="4"/>
        <v>787</v>
      </c>
      <c r="AX12">
        <f>64*'Summary - LogLoss'!$D$8*AW12/SUM($AW$2:$AW$65)</f>
        <v>0.34425926980691463</v>
      </c>
      <c r="AY12">
        <f t="shared" si="5"/>
        <v>0.35478597440583076</v>
      </c>
    </row>
    <row r="13" spans="1:60" x14ac:dyDescent="0.35">
      <c r="A13">
        <v>34</v>
      </c>
      <c r="B13" t="s">
        <v>40</v>
      </c>
      <c r="C13" t="s">
        <v>41</v>
      </c>
      <c r="D13" s="1">
        <v>43283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287</v>
      </c>
      <c r="K13" t="s">
        <v>288</v>
      </c>
      <c r="L13">
        <v>9</v>
      </c>
      <c r="M13">
        <v>58</v>
      </c>
      <c r="N13">
        <v>3971</v>
      </c>
      <c r="O13">
        <v>933</v>
      </c>
      <c r="P13">
        <v>6</v>
      </c>
      <c r="Q13">
        <v>7</v>
      </c>
      <c r="R13">
        <v>6</v>
      </c>
      <c r="S13">
        <v>2</v>
      </c>
      <c r="T13">
        <v>6</v>
      </c>
      <c r="U13">
        <v>1</v>
      </c>
      <c r="V13">
        <v>2</v>
      </c>
      <c r="W13">
        <v>1</v>
      </c>
      <c r="X13" t="s">
        <v>48</v>
      </c>
      <c r="Y13">
        <v>1.2</v>
      </c>
      <c r="Z13">
        <v>4.5</v>
      </c>
      <c r="AA13">
        <v>1.2</v>
      </c>
      <c r="AB13">
        <v>4.0999999999999996</v>
      </c>
      <c r="AC13">
        <v>1.22</v>
      </c>
      <c r="AD13">
        <v>4</v>
      </c>
      <c r="AE13">
        <v>1.23</v>
      </c>
      <c r="AF13">
        <v>4.59</v>
      </c>
      <c r="AK13">
        <v>1.25</v>
      </c>
      <c r="AL13">
        <v>4.78</v>
      </c>
      <c r="AM13">
        <v>1.21</v>
      </c>
      <c r="AN13">
        <v>4.41</v>
      </c>
      <c r="AO13">
        <f t="shared" si="0"/>
        <v>0.82644628099173556</v>
      </c>
      <c r="AP13">
        <f t="shared" si="0"/>
        <v>0.22675736961451246</v>
      </c>
      <c r="AQ13">
        <f t="shared" si="1"/>
        <v>0.78469750889679712</v>
      </c>
      <c r="AR13">
        <f t="shared" si="2"/>
        <v>0.21530249110320282</v>
      </c>
      <c r="AS13">
        <f t="shared" si="3"/>
        <v>0.64662716492505257</v>
      </c>
      <c r="AW13">
        <f t="shared" si="4"/>
        <v>2452</v>
      </c>
      <c r="AX13">
        <f>64*'Summary - LogLoss'!$D$8*AW13/SUM($AW$2:$AW$65)</f>
        <v>1.0725841544683032</v>
      </c>
      <c r="AY13">
        <f t="shared" si="5"/>
        <v>1.7192113193933558</v>
      </c>
    </row>
    <row r="14" spans="1:60" x14ac:dyDescent="0.35">
      <c r="A14">
        <v>34</v>
      </c>
      <c r="B14" t="s">
        <v>40</v>
      </c>
      <c r="C14" t="s">
        <v>41</v>
      </c>
      <c r="D14" s="1">
        <v>43283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289</v>
      </c>
      <c r="K14" t="s">
        <v>290</v>
      </c>
      <c r="L14">
        <v>87</v>
      </c>
      <c r="M14">
        <v>110</v>
      </c>
      <c r="N14">
        <v>771</v>
      </c>
      <c r="O14">
        <v>594</v>
      </c>
      <c r="P14">
        <v>7</v>
      </c>
      <c r="Q14">
        <v>6</v>
      </c>
      <c r="R14">
        <v>6</v>
      </c>
      <c r="S14">
        <v>3</v>
      </c>
      <c r="V14">
        <v>2</v>
      </c>
      <c r="W14">
        <v>0</v>
      </c>
      <c r="X14" t="s">
        <v>48</v>
      </c>
      <c r="Y14">
        <v>1.25</v>
      </c>
      <c r="Z14">
        <v>4</v>
      </c>
      <c r="AA14">
        <v>1.24</v>
      </c>
      <c r="AB14">
        <v>3.65</v>
      </c>
      <c r="AC14">
        <v>1.25</v>
      </c>
      <c r="AD14">
        <v>4</v>
      </c>
      <c r="AE14">
        <v>1.27</v>
      </c>
      <c r="AF14">
        <v>4.1500000000000004</v>
      </c>
      <c r="AK14">
        <v>1.3</v>
      </c>
      <c r="AL14">
        <v>4.1500000000000004</v>
      </c>
      <c r="AM14">
        <v>1.26</v>
      </c>
      <c r="AN14">
        <v>3.88</v>
      </c>
      <c r="AO14">
        <f t="shared" si="0"/>
        <v>0.79365079365079361</v>
      </c>
      <c r="AP14">
        <f t="shared" si="0"/>
        <v>0.25773195876288663</v>
      </c>
      <c r="AQ14">
        <f t="shared" si="1"/>
        <v>0.75486381322957197</v>
      </c>
      <c r="AR14">
        <f t="shared" si="2"/>
        <v>0.24513618677042803</v>
      </c>
      <c r="AS14">
        <f t="shared" si="3"/>
        <v>0.56236171633589771</v>
      </c>
      <c r="AW14">
        <f t="shared" si="4"/>
        <v>682.5</v>
      </c>
      <c r="AX14">
        <f>64*'Summary - LogLoss'!$D$8*AW14/SUM($AW$2:$AW$65)</f>
        <v>0.29854758785669533</v>
      </c>
      <c r="AY14">
        <f t="shared" si="5"/>
        <v>0.86090930419259304</v>
      </c>
    </row>
    <row r="15" spans="1:60" x14ac:dyDescent="0.35">
      <c r="A15">
        <v>34</v>
      </c>
      <c r="B15" t="s">
        <v>40</v>
      </c>
      <c r="C15" t="s">
        <v>41</v>
      </c>
      <c r="D15" s="1">
        <v>43283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291</v>
      </c>
      <c r="K15" t="s">
        <v>292</v>
      </c>
      <c r="L15">
        <v>78</v>
      </c>
      <c r="M15">
        <v>69</v>
      </c>
      <c r="N15">
        <v>814</v>
      </c>
      <c r="O15">
        <v>893</v>
      </c>
      <c r="P15">
        <v>7</v>
      </c>
      <c r="Q15">
        <v>6</v>
      </c>
      <c r="R15">
        <v>7</v>
      </c>
      <c r="S15">
        <v>6</v>
      </c>
      <c r="V15">
        <v>2</v>
      </c>
      <c r="W15">
        <v>0</v>
      </c>
      <c r="X15" t="s">
        <v>48</v>
      </c>
      <c r="Y15">
        <v>2.37</v>
      </c>
      <c r="Z15">
        <v>1.57</v>
      </c>
      <c r="AA15">
        <v>2.25</v>
      </c>
      <c r="AB15">
        <v>1.57</v>
      </c>
      <c r="AC15">
        <v>2.2000000000000002</v>
      </c>
      <c r="AD15">
        <v>1.67</v>
      </c>
      <c r="AE15">
        <v>2.36</v>
      </c>
      <c r="AF15">
        <v>1.65</v>
      </c>
      <c r="AK15">
        <v>2.4500000000000002</v>
      </c>
      <c r="AL15">
        <v>1.68</v>
      </c>
      <c r="AM15">
        <v>2.3199999999999998</v>
      </c>
      <c r="AN15">
        <v>1.62</v>
      </c>
      <c r="AO15">
        <f t="shared" si="0"/>
        <v>0.43103448275862072</v>
      </c>
      <c r="AP15">
        <f t="shared" si="0"/>
        <v>0.61728395061728392</v>
      </c>
      <c r="AQ15">
        <f t="shared" si="1"/>
        <v>0.4111675126903554</v>
      </c>
      <c r="AR15">
        <f t="shared" si="2"/>
        <v>0.58883248730964466</v>
      </c>
      <c r="AS15">
        <f t="shared" si="3"/>
        <v>-0.17957051821696285</v>
      </c>
      <c r="AW15">
        <f t="shared" si="4"/>
        <v>853.5</v>
      </c>
      <c r="AX15">
        <f>64*'Summary - LogLoss'!$D$8*AW15/SUM($AW$2:$AW$65)</f>
        <v>0.3733485219570542</v>
      </c>
      <c r="AY15">
        <f t="shared" si="5"/>
        <v>0.19377800374009135</v>
      </c>
    </row>
    <row r="16" spans="1:60" x14ac:dyDescent="0.35">
      <c r="A16">
        <v>34</v>
      </c>
      <c r="B16" t="s">
        <v>40</v>
      </c>
      <c r="C16" t="s">
        <v>41</v>
      </c>
      <c r="D16" s="1">
        <v>43283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293</v>
      </c>
      <c r="K16" t="s">
        <v>294</v>
      </c>
      <c r="L16">
        <v>2</v>
      </c>
      <c r="M16">
        <v>97</v>
      </c>
      <c r="N16">
        <v>6910</v>
      </c>
      <c r="O16">
        <v>663</v>
      </c>
      <c r="P16">
        <v>6</v>
      </c>
      <c r="Q16">
        <v>0</v>
      </c>
      <c r="R16">
        <v>6</v>
      </c>
      <c r="S16">
        <v>3</v>
      </c>
      <c r="V16">
        <v>2</v>
      </c>
      <c r="W16">
        <v>0</v>
      </c>
      <c r="X16" t="s">
        <v>48</v>
      </c>
      <c r="Y16">
        <v>1.06</v>
      </c>
      <c r="Z16">
        <v>11</v>
      </c>
      <c r="AA16">
        <v>1.03</v>
      </c>
      <c r="AB16">
        <v>9</v>
      </c>
      <c r="AC16">
        <v>1.05</v>
      </c>
      <c r="AD16">
        <v>10</v>
      </c>
      <c r="AE16">
        <v>1.06</v>
      </c>
      <c r="AF16">
        <v>11.59</v>
      </c>
      <c r="AK16">
        <v>1.08</v>
      </c>
      <c r="AL16">
        <v>13</v>
      </c>
      <c r="AM16">
        <v>1.05</v>
      </c>
      <c r="AN16">
        <v>10.55</v>
      </c>
      <c r="AO16">
        <f t="shared" si="0"/>
        <v>0.95238095238095233</v>
      </c>
      <c r="AP16">
        <f t="shared" si="0"/>
        <v>9.4786729857819899E-2</v>
      </c>
      <c r="AQ16">
        <f t="shared" si="1"/>
        <v>0.90948275862068961</v>
      </c>
      <c r="AR16">
        <f t="shared" si="2"/>
        <v>9.0517241379310331E-2</v>
      </c>
      <c r="AS16">
        <f t="shared" si="3"/>
        <v>1.1536678478763218</v>
      </c>
      <c r="AW16">
        <f t="shared" si="4"/>
        <v>3786.5</v>
      </c>
      <c r="AX16">
        <f>64*'Summary - LogLoss'!$D$8*AW16/SUM($AW$2:$AW$65)</f>
        <v>1.6563376431053143</v>
      </c>
      <c r="AY16">
        <f t="shared" si="5"/>
        <v>2.8100054909816361</v>
      </c>
    </row>
    <row r="17" spans="1:51" x14ac:dyDescent="0.35">
      <c r="A17">
        <v>34</v>
      </c>
      <c r="B17" t="s">
        <v>40</v>
      </c>
      <c r="C17" t="s">
        <v>41</v>
      </c>
      <c r="D17" s="1">
        <v>43283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295</v>
      </c>
      <c r="K17" t="s">
        <v>296</v>
      </c>
      <c r="L17">
        <v>20</v>
      </c>
      <c r="M17">
        <v>717</v>
      </c>
      <c r="N17">
        <v>2090</v>
      </c>
      <c r="O17">
        <v>26</v>
      </c>
      <c r="P17">
        <v>6</v>
      </c>
      <c r="Q17">
        <v>3</v>
      </c>
      <c r="R17">
        <v>6</v>
      </c>
      <c r="S17">
        <v>2</v>
      </c>
      <c r="V17">
        <v>2</v>
      </c>
      <c r="W17">
        <v>0</v>
      </c>
      <c r="X17" t="s">
        <v>48</v>
      </c>
      <c r="Y17">
        <v>1.25</v>
      </c>
      <c r="Z17">
        <v>4</v>
      </c>
      <c r="AA17">
        <v>1.21</v>
      </c>
      <c r="AB17">
        <v>3.95</v>
      </c>
      <c r="AC17">
        <v>1.25</v>
      </c>
      <c r="AD17">
        <v>4</v>
      </c>
      <c r="AE17">
        <v>1.21</v>
      </c>
      <c r="AF17">
        <v>4.8600000000000003</v>
      </c>
      <c r="AK17">
        <v>1.25</v>
      </c>
      <c r="AL17">
        <v>4.8600000000000003</v>
      </c>
      <c r="AM17">
        <v>1.22</v>
      </c>
      <c r="AN17">
        <v>4.42</v>
      </c>
      <c r="AO17">
        <f t="shared" si="0"/>
        <v>0.81967213114754101</v>
      </c>
      <c r="AP17">
        <f t="shared" si="0"/>
        <v>0.22624434389140272</v>
      </c>
      <c r="AQ17">
        <f t="shared" si="1"/>
        <v>0.78368794326241131</v>
      </c>
      <c r="AR17">
        <f t="shared" si="2"/>
        <v>0.21631205673758863</v>
      </c>
      <c r="AS17">
        <f t="shared" si="3"/>
        <v>0.64364441867222077</v>
      </c>
      <c r="AW17">
        <f t="shared" si="4"/>
        <v>1058</v>
      </c>
      <c r="AX17">
        <f>64*'Summary - LogLoss'!$D$8*AW17/SUM($AW$2:$AW$65)</f>
        <v>0.46280344022327274</v>
      </c>
      <c r="AY17">
        <f t="shared" si="5"/>
        <v>1.1064478588954936</v>
      </c>
    </row>
    <row r="18" spans="1:51" x14ac:dyDescent="0.35">
      <c r="A18">
        <v>34</v>
      </c>
      <c r="B18" t="s">
        <v>40</v>
      </c>
      <c r="C18" t="s">
        <v>41</v>
      </c>
      <c r="D18" s="1">
        <v>43283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297</v>
      </c>
      <c r="K18" t="s">
        <v>298</v>
      </c>
      <c r="L18">
        <v>108</v>
      </c>
      <c r="M18">
        <v>39</v>
      </c>
      <c r="N18">
        <v>600</v>
      </c>
      <c r="O18">
        <v>1210</v>
      </c>
      <c r="P18">
        <v>2</v>
      </c>
      <c r="Q18">
        <v>6</v>
      </c>
      <c r="R18">
        <v>6</v>
      </c>
      <c r="S18">
        <v>3</v>
      </c>
      <c r="T18">
        <v>6</v>
      </c>
      <c r="U18">
        <v>3</v>
      </c>
      <c r="V18">
        <v>2</v>
      </c>
      <c r="W18">
        <v>1</v>
      </c>
      <c r="X18" t="s">
        <v>48</v>
      </c>
      <c r="Y18">
        <v>4.33</v>
      </c>
      <c r="Z18">
        <v>1.22</v>
      </c>
      <c r="AA18">
        <v>3.75</v>
      </c>
      <c r="AB18">
        <v>1.23</v>
      </c>
      <c r="AC18">
        <v>4</v>
      </c>
      <c r="AD18">
        <v>1.25</v>
      </c>
      <c r="AE18">
        <v>4.4400000000000004</v>
      </c>
      <c r="AF18">
        <v>1.24</v>
      </c>
      <c r="AK18">
        <v>4.4400000000000004</v>
      </c>
      <c r="AL18">
        <v>1.27</v>
      </c>
      <c r="AM18">
        <v>4.13</v>
      </c>
      <c r="AN18">
        <v>1.24</v>
      </c>
      <c r="AO18">
        <f t="shared" si="0"/>
        <v>0.24213075060532688</v>
      </c>
      <c r="AP18">
        <f t="shared" si="0"/>
        <v>0.80645161290322587</v>
      </c>
      <c r="AQ18">
        <f t="shared" si="1"/>
        <v>0.23091247672253259</v>
      </c>
      <c r="AR18">
        <f t="shared" si="2"/>
        <v>0.76908752327746743</v>
      </c>
      <c r="AS18">
        <f t="shared" si="3"/>
        <v>-0.60158301367799794</v>
      </c>
      <c r="AW18">
        <f t="shared" si="4"/>
        <v>905</v>
      </c>
      <c r="AX18">
        <f>64*'Summary - LogLoss'!$D$8*AW18/SUM($AW$2:$AW$65)</f>
        <v>0.3958762886597938</v>
      </c>
      <c r="AY18">
        <f t="shared" si="5"/>
        <v>-0.20570672501820414</v>
      </c>
    </row>
    <row r="19" spans="1:51" x14ac:dyDescent="0.35">
      <c r="A19">
        <v>34</v>
      </c>
      <c r="B19" t="s">
        <v>40</v>
      </c>
      <c r="C19" t="s">
        <v>41</v>
      </c>
      <c r="D19" s="1">
        <v>43283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299</v>
      </c>
      <c r="K19" t="s">
        <v>300</v>
      </c>
      <c r="L19">
        <v>107</v>
      </c>
      <c r="M19">
        <v>84</v>
      </c>
      <c r="N19">
        <v>603</v>
      </c>
      <c r="O19">
        <v>782</v>
      </c>
      <c r="P19">
        <v>6</v>
      </c>
      <c r="Q19">
        <v>7</v>
      </c>
      <c r="R19">
        <v>6</v>
      </c>
      <c r="S19">
        <v>4</v>
      </c>
      <c r="T19">
        <v>6</v>
      </c>
      <c r="U19">
        <v>4</v>
      </c>
      <c r="V19">
        <v>2</v>
      </c>
      <c r="W19">
        <v>1</v>
      </c>
      <c r="X19" t="s">
        <v>48</v>
      </c>
      <c r="Y19">
        <v>1.44</v>
      </c>
      <c r="Z19">
        <v>2.75</v>
      </c>
      <c r="AA19">
        <v>1.42</v>
      </c>
      <c r="AB19">
        <v>2.65</v>
      </c>
      <c r="AC19">
        <v>1.44</v>
      </c>
      <c r="AD19">
        <v>2.75</v>
      </c>
      <c r="AE19">
        <v>1.48</v>
      </c>
      <c r="AF19">
        <v>2.84</v>
      </c>
      <c r="AK19">
        <v>1.5</v>
      </c>
      <c r="AL19">
        <v>2.84</v>
      </c>
      <c r="AM19">
        <v>1.46</v>
      </c>
      <c r="AN19">
        <v>2.73</v>
      </c>
      <c r="AO19">
        <f t="shared" si="0"/>
        <v>0.68493150684931503</v>
      </c>
      <c r="AP19">
        <f t="shared" si="0"/>
        <v>0.36630036630036628</v>
      </c>
      <c r="AQ19">
        <f t="shared" si="1"/>
        <v>0.65155131264916466</v>
      </c>
      <c r="AR19">
        <f t="shared" si="2"/>
        <v>0.34844868735083534</v>
      </c>
      <c r="AS19">
        <f t="shared" si="3"/>
        <v>0.31293258673831165</v>
      </c>
      <c r="AW19">
        <f t="shared" si="4"/>
        <v>692.5</v>
      </c>
      <c r="AX19">
        <f>64*'Summary - LogLoss'!$D$8*AW19/SUM($AW$2:$AW$65)</f>
        <v>0.30292191148829528</v>
      </c>
      <c r="AY19">
        <f t="shared" si="5"/>
        <v>0.61585449822660698</v>
      </c>
    </row>
    <row r="20" spans="1:51" x14ac:dyDescent="0.35">
      <c r="A20">
        <v>34</v>
      </c>
      <c r="B20" t="s">
        <v>40</v>
      </c>
      <c r="C20" t="s">
        <v>41</v>
      </c>
      <c r="D20" s="1">
        <v>43283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301</v>
      </c>
      <c r="K20" t="s">
        <v>302</v>
      </c>
      <c r="L20">
        <v>181</v>
      </c>
      <c r="M20">
        <v>105</v>
      </c>
      <c r="N20">
        <v>315</v>
      </c>
      <c r="O20">
        <v>621</v>
      </c>
      <c r="P20">
        <v>7</v>
      </c>
      <c r="Q20">
        <v>5</v>
      </c>
      <c r="R20">
        <v>6</v>
      </c>
      <c r="S20">
        <v>3</v>
      </c>
      <c r="V20">
        <v>2</v>
      </c>
      <c r="W20">
        <v>0</v>
      </c>
      <c r="X20" t="s">
        <v>48</v>
      </c>
      <c r="Y20">
        <v>1.08</v>
      </c>
      <c r="Z20">
        <v>9</v>
      </c>
      <c r="AA20">
        <v>1.07</v>
      </c>
      <c r="AB20">
        <v>7</v>
      </c>
      <c r="AC20">
        <v>1.08</v>
      </c>
      <c r="AD20">
        <v>7.5</v>
      </c>
      <c r="AE20">
        <v>1.06</v>
      </c>
      <c r="AF20">
        <v>11.37</v>
      </c>
      <c r="AK20">
        <v>1.0900000000000001</v>
      </c>
      <c r="AL20">
        <v>11.37</v>
      </c>
      <c r="AM20">
        <v>1.08</v>
      </c>
      <c r="AN20">
        <v>8.44</v>
      </c>
      <c r="AO20">
        <f t="shared" si="0"/>
        <v>0.92592592592592582</v>
      </c>
      <c r="AP20">
        <f t="shared" si="0"/>
        <v>0.11848341232227488</v>
      </c>
      <c r="AQ20">
        <f t="shared" si="1"/>
        <v>0.88655462184873945</v>
      </c>
      <c r="AR20">
        <f t="shared" si="2"/>
        <v>0.11344537815126052</v>
      </c>
      <c r="AS20">
        <f t="shared" si="3"/>
        <v>1.0280106337358685</v>
      </c>
      <c r="AW20">
        <f t="shared" si="4"/>
        <v>468</v>
      </c>
      <c r="AX20">
        <f>64*'Summary - LogLoss'!$D$8*AW20/SUM($AW$2:$AW$65)</f>
        <v>0.20471834595887681</v>
      </c>
      <c r="AY20">
        <f t="shared" si="5"/>
        <v>1.2327289796947454</v>
      </c>
    </row>
    <row r="21" spans="1:51" x14ac:dyDescent="0.35">
      <c r="A21">
        <v>34</v>
      </c>
      <c r="B21" t="s">
        <v>40</v>
      </c>
      <c r="C21" t="s">
        <v>41</v>
      </c>
      <c r="D21" s="1">
        <v>43283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303</v>
      </c>
      <c r="K21" t="s">
        <v>304</v>
      </c>
      <c r="L21">
        <v>204</v>
      </c>
      <c r="M21">
        <v>36</v>
      </c>
      <c r="N21">
        <v>263</v>
      </c>
      <c r="O21">
        <v>1305</v>
      </c>
      <c r="P21">
        <v>6</v>
      </c>
      <c r="Q21">
        <v>2</v>
      </c>
      <c r="R21">
        <v>6</v>
      </c>
      <c r="S21">
        <v>2</v>
      </c>
      <c r="V21">
        <v>2</v>
      </c>
      <c r="W21">
        <v>0</v>
      </c>
      <c r="X21" t="s">
        <v>48</v>
      </c>
      <c r="Y21">
        <v>2.75</v>
      </c>
      <c r="Z21">
        <v>1.44</v>
      </c>
      <c r="AA21">
        <v>2.65</v>
      </c>
      <c r="AB21">
        <v>1.42</v>
      </c>
      <c r="AC21">
        <v>2.75</v>
      </c>
      <c r="AD21">
        <v>1.44</v>
      </c>
      <c r="AE21">
        <v>2.76</v>
      </c>
      <c r="AF21">
        <v>1.5</v>
      </c>
      <c r="AK21">
        <v>2.87</v>
      </c>
      <c r="AL21">
        <v>1.5</v>
      </c>
      <c r="AM21">
        <v>2.71</v>
      </c>
      <c r="AN21">
        <v>1.47</v>
      </c>
      <c r="AO21">
        <f t="shared" si="0"/>
        <v>0.36900369003690037</v>
      </c>
      <c r="AP21">
        <f t="shared" si="0"/>
        <v>0.68027210884353739</v>
      </c>
      <c r="AQ21">
        <f t="shared" si="1"/>
        <v>0.35167464114832536</v>
      </c>
      <c r="AR21">
        <f t="shared" si="2"/>
        <v>0.64832535885167464</v>
      </c>
      <c r="AS21">
        <f t="shared" si="3"/>
        <v>-0.30584311705048234</v>
      </c>
      <c r="AW21">
        <f t="shared" si="4"/>
        <v>784</v>
      </c>
      <c r="AX21">
        <f>64*'Summary - LogLoss'!$D$8*AW21/SUM($AW$2:$AW$65)</f>
        <v>0.34294697271743463</v>
      </c>
      <c r="AY21">
        <f t="shared" si="5"/>
        <v>3.710385566695229E-2</v>
      </c>
    </row>
    <row r="22" spans="1:51" x14ac:dyDescent="0.35">
      <c r="A22">
        <v>34</v>
      </c>
      <c r="B22" t="s">
        <v>40</v>
      </c>
      <c r="C22" t="s">
        <v>41</v>
      </c>
      <c r="D22" s="1">
        <v>43283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305</v>
      </c>
      <c r="K22" t="s">
        <v>306</v>
      </c>
      <c r="L22">
        <v>62</v>
      </c>
      <c r="M22">
        <v>89</v>
      </c>
      <c r="N22">
        <v>926</v>
      </c>
      <c r="O22">
        <v>741</v>
      </c>
      <c r="P22">
        <v>5</v>
      </c>
      <c r="Q22">
        <v>7</v>
      </c>
      <c r="R22">
        <v>6</v>
      </c>
      <c r="S22">
        <v>2</v>
      </c>
      <c r="T22">
        <v>6</v>
      </c>
      <c r="U22">
        <v>2</v>
      </c>
      <c r="V22">
        <v>2</v>
      </c>
      <c r="W22">
        <v>1</v>
      </c>
      <c r="X22" t="s">
        <v>48</v>
      </c>
      <c r="Y22">
        <v>1.36</v>
      </c>
      <c r="Z22">
        <v>3.2</v>
      </c>
      <c r="AA22">
        <v>1.33</v>
      </c>
      <c r="AB22">
        <v>3.05</v>
      </c>
      <c r="AC22">
        <v>1.36</v>
      </c>
      <c r="AD22">
        <v>3.25</v>
      </c>
      <c r="AE22">
        <v>1.38</v>
      </c>
      <c r="AF22">
        <v>3.27</v>
      </c>
      <c r="AK22">
        <v>1.39</v>
      </c>
      <c r="AL22">
        <v>3.5</v>
      </c>
      <c r="AM22">
        <v>1.35</v>
      </c>
      <c r="AN22">
        <v>3.21</v>
      </c>
      <c r="AO22">
        <f t="shared" si="0"/>
        <v>0.7407407407407407</v>
      </c>
      <c r="AP22">
        <f t="shared" si="0"/>
        <v>0.3115264797507788</v>
      </c>
      <c r="AQ22">
        <f t="shared" si="1"/>
        <v>0.70394736842105254</v>
      </c>
      <c r="AR22">
        <f t="shared" si="2"/>
        <v>0.29605263157894735</v>
      </c>
      <c r="AS22">
        <f t="shared" si="3"/>
        <v>0.43308317234579319</v>
      </c>
      <c r="AW22">
        <f t="shared" si="4"/>
        <v>833.5</v>
      </c>
      <c r="AX22">
        <f>64*'Summary - LogLoss'!$D$8*AW22/SUM($AW$2:$AW$65)</f>
        <v>0.3645998746938543</v>
      </c>
      <c r="AY22">
        <f t="shared" si="5"/>
        <v>0.79768304703964743</v>
      </c>
    </row>
    <row r="23" spans="1:51" x14ac:dyDescent="0.35">
      <c r="A23">
        <v>34</v>
      </c>
      <c r="B23" t="s">
        <v>40</v>
      </c>
      <c r="C23" t="s">
        <v>41</v>
      </c>
      <c r="D23" s="1">
        <v>43283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307</v>
      </c>
      <c r="K23" t="s">
        <v>308</v>
      </c>
      <c r="L23">
        <v>42</v>
      </c>
      <c r="M23">
        <v>16</v>
      </c>
      <c r="N23">
        <v>1190</v>
      </c>
      <c r="O23">
        <v>2603</v>
      </c>
      <c r="P23">
        <v>6</v>
      </c>
      <c r="Q23">
        <v>7</v>
      </c>
      <c r="R23">
        <v>6</v>
      </c>
      <c r="S23">
        <v>3</v>
      </c>
      <c r="T23">
        <v>8</v>
      </c>
      <c r="U23">
        <v>6</v>
      </c>
      <c r="V23">
        <v>2</v>
      </c>
      <c r="W23">
        <v>1</v>
      </c>
      <c r="X23" t="s">
        <v>48</v>
      </c>
      <c r="Y23">
        <v>3.75</v>
      </c>
      <c r="Z23">
        <v>1.28</v>
      </c>
      <c r="AA23">
        <v>3.6</v>
      </c>
      <c r="AB23">
        <v>1.25</v>
      </c>
      <c r="AC23">
        <v>4</v>
      </c>
      <c r="AD23">
        <v>1.25</v>
      </c>
      <c r="AE23">
        <v>3.87</v>
      </c>
      <c r="AF23">
        <v>1.3</v>
      </c>
      <c r="AK23">
        <v>4.0999999999999996</v>
      </c>
      <c r="AL23">
        <v>1.31</v>
      </c>
      <c r="AM23">
        <v>3.8</v>
      </c>
      <c r="AN23">
        <v>1.27</v>
      </c>
      <c r="AO23">
        <f t="shared" si="0"/>
        <v>0.26315789473684209</v>
      </c>
      <c r="AP23">
        <f t="shared" si="0"/>
        <v>0.78740157480314954</v>
      </c>
      <c r="AQ23">
        <f t="shared" si="1"/>
        <v>0.2504930966469428</v>
      </c>
      <c r="AR23">
        <f t="shared" si="2"/>
        <v>0.74950690335305725</v>
      </c>
      <c r="AS23">
        <f t="shared" si="3"/>
        <v>-0.54799208313092007</v>
      </c>
      <c r="AW23">
        <f t="shared" si="4"/>
        <v>1896.5</v>
      </c>
      <c r="AX23">
        <f>64*'Summary - LogLoss'!$D$8*AW23/SUM($AW$2:$AW$65)</f>
        <v>0.82959047673292696</v>
      </c>
      <c r="AY23">
        <f t="shared" si="5"/>
        <v>0.28159839360200689</v>
      </c>
    </row>
    <row r="24" spans="1:51" x14ac:dyDescent="0.35">
      <c r="A24">
        <v>34</v>
      </c>
      <c r="B24" t="s">
        <v>40</v>
      </c>
      <c r="C24" t="s">
        <v>41</v>
      </c>
      <c r="D24" s="1">
        <v>43283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309</v>
      </c>
      <c r="K24" t="s">
        <v>310</v>
      </c>
      <c r="L24">
        <v>34</v>
      </c>
      <c r="M24">
        <v>38</v>
      </c>
      <c r="N24">
        <v>1355</v>
      </c>
      <c r="O24">
        <v>1300</v>
      </c>
      <c r="P24">
        <v>7</v>
      </c>
      <c r="Q24">
        <v>5</v>
      </c>
      <c r="R24">
        <v>6</v>
      </c>
      <c r="S24">
        <v>2</v>
      </c>
      <c r="V24">
        <v>2</v>
      </c>
      <c r="W24">
        <v>0</v>
      </c>
      <c r="X24" t="s">
        <v>48</v>
      </c>
      <c r="Y24">
        <v>1.53</v>
      </c>
      <c r="Z24">
        <v>2.5</v>
      </c>
      <c r="AA24">
        <v>1.5</v>
      </c>
      <c r="AB24">
        <v>2.4</v>
      </c>
      <c r="AC24">
        <v>1.53</v>
      </c>
      <c r="AD24">
        <v>2.5</v>
      </c>
      <c r="AE24">
        <v>1.58</v>
      </c>
      <c r="AF24">
        <v>2.5099999999999998</v>
      </c>
      <c r="AK24">
        <v>1.64</v>
      </c>
      <c r="AL24">
        <v>2.5499999999999998</v>
      </c>
      <c r="AM24">
        <v>1.55</v>
      </c>
      <c r="AN24">
        <v>2.4500000000000002</v>
      </c>
      <c r="AO24">
        <f t="shared" si="0"/>
        <v>0.64516129032258063</v>
      </c>
      <c r="AP24">
        <f t="shared" si="0"/>
        <v>0.4081632653061224</v>
      </c>
      <c r="AQ24">
        <f t="shared" si="1"/>
        <v>0.61250000000000004</v>
      </c>
      <c r="AR24">
        <f t="shared" si="2"/>
        <v>0.38750000000000001</v>
      </c>
      <c r="AS24">
        <f t="shared" si="3"/>
        <v>0.22891654681274023</v>
      </c>
      <c r="AW24">
        <f t="shared" si="4"/>
        <v>1327.5</v>
      </c>
      <c r="AX24">
        <f>64*'Summary - LogLoss'!$D$8*AW24/SUM($AW$2:$AW$65)</f>
        <v>0.58069146209489098</v>
      </c>
      <c r="AY24">
        <f t="shared" si="5"/>
        <v>0.80960800890763118</v>
      </c>
    </row>
    <row r="25" spans="1:51" x14ac:dyDescent="0.35">
      <c r="A25">
        <v>34</v>
      </c>
      <c r="B25" t="s">
        <v>40</v>
      </c>
      <c r="C25" t="s">
        <v>41</v>
      </c>
      <c r="D25" s="1">
        <v>43283</v>
      </c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311</v>
      </c>
      <c r="K25" t="s">
        <v>312</v>
      </c>
      <c r="L25">
        <v>30</v>
      </c>
      <c r="M25">
        <v>195</v>
      </c>
      <c r="N25">
        <v>1580</v>
      </c>
      <c r="O25">
        <v>280</v>
      </c>
      <c r="P25">
        <v>6</v>
      </c>
      <c r="Q25">
        <v>3</v>
      </c>
      <c r="R25">
        <v>4</v>
      </c>
      <c r="S25">
        <v>6</v>
      </c>
      <c r="T25">
        <v>7</v>
      </c>
      <c r="U25">
        <v>5</v>
      </c>
      <c r="V25">
        <v>2</v>
      </c>
      <c r="W25">
        <v>1</v>
      </c>
      <c r="X25" t="s">
        <v>48</v>
      </c>
      <c r="Y25">
        <v>1.1000000000000001</v>
      </c>
      <c r="Z25">
        <v>8</v>
      </c>
      <c r="AA25">
        <v>1.0900000000000001</v>
      </c>
      <c r="AB25">
        <v>6.25</v>
      </c>
      <c r="AC25">
        <v>1.1200000000000001</v>
      </c>
      <c r="AD25">
        <v>6</v>
      </c>
      <c r="AE25">
        <v>1.1100000000000001</v>
      </c>
      <c r="AF25">
        <v>7.74</v>
      </c>
      <c r="AK25">
        <v>1.1299999999999999</v>
      </c>
      <c r="AL25">
        <v>8.86</v>
      </c>
      <c r="AM25">
        <v>1.0900000000000001</v>
      </c>
      <c r="AN25">
        <v>7.47</v>
      </c>
      <c r="AO25">
        <f t="shared" si="0"/>
        <v>0.9174311926605504</v>
      </c>
      <c r="AP25">
        <f t="shared" si="0"/>
        <v>0.13386880856760375</v>
      </c>
      <c r="AQ25">
        <f t="shared" si="1"/>
        <v>0.87266355140186913</v>
      </c>
      <c r="AR25">
        <f t="shared" si="2"/>
        <v>0.12733644859813084</v>
      </c>
      <c r="AS25">
        <f t="shared" si="3"/>
        <v>0.96235865145183686</v>
      </c>
      <c r="AW25">
        <f t="shared" si="4"/>
        <v>930</v>
      </c>
      <c r="AX25">
        <f>64*'Summary - LogLoss'!$D$8*AW25/SUM($AW$2:$AW$65)</f>
        <v>0.40681209773879362</v>
      </c>
      <c r="AY25">
        <f t="shared" si="5"/>
        <v>1.3691707491906304</v>
      </c>
    </row>
    <row r="26" spans="1:51" x14ac:dyDescent="0.35">
      <c r="A26">
        <v>34</v>
      </c>
      <c r="B26" t="s">
        <v>40</v>
      </c>
      <c r="C26" t="s">
        <v>41</v>
      </c>
      <c r="D26" s="1">
        <v>43283</v>
      </c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313</v>
      </c>
      <c r="K26" t="s">
        <v>314</v>
      </c>
      <c r="L26">
        <v>135</v>
      </c>
      <c r="M26">
        <v>168</v>
      </c>
      <c r="N26">
        <v>439</v>
      </c>
      <c r="O26">
        <v>349</v>
      </c>
      <c r="P26">
        <v>7</v>
      </c>
      <c r="Q26">
        <v>6</v>
      </c>
      <c r="R26">
        <v>6</v>
      </c>
      <c r="S26">
        <v>1</v>
      </c>
      <c r="V26">
        <v>2</v>
      </c>
      <c r="W26">
        <v>0</v>
      </c>
      <c r="X26" t="s">
        <v>48</v>
      </c>
      <c r="Y26">
        <v>2.75</v>
      </c>
      <c r="Z26">
        <v>1.44</v>
      </c>
      <c r="AA26">
        <v>2.65</v>
      </c>
      <c r="AB26">
        <v>1.42</v>
      </c>
      <c r="AC26">
        <v>2.62</v>
      </c>
      <c r="AD26">
        <v>1.5</v>
      </c>
      <c r="AE26">
        <v>2.73</v>
      </c>
      <c r="AF26">
        <v>1.51</v>
      </c>
      <c r="AK26">
        <v>2.87</v>
      </c>
      <c r="AL26">
        <v>1.51</v>
      </c>
      <c r="AM26">
        <v>2.75</v>
      </c>
      <c r="AN26">
        <v>1.46</v>
      </c>
      <c r="AO26">
        <f t="shared" si="0"/>
        <v>0.36363636363636365</v>
      </c>
      <c r="AP26">
        <f t="shared" si="0"/>
        <v>0.68493150684931503</v>
      </c>
      <c r="AQ26">
        <f t="shared" si="1"/>
        <v>0.34679334916864613</v>
      </c>
      <c r="AR26">
        <f t="shared" si="2"/>
        <v>0.65320665083135387</v>
      </c>
      <c r="AS26">
        <f t="shared" si="3"/>
        <v>-0.31658223797911733</v>
      </c>
      <c r="AW26">
        <f t="shared" si="4"/>
        <v>394</v>
      </c>
      <c r="AX26">
        <f>64*'Summary - LogLoss'!$D$8*AW26/SUM($AW$2:$AW$65)</f>
        <v>0.17234835108503729</v>
      </c>
      <c r="AY26">
        <f t="shared" si="5"/>
        <v>-0.14423388689408004</v>
      </c>
    </row>
    <row r="27" spans="1:51" x14ac:dyDescent="0.35">
      <c r="A27">
        <v>34</v>
      </c>
      <c r="B27" t="s">
        <v>40</v>
      </c>
      <c r="C27" t="s">
        <v>41</v>
      </c>
      <c r="D27" s="1">
        <v>43283</v>
      </c>
      <c r="E27" t="s">
        <v>42</v>
      </c>
      <c r="F27" t="s">
        <v>43</v>
      </c>
      <c r="G27" t="s">
        <v>44</v>
      </c>
      <c r="H27" t="s">
        <v>45</v>
      </c>
      <c r="I27">
        <v>3</v>
      </c>
      <c r="J27" t="s">
        <v>315</v>
      </c>
      <c r="K27" t="s">
        <v>316</v>
      </c>
      <c r="L27">
        <v>23</v>
      </c>
      <c r="M27">
        <v>68</v>
      </c>
      <c r="N27">
        <v>1915</v>
      </c>
      <c r="O27">
        <v>894</v>
      </c>
      <c r="P27">
        <v>7</v>
      </c>
      <c r="Q27">
        <v>6</v>
      </c>
      <c r="R27">
        <v>7</v>
      </c>
      <c r="S27">
        <v>5</v>
      </c>
      <c r="V27">
        <v>2</v>
      </c>
      <c r="W27">
        <v>0</v>
      </c>
      <c r="X27" t="s">
        <v>48</v>
      </c>
      <c r="Y27">
        <v>1.4</v>
      </c>
      <c r="Z27">
        <v>3</v>
      </c>
      <c r="AA27">
        <v>1.37</v>
      </c>
      <c r="AB27">
        <v>2.85</v>
      </c>
      <c r="AC27">
        <v>1.4</v>
      </c>
      <c r="AD27">
        <v>3</v>
      </c>
      <c r="AE27">
        <v>1.43</v>
      </c>
      <c r="AF27">
        <v>3.06</v>
      </c>
      <c r="AK27">
        <v>1.47</v>
      </c>
      <c r="AL27">
        <v>3.4</v>
      </c>
      <c r="AM27">
        <v>1.4</v>
      </c>
      <c r="AN27">
        <v>2.98</v>
      </c>
      <c r="AO27">
        <f t="shared" si="0"/>
        <v>0.7142857142857143</v>
      </c>
      <c r="AP27">
        <f t="shared" si="0"/>
        <v>0.33557046979865773</v>
      </c>
      <c r="AQ27">
        <f t="shared" si="1"/>
        <v>0.68036529680365287</v>
      </c>
      <c r="AR27">
        <f t="shared" si="2"/>
        <v>0.31963470319634701</v>
      </c>
      <c r="AS27">
        <f t="shared" si="3"/>
        <v>0.37772553194805009</v>
      </c>
      <c r="AW27">
        <f t="shared" si="4"/>
        <v>1404.5</v>
      </c>
      <c r="AX27">
        <f>64*'Summary - LogLoss'!$D$8*AW27/SUM($AW$2:$AW$65)</f>
        <v>0.61437375405821038</v>
      </c>
      <c r="AY27">
        <f t="shared" si="5"/>
        <v>0.99209928600626052</v>
      </c>
    </row>
    <row r="28" spans="1:51" x14ac:dyDescent="0.35">
      <c r="A28">
        <v>34</v>
      </c>
      <c r="B28" t="s">
        <v>40</v>
      </c>
      <c r="C28" t="s">
        <v>41</v>
      </c>
      <c r="D28" s="1">
        <v>43283</v>
      </c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317</v>
      </c>
      <c r="K28" t="s">
        <v>318</v>
      </c>
      <c r="L28">
        <v>13</v>
      </c>
      <c r="M28">
        <v>72</v>
      </c>
      <c r="N28">
        <v>3210</v>
      </c>
      <c r="O28">
        <v>870</v>
      </c>
      <c r="P28">
        <v>6</v>
      </c>
      <c r="Q28">
        <v>4</v>
      </c>
      <c r="R28">
        <v>7</v>
      </c>
      <c r="S28">
        <v>6</v>
      </c>
      <c r="V28">
        <v>2</v>
      </c>
      <c r="W28">
        <v>0</v>
      </c>
      <c r="X28" t="s">
        <v>48</v>
      </c>
      <c r="Y28">
        <v>1.25</v>
      </c>
      <c r="Z28">
        <v>3.75</v>
      </c>
      <c r="AA28">
        <v>1.25</v>
      </c>
      <c r="AB28">
        <v>3.6</v>
      </c>
      <c r="AC28">
        <v>1.25</v>
      </c>
      <c r="AD28">
        <v>4</v>
      </c>
      <c r="AE28">
        <v>1.27</v>
      </c>
      <c r="AF28">
        <v>4.13</v>
      </c>
      <c r="AK28">
        <v>1.3</v>
      </c>
      <c r="AL28">
        <v>4.25</v>
      </c>
      <c r="AM28">
        <v>1.26</v>
      </c>
      <c r="AN28">
        <v>3.9</v>
      </c>
      <c r="AO28">
        <f t="shared" si="0"/>
        <v>0.79365079365079361</v>
      </c>
      <c r="AP28">
        <f t="shared" si="0"/>
        <v>0.25641025641025644</v>
      </c>
      <c r="AQ28">
        <f t="shared" si="1"/>
        <v>0.75581395348837199</v>
      </c>
      <c r="AR28">
        <f t="shared" si="2"/>
        <v>0.24418604651162792</v>
      </c>
      <c r="AS28">
        <f t="shared" si="3"/>
        <v>0.56493241608610689</v>
      </c>
      <c r="AW28">
        <f t="shared" si="4"/>
        <v>2040</v>
      </c>
      <c r="AX28">
        <f>64*'Summary - LogLoss'!$D$8*AW28/SUM($AW$2:$AW$65)</f>
        <v>0.89236202084638605</v>
      </c>
      <c r="AY28">
        <f t="shared" si="5"/>
        <v>1.4572944369324929</v>
      </c>
    </row>
    <row r="29" spans="1:51" x14ac:dyDescent="0.35">
      <c r="A29">
        <v>34</v>
      </c>
      <c r="B29" t="s">
        <v>40</v>
      </c>
      <c r="C29" t="s">
        <v>41</v>
      </c>
      <c r="D29" s="1">
        <v>43283</v>
      </c>
      <c r="E29" t="s">
        <v>42</v>
      </c>
      <c r="F29" t="s">
        <v>43</v>
      </c>
      <c r="G29" t="s">
        <v>44</v>
      </c>
      <c r="H29" t="s">
        <v>45</v>
      </c>
      <c r="I29">
        <v>3</v>
      </c>
      <c r="J29" t="s">
        <v>319</v>
      </c>
      <c r="K29" t="s">
        <v>320</v>
      </c>
      <c r="L29">
        <v>130</v>
      </c>
      <c r="M29">
        <v>99</v>
      </c>
      <c r="N29">
        <v>464</v>
      </c>
      <c r="O29">
        <v>659</v>
      </c>
      <c r="P29">
        <v>2</v>
      </c>
      <c r="Q29">
        <v>6</v>
      </c>
      <c r="R29">
        <v>6</v>
      </c>
      <c r="S29">
        <v>3</v>
      </c>
      <c r="T29">
        <v>6</v>
      </c>
      <c r="U29">
        <v>3</v>
      </c>
      <c r="V29">
        <v>2</v>
      </c>
      <c r="W29">
        <v>1</v>
      </c>
      <c r="X29" t="s">
        <v>48</v>
      </c>
      <c r="Y29">
        <v>1.5</v>
      </c>
      <c r="Z29">
        <v>2.62</v>
      </c>
      <c r="AA29">
        <v>1.45</v>
      </c>
      <c r="AB29">
        <v>2.5499999999999998</v>
      </c>
      <c r="AC29">
        <v>1.53</v>
      </c>
      <c r="AD29">
        <v>2.5</v>
      </c>
      <c r="AE29">
        <v>1.5</v>
      </c>
      <c r="AF29">
        <v>2.76</v>
      </c>
      <c r="AK29">
        <v>1.55</v>
      </c>
      <c r="AL29">
        <v>2.83</v>
      </c>
      <c r="AM29">
        <v>1.48</v>
      </c>
      <c r="AN29">
        <v>2.68</v>
      </c>
      <c r="AO29">
        <f t="shared" si="0"/>
        <v>0.67567567567567566</v>
      </c>
      <c r="AP29">
        <f t="shared" si="0"/>
        <v>0.37313432835820892</v>
      </c>
      <c r="AQ29">
        <f t="shared" si="1"/>
        <v>0.64423076923076927</v>
      </c>
      <c r="AR29">
        <f t="shared" si="2"/>
        <v>0.35576923076923078</v>
      </c>
      <c r="AS29">
        <f t="shared" si="3"/>
        <v>0.29688735337337085</v>
      </c>
      <c r="AW29">
        <f t="shared" si="4"/>
        <v>561.5</v>
      </c>
      <c r="AX29">
        <f>64*'Summary - LogLoss'!$D$8*AW29/SUM($AW$2:$AW$65)</f>
        <v>0.24561827191433613</v>
      </c>
      <c r="AY29">
        <f t="shared" si="5"/>
        <v>0.54250562528770696</v>
      </c>
    </row>
    <row r="30" spans="1:51" x14ac:dyDescent="0.35">
      <c r="A30">
        <v>34</v>
      </c>
      <c r="B30" t="s">
        <v>40</v>
      </c>
      <c r="C30" t="s">
        <v>41</v>
      </c>
      <c r="D30" s="1">
        <v>43283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321</v>
      </c>
      <c r="K30" t="s">
        <v>322</v>
      </c>
      <c r="L30">
        <v>57</v>
      </c>
      <c r="M30">
        <v>5</v>
      </c>
      <c r="N30">
        <v>935</v>
      </c>
      <c r="O30">
        <v>5250</v>
      </c>
      <c r="P30">
        <v>7</v>
      </c>
      <c r="Q30">
        <v>6</v>
      </c>
      <c r="R30">
        <v>4</v>
      </c>
      <c r="S30">
        <v>6</v>
      </c>
      <c r="T30">
        <v>6</v>
      </c>
      <c r="U30">
        <v>1</v>
      </c>
      <c r="V30">
        <v>2</v>
      </c>
      <c r="W30">
        <v>1</v>
      </c>
      <c r="X30" t="s">
        <v>48</v>
      </c>
      <c r="Y30">
        <v>4.5</v>
      </c>
      <c r="Z30">
        <v>1.2</v>
      </c>
      <c r="AA30">
        <v>4.4000000000000004</v>
      </c>
      <c r="AB30">
        <v>1.17</v>
      </c>
      <c r="AC30">
        <v>4.5</v>
      </c>
      <c r="AD30">
        <v>1.2</v>
      </c>
      <c r="AE30">
        <v>5.1100000000000003</v>
      </c>
      <c r="AF30">
        <v>1.2</v>
      </c>
      <c r="AK30">
        <v>5.2</v>
      </c>
      <c r="AL30">
        <v>1.22</v>
      </c>
      <c r="AM30">
        <v>4.78</v>
      </c>
      <c r="AN30">
        <v>1.19</v>
      </c>
      <c r="AO30">
        <f t="shared" si="0"/>
        <v>0.20920502092050208</v>
      </c>
      <c r="AP30">
        <f t="shared" si="0"/>
        <v>0.84033613445378152</v>
      </c>
      <c r="AQ30">
        <f t="shared" si="1"/>
        <v>0.19932998324958121</v>
      </c>
      <c r="AR30">
        <f t="shared" si="2"/>
        <v>0.80067001675041871</v>
      </c>
      <c r="AS30">
        <f t="shared" si="3"/>
        <v>-0.69524361968996329</v>
      </c>
      <c r="AW30">
        <f t="shared" si="4"/>
        <v>3092.5</v>
      </c>
      <c r="AX30">
        <f>64*'Summary - LogLoss'!$D$8*AW30/SUM($AW$2:$AW$65)</f>
        <v>1.3527595830722789</v>
      </c>
      <c r="AY30">
        <f t="shared" si="5"/>
        <v>0.65751596338231566</v>
      </c>
    </row>
    <row r="31" spans="1:51" x14ac:dyDescent="0.35">
      <c r="A31">
        <v>34</v>
      </c>
      <c r="B31" t="s">
        <v>40</v>
      </c>
      <c r="C31" t="s">
        <v>41</v>
      </c>
      <c r="D31" s="1">
        <v>43283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323</v>
      </c>
      <c r="K31" t="s">
        <v>324</v>
      </c>
      <c r="L31">
        <v>66</v>
      </c>
      <c r="M31">
        <v>79</v>
      </c>
      <c r="N31">
        <v>904</v>
      </c>
      <c r="O31">
        <v>812</v>
      </c>
      <c r="P31">
        <v>6</v>
      </c>
      <c r="Q31">
        <v>4</v>
      </c>
      <c r="R31">
        <v>6</v>
      </c>
      <c r="S31">
        <v>4</v>
      </c>
      <c r="V31">
        <v>2</v>
      </c>
      <c r="W31">
        <v>0</v>
      </c>
      <c r="X31" t="s">
        <v>48</v>
      </c>
      <c r="Y31">
        <v>1.44</v>
      </c>
      <c r="Z31">
        <v>2.75</v>
      </c>
      <c r="AA31">
        <v>1.42</v>
      </c>
      <c r="AB31">
        <v>2.65</v>
      </c>
      <c r="AC31">
        <v>1.44</v>
      </c>
      <c r="AD31">
        <v>2.75</v>
      </c>
      <c r="AE31">
        <v>1.45</v>
      </c>
      <c r="AF31">
        <v>2.92</v>
      </c>
      <c r="AK31">
        <v>1.49</v>
      </c>
      <c r="AL31">
        <v>2.92</v>
      </c>
      <c r="AM31">
        <v>1.44</v>
      </c>
      <c r="AN31">
        <v>2.77</v>
      </c>
      <c r="AO31">
        <f t="shared" si="0"/>
        <v>0.69444444444444442</v>
      </c>
      <c r="AP31">
        <f t="shared" si="0"/>
        <v>0.36101083032490977</v>
      </c>
      <c r="AQ31">
        <f t="shared" si="1"/>
        <v>0.65795724465558192</v>
      </c>
      <c r="AR31">
        <f t="shared" si="2"/>
        <v>0.34204275534441808</v>
      </c>
      <c r="AS31">
        <f t="shared" si="3"/>
        <v>0.32710210330566891</v>
      </c>
      <c r="AW31">
        <f t="shared" si="4"/>
        <v>858</v>
      </c>
      <c r="AX31">
        <f>64*'Summary - LogLoss'!$D$8*AW31/SUM($AW$2:$AW$65)</f>
        <v>0.37531696759127409</v>
      </c>
      <c r="AY31">
        <f t="shared" si="5"/>
        <v>0.702419070896943</v>
      </c>
    </row>
    <row r="32" spans="1:51" x14ac:dyDescent="0.35">
      <c r="A32">
        <v>34</v>
      </c>
      <c r="B32" t="s">
        <v>40</v>
      </c>
      <c r="C32" t="s">
        <v>41</v>
      </c>
      <c r="D32" s="1">
        <v>43283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325</v>
      </c>
      <c r="K32" t="s">
        <v>326</v>
      </c>
      <c r="L32">
        <v>28</v>
      </c>
      <c r="M32">
        <v>32</v>
      </c>
      <c r="N32">
        <v>1648</v>
      </c>
      <c r="O32">
        <v>1430</v>
      </c>
      <c r="P32">
        <v>6</v>
      </c>
      <c r="Q32">
        <v>7</v>
      </c>
      <c r="R32">
        <v>6</v>
      </c>
      <c r="S32">
        <v>1</v>
      </c>
      <c r="T32">
        <v>6</v>
      </c>
      <c r="U32">
        <v>4</v>
      </c>
      <c r="V32">
        <v>2</v>
      </c>
      <c r="W32">
        <v>1</v>
      </c>
      <c r="X32" t="s">
        <v>48</v>
      </c>
      <c r="Y32">
        <v>2</v>
      </c>
      <c r="Z32">
        <v>1.8</v>
      </c>
      <c r="AA32">
        <v>1.9</v>
      </c>
      <c r="AB32">
        <v>1.8</v>
      </c>
      <c r="AC32">
        <v>1.91</v>
      </c>
      <c r="AD32">
        <v>1.91</v>
      </c>
      <c r="AE32">
        <v>1.97</v>
      </c>
      <c r="AF32">
        <v>1.92</v>
      </c>
      <c r="AK32">
        <v>2.0099999999999998</v>
      </c>
      <c r="AL32">
        <v>1.95</v>
      </c>
      <c r="AM32">
        <v>1.95</v>
      </c>
      <c r="AN32">
        <v>1.86</v>
      </c>
      <c r="AO32">
        <f t="shared" si="0"/>
        <v>0.51282051282051289</v>
      </c>
      <c r="AP32">
        <f t="shared" si="0"/>
        <v>0.5376344086021505</v>
      </c>
      <c r="AQ32">
        <f t="shared" si="1"/>
        <v>0.48818897637795283</v>
      </c>
      <c r="AR32">
        <f t="shared" si="2"/>
        <v>0.51181102362204722</v>
      </c>
      <c r="AS32">
        <f t="shared" si="3"/>
        <v>-2.3626442425272693E-2</v>
      </c>
      <c r="AW32">
        <f t="shared" si="4"/>
        <v>1539</v>
      </c>
      <c r="AX32">
        <f>64*'Summary - LogLoss'!$D$8*AW32/SUM($AW$2:$AW$65)</f>
        <v>0.67320840690322947</v>
      </c>
      <c r="AY32">
        <f t="shared" si="5"/>
        <v>0.6495819644779568</v>
      </c>
    </row>
    <row r="33" spans="1:51" x14ac:dyDescent="0.35">
      <c r="A33">
        <v>34</v>
      </c>
      <c r="B33" t="s">
        <v>40</v>
      </c>
      <c r="C33" t="s">
        <v>41</v>
      </c>
      <c r="D33" s="1">
        <v>43284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327</v>
      </c>
      <c r="K33" t="s">
        <v>328</v>
      </c>
      <c r="L33">
        <v>88</v>
      </c>
      <c r="M33">
        <v>59</v>
      </c>
      <c r="N33">
        <v>756</v>
      </c>
      <c r="O33">
        <v>931</v>
      </c>
      <c r="P33">
        <v>6</v>
      </c>
      <c r="Q33">
        <v>1</v>
      </c>
      <c r="R33">
        <v>3</v>
      </c>
      <c r="S33">
        <v>6</v>
      </c>
      <c r="T33">
        <v>8</v>
      </c>
      <c r="U33">
        <v>6</v>
      </c>
      <c r="V33">
        <v>2</v>
      </c>
      <c r="W33">
        <v>1</v>
      </c>
      <c r="X33" t="s">
        <v>48</v>
      </c>
      <c r="Y33">
        <v>1.72</v>
      </c>
      <c r="Z33">
        <v>2.1</v>
      </c>
      <c r="AA33">
        <v>1.72</v>
      </c>
      <c r="AB33">
        <v>2</v>
      </c>
      <c r="AC33">
        <v>1.8</v>
      </c>
      <c r="AD33">
        <v>2</v>
      </c>
      <c r="AE33">
        <v>1.81</v>
      </c>
      <c r="AF33">
        <v>2.09</v>
      </c>
      <c r="AK33">
        <v>1.85</v>
      </c>
      <c r="AL33">
        <v>2.2000000000000002</v>
      </c>
      <c r="AM33">
        <v>1.75</v>
      </c>
      <c r="AN33">
        <v>2.08</v>
      </c>
      <c r="AO33">
        <f t="shared" si="0"/>
        <v>0.5714285714285714</v>
      </c>
      <c r="AP33">
        <f t="shared" si="0"/>
        <v>0.48076923076923073</v>
      </c>
      <c r="AQ33">
        <f t="shared" si="1"/>
        <v>0.54308093994778073</v>
      </c>
      <c r="AR33">
        <f t="shared" si="2"/>
        <v>0.45691906005221938</v>
      </c>
      <c r="AS33">
        <f t="shared" si="3"/>
        <v>8.6376052888901975E-2</v>
      </c>
      <c r="AW33">
        <f t="shared" si="4"/>
        <v>843.5</v>
      </c>
      <c r="AX33">
        <f>64*'Summary - LogLoss'!$D$8*AW33/SUM($AW$2:$AW$65)</f>
        <v>0.36897419832545419</v>
      </c>
      <c r="AY33">
        <f t="shared" si="5"/>
        <v>0.45535025121435618</v>
      </c>
    </row>
    <row r="34" spans="1:51" x14ac:dyDescent="0.35">
      <c r="A34">
        <v>34</v>
      </c>
      <c r="B34" t="s">
        <v>40</v>
      </c>
      <c r="C34" t="s">
        <v>41</v>
      </c>
      <c r="D34" s="1">
        <v>43284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329</v>
      </c>
      <c r="K34" t="s">
        <v>330</v>
      </c>
      <c r="L34">
        <v>17</v>
      </c>
      <c r="M34">
        <v>93</v>
      </c>
      <c r="N34">
        <v>2435</v>
      </c>
      <c r="O34">
        <v>698</v>
      </c>
      <c r="P34">
        <v>7</v>
      </c>
      <c r="Q34">
        <v>5</v>
      </c>
      <c r="R34">
        <v>6</v>
      </c>
      <c r="S34">
        <v>3</v>
      </c>
      <c r="V34">
        <v>2</v>
      </c>
      <c r="W34">
        <v>0</v>
      </c>
      <c r="X34" t="s">
        <v>48</v>
      </c>
      <c r="Y34">
        <v>1.06</v>
      </c>
      <c r="Z34">
        <v>11</v>
      </c>
      <c r="AA34">
        <v>1.04</v>
      </c>
      <c r="AB34">
        <v>8.5</v>
      </c>
      <c r="AC34">
        <v>1.06</v>
      </c>
      <c r="AD34">
        <v>9</v>
      </c>
      <c r="AE34">
        <v>1.05</v>
      </c>
      <c r="AF34">
        <v>13.07</v>
      </c>
      <c r="AK34">
        <v>1.08</v>
      </c>
      <c r="AL34">
        <v>13.07</v>
      </c>
      <c r="AM34">
        <v>1.05</v>
      </c>
      <c r="AN34">
        <v>10.49</v>
      </c>
      <c r="AO34">
        <f t="shared" si="0"/>
        <v>0.95238095238095233</v>
      </c>
      <c r="AP34">
        <f t="shared" si="0"/>
        <v>9.532888465204957E-2</v>
      </c>
      <c r="AQ34">
        <f t="shared" si="1"/>
        <v>0.90901213171577133</v>
      </c>
      <c r="AR34">
        <f t="shared" si="2"/>
        <v>9.0987868284228779E-2</v>
      </c>
      <c r="AS34">
        <f t="shared" si="3"/>
        <v>1.1508161291193868</v>
      </c>
      <c r="AW34">
        <f t="shared" si="4"/>
        <v>1566.5</v>
      </c>
      <c r="AX34">
        <f>64*'Summary - LogLoss'!$D$8*AW34/SUM($AW$2:$AW$65)</f>
        <v>0.68523779689012931</v>
      </c>
      <c r="AY34">
        <f t="shared" si="5"/>
        <v>1.8360539260095161</v>
      </c>
    </row>
    <row r="35" spans="1:51" x14ac:dyDescent="0.35">
      <c r="A35">
        <v>34</v>
      </c>
      <c r="B35" t="s">
        <v>40</v>
      </c>
      <c r="C35" t="s">
        <v>41</v>
      </c>
      <c r="D35" s="1">
        <v>43284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331</v>
      </c>
      <c r="K35" t="s">
        <v>332</v>
      </c>
      <c r="L35">
        <v>33</v>
      </c>
      <c r="M35">
        <v>44</v>
      </c>
      <c r="N35">
        <v>1385</v>
      </c>
      <c r="O35">
        <v>1180</v>
      </c>
      <c r="P35">
        <v>7</v>
      </c>
      <c r="Q35">
        <v>6</v>
      </c>
      <c r="R35">
        <v>6</v>
      </c>
      <c r="S35">
        <v>1</v>
      </c>
      <c r="V35">
        <v>2</v>
      </c>
      <c r="W35">
        <v>0</v>
      </c>
      <c r="X35" t="s">
        <v>48</v>
      </c>
      <c r="Y35">
        <v>1.4</v>
      </c>
      <c r="Z35">
        <v>3</v>
      </c>
      <c r="AA35">
        <v>1.38</v>
      </c>
      <c r="AB35">
        <v>2.8</v>
      </c>
      <c r="AC35">
        <v>1.4</v>
      </c>
      <c r="AD35">
        <v>3</v>
      </c>
      <c r="AE35">
        <v>1.44</v>
      </c>
      <c r="AF35">
        <v>2.99</v>
      </c>
      <c r="AK35">
        <v>1.44</v>
      </c>
      <c r="AL35">
        <v>3.07</v>
      </c>
      <c r="AM35">
        <v>1.41</v>
      </c>
      <c r="AN35">
        <v>2.92</v>
      </c>
      <c r="AO35">
        <f t="shared" si="0"/>
        <v>0.70921985815602839</v>
      </c>
      <c r="AP35">
        <f t="shared" si="0"/>
        <v>0.34246575342465752</v>
      </c>
      <c r="AQ35">
        <f t="shared" si="1"/>
        <v>0.67436489607390304</v>
      </c>
      <c r="AR35">
        <f t="shared" si="2"/>
        <v>0.32563510392609701</v>
      </c>
      <c r="AS35">
        <f t="shared" si="3"/>
        <v>0.36399695594505671</v>
      </c>
      <c r="AW35">
        <f t="shared" si="4"/>
        <v>1282.5</v>
      </c>
      <c r="AX35">
        <f>64*'Summary - LogLoss'!$D$8*AW35/SUM($AW$2:$AW$65)</f>
        <v>0.56100700575269125</v>
      </c>
      <c r="AY35">
        <f t="shared" si="5"/>
        <v>0.9250039616977479</v>
      </c>
    </row>
    <row r="36" spans="1:51" x14ac:dyDescent="0.35">
      <c r="A36">
        <v>34</v>
      </c>
      <c r="B36" t="s">
        <v>40</v>
      </c>
      <c r="C36" t="s">
        <v>41</v>
      </c>
      <c r="D36" s="1">
        <v>43284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333</v>
      </c>
      <c r="K36" t="s">
        <v>334</v>
      </c>
      <c r="L36">
        <v>25</v>
      </c>
      <c r="M36">
        <v>109</v>
      </c>
      <c r="N36">
        <v>1765</v>
      </c>
      <c r="O36">
        <v>597</v>
      </c>
      <c r="P36">
        <v>6</v>
      </c>
      <c r="Q36">
        <v>2</v>
      </c>
      <c r="R36">
        <v>6</v>
      </c>
      <c r="S36">
        <v>3</v>
      </c>
      <c r="V36">
        <v>2</v>
      </c>
      <c r="W36">
        <v>0</v>
      </c>
      <c r="X36" t="s">
        <v>48</v>
      </c>
      <c r="Y36">
        <v>1.4</v>
      </c>
      <c r="Z36">
        <v>3</v>
      </c>
      <c r="AA36">
        <v>1.4</v>
      </c>
      <c r="AB36">
        <v>2.75</v>
      </c>
      <c r="AC36">
        <v>1.44</v>
      </c>
      <c r="AD36">
        <v>2.75</v>
      </c>
      <c r="AE36">
        <v>1.42</v>
      </c>
      <c r="AF36">
        <v>3.08</v>
      </c>
      <c r="AK36">
        <v>1.46</v>
      </c>
      <c r="AL36">
        <v>3.13</v>
      </c>
      <c r="AM36">
        <v>1.41</v>
      </c>
      <c r="AN36">
        <v>2.94</v>
      </c>
      <c r="AO36">
        <f t="shared" si="0"/>
        <v>0.70921985815602839</v>
      </c>
      <c r="AP36">
        <f t="shared" si="0"/>
        <v>0.3401360544217687</v>
      </c>
      <c r="AQ36">
        <f t="shared" si="1"/>
        <v>0.67586206896551726</v>
      </c>
      <c r="AR36">
        <f t="shared" si="2"/>
        <v>0.32413793103448274</v>
      </c>
      <c r="AS36">
        <f t="shared" si="3"/>
        <v>0.36740993848025671</v>
      </c>
      <c r="AW36">
        <f t="shared" si="4"/>
        <v>1181</v>
      </c>
      <c r="AX36">
        <f>64*'Summary - LogLoss'!$D$8*AW36/SUM($AW$2:$AW$65)</f>
        <v>0.51660762089195189</v>
      </c>
      <c r="AY36">
        <f t="shared" si="5"/>
        <v>0.88401755937220861</v>
      </c>
    </row>
    <row r="37" spans="1:51" x14ac:dyDescent="0.35">
      <c r="A37">
        <v>34</v>
      </c>
      <c r="B37" t="s">
        <v>40</v>
      </c>
      <c r="C37" t="s">
        <v>41</v>
      </c>
      <c r="D37" s="1">
        <v>43284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335</v>
      </c>
      <c r="K37" t="s">
        <v>336</v>
      </c>
      <c r="L37">
        <v>48</v>
      </c>
      <c r="M37">
        <v>29</v>
      </c>
      <c r="N37">
        <v>1075</v>
      </c>
      <c r="O37">
        <v>1596</v>
      </c>
      <c r="P37">
        <v>6</v>
      </c>
      <c r="Q37">
        <v>4</v>
      </c>
      <c r="R37">
        <v>4</v>
      </c>
      <c r="S37">
        <v>6</v>
      </c>
      <c r="T37">
        <v>6</v>
      </c>
      <c r="U37">
        <v>3</v>
      </c>
      <c r="V37">
        <v>2</v>
      </c>
      <c r="W37">
        <v>1</v>
      </c>
      <c r="X37" t="s">
        <v>48</v>
      </c>
      <c r="Y37">
        <v>2.2000000000000002</v>
      </c>
      <c r="Z37">
        <v>1.66</v>
      </c>
      <c r="AA37">
        <v>2</v>
      </c>
      <c r="AB37">
        <v>1.72</v>
      </c>
      <c r="AC37">
        <v>2</v>
      </c>
      <c r="AD37">
        <v>1.8</v>
      </c>
      <c r="AE37">
        <v>2.12</v>
      </c>
      <c r="AF37">
        <v>1.79</v>
      </c>
      <c r="AK37">
        <v>2.2000000000000002</v>
      </c>
      <c r="AL37">
        <v>1.8</v>
      </c>
      <c r="AM37">
        <v>2.11</v>
      </c>
      <c r="AN37">
        <v>1.73</v>
      </c>
      <c r="AO37">
        <f t="shared" si="0"/>
        <v>0.47393364928909953</v>
      </c>
      <c r="AP37">
        <f t="shared" si="0"/>
        <v>0.5780346820809249</v>
      </c>
      <c r="AQ37">
        <f t="shared" si="1"/>
        <v>0.45052083333333337</v>
      </c>
      <c r="AR37">
        <f t="shared" si="2"/>
        <v>0.54947916666666674</v>
      </c>
      <c r="AS37">
        <f t="shared" si="3"/>
        <v>-9.928326948914383E-2</v>
      </c>
      <c r="AW37">
        <f t="shared" si="4"/>
        <v>1335.5</v>
      </c>
      <c r="AX37">
        <f>64*'Summary - LogLoss'!$D$8*AW37/SUM($AW$2:$AW$65)</f>
        <v>0.58419092100017089</v>
      </c>
      <c r="AY37">
        <f t="shared" si="5"/>
        <v>0.48490765151102705</v>
      </c>
    </row>
    <row r="38" spans="1:51" x14ac:dyDescent="0.35">
      <c r="A38">
        <v>34</v>
      </c>
      <c r="B38" t="s">
        <v>40</v>
      </c>
      <c r="C38" t="s">
        <v>41</v>
      </c>
      <c r="D38" s="1">
        <v>43284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337</v>
      </c>
      <c r="K38" t="s">
        <v>338</v>
      </c>
      <c r="L38">
        <v>237</v>
      </c>
      <c r="M38">
        <v>137</v>
      </c>
      <c r="N38">
        <v>220</v>
      </c>
      <c r="O38">
        <v>430</v>
      </c>
      <c r="P38">
        <v>6</v>
      </c>
      <c r="Q38">
        <v>2</v>
      </c>
      <c r="R38">
        <v>6</v>
      </c>
      <c r="S38">
        <v>7</v>
      </c>
      <c r="T38">
        <v>6</v>
      </c>
      <c r="U38">
        <v>3</v>
      </c>
      <c r="V38">
        <v>2</v>
      </c>
      <c r="W38">
        <v>1</v>
      </c>
      <c r="X38" t="s">
        <v>48</v>
      </c>
      <c r="Y38">
        <v>2</v>
      </c>
      <c r="Z38">
        <v>1.8</v>
      </c>
      <c r="AA38">
        <v>1.9</v>
      </c>
      <c r="AB38">
        <v>1.8</v>
      </c>
      <c r="AC38">
        <v>2</v>
      </c>
      <c r="AD38">
        <v>1.8</v>
      </c>
      <c r="AE38">
        <v>2.09</v>
      </c>
      <c r="AF38">
        <v>1.81</v>
      </c>
      <c r="AK38">
        <v>2.16</v>
      </c>
      <c r="AL38">
        <v>1.88</v>
      </c>
      <c r="AM38">
        <v>2.0299999999999998</v>
      </c>
      <c r="AN38">
        <v>1.79</v>
      </c>
      <c r="AO38">
        <f t="shared" si="0"/>
        <v>0.49261083743842371</v>
      </c>
      <c r="AP38">
        <f t="shared" si="0"/>
        <v>0.55865921787709494</v>
      </c>
      <c r="AQ38">
        <f t="shared" si="1"/>
        <v>0.46858638743455505</v>
      </c>
      <c r="AR38">
        <f t="shared" si="2"/>
        <v>0.53141361256544506</v>
      </c>
      <c r="AS38">
        <f t="shared" si="3"/>
        <v>-6.2910086600516085E-2</v>
      </c>
      <c r="AW38">
        <f t="shared" si="4"/>
        <v>325</v>
      </c>
      <c r="AX38">
        <f>64*'Summary - LogLoss'!$D$8*AW38/SUM($AW$2:$AW$65)</f>
        <v>0.14216551802699778</v>
      </c>
      <c r="AY38">
        <f t="shared" si="5"/>
        <v>7.9255431426481698E-2</v>
      </c>
    </row>
    <row r="39" spans="1:51" x14ac:dyDescent="0.35">
      <c r="A39">
        <v>34</v>
      </c>
      <c r="B39" t="s">
        <v>40</v>
      </c>
      <c r="C39" t="s">
        <v>41</v>
      </c>
      <c r="D39" s="1">
        <v>43284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339</v>
      </c>
      <c r="K39" t="s">
        <v>340</v>
      </c>
      <c r="L39">
        <v>24</v>
      </c>
      <c r="M39">
        <v>103</v>
      </c>
      <c r="N39">
        <v>1866</v>
      </c>
      <c r="O39">
        <v>625</v>
      </c>
      <c r="P39">
        <v>7</v>
      </c>
      <c r="Q39">
        <v>5</v>
      </c>
      <c r="R39">
        <v>7</v>
      </c>
      <c r="S39">
        <v>6</v>
      </c>
      <c r="V39">
        <v>2</v>
      </c>
      <c r="W39">
        <v>0</v>
      </c>
      <c r="X39" t="s">
        <v>48</v>
      </c>
      <c r="Y39">
        <v>1.1599999999999999</v>
      </c>
      <c r="Z39">
        <v>5</v>
      </c>
      <c r="AA39">
        <v>1.1499999999999999</v>
      </c>
      <c r="AB39">
        <v>4.75</v>
      </c>
      <c r="AC39">
        <v>1.17</v>
      </c>
      <c r="AD39">
        <v>5</v>
      </c>
      <c r="AE39">
        <v>1.18</v>
      </c>
      <c r="AF39">
        <v>5.54</v>
      </c>
      <c r="AK39">
        <v>1.19</v>
      </c>
      <c r="AL39">
        <v>5.61</v>
      </c>
      <c r="AM39">
        <v>1.17</v>
      </c>
      <c r="AN39">
        <v>5.12</v>
      </c>
      <c r="AO39">
        <f t="shared" si="0"/>
        <v>0.85470085470085477</v>
      </c>
      <c r="AP39">
        <f t="shared" si="0"/>
        <v>0.1953125</v>
      </c>
      <c r="AQ39">
        <f t="shared" si="1"/>
        <v>0.81399046104928463</v>
      </c>
      <c r="AR39">
        <f t="shared" si="2"/>
        <v>0.1860095389507154</v>
      </c>
      <c r="AS39">
        <f t="shared" si="3"/>
        <v>0.73807534512087591</v>
      </c>
      <c r="AW39">
        <f t="shared" si="4"/>
        <v>1245.5</v>
      </c>
      <c r="AX39">
        <f>64*'Summary - LogLoss'!$D$8*AW39/SUM($AW$2:$AW$65)</f>
        <v>0.54482200831577143</v>
      </c>
      <c r="AY39">
        <f t="shared" si="5"/>
        <v>1.2828973534366472</v>
      </c>
    </row>
    <row r="40" spans="1:51" x14ac:dyDescent="0.35">
      <c r="A40">
        <v>34</v>
      </c>
      <c r="B40" t="s">
        <v>40</v>
      </c>
      <c r="C40" t="s">
        <v>41</v>
      </c>
      <c r="D40" s="1">
        <v>43284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341</v>
      </c>
      <c r="K40" t="s">
        <v>342</v>
      </c>
      <c r="L40">
        <v>86</v>
      </c>
      <c r="M40">
        <v>40</v>
      </c>
      <c r="N40">
        <v>775</v>
      </c>
      <c r="O40">
        <v>1208</v>
      </c>
      <c r="P40">
        <v>6</v>
      </c>
      <c r="Q40">
        <v>4</v>
      </c>
      <c r="R40">
        <v>7</v>
      </c>
      <c r="S40">
        <v>5</v>
      </c>
      <c r="V40">
        <v>2</v>
      </c>
      <c r="W40">
        <v>0</v>
      </c>
      <c r="X40" t="s">
        <v>48</v>
      </c>
      <c r="Y40">
        <v>1.66</v>
      </c>
      <c r="Z40">
        <v>2.2000000000000002</v>
      </c>
      <c r="AA40">
        <v>1.65</v>
      </c>
      <c r="AB40">
        <v>2.1</v>
      </c>
      <c r="AC40">
        <v>1.73</v>
      </c>
      <c r="AD40">
        <v>2.1</v>
      </c>
      <c r="AE40">
        <v>1.68</v>
      </c>
      <c r="AF40">
        <v>2.29</v>
      </c>
      <c r="AK40">
        <v>1.77</v>
      </c>
      <c r="AL40">
        <v>2.29</v>
      </c>
      <c r="AM40">
        <v>1.68</v>
      </c>
      <c r="AN40">
        <v>2.19</v>
      </c>
      <c r="AO40">
        <f t="shared" si="0"/>
        <v>0.59523809523809523</v>
      </c>
      <c r="AP40">
        <f t="shared" si="0"/>
        <v>0.45662100456621008</v>
      </c>
      <c r="AQ40">
        <f t="shared" si="1"/>
        <v>0.56589147286821706</v>
      </c>
      <c r="AR40">
        <f t="shared" si="2"/>
        <v>0.43410852713178294</v>
      </c>
      <c r="AS40">
        <f t="shared" si="3"/>
        <v>0.13255387520662096</v>
      </c>
      <c r="AW40">
        <f t="shared" si="4"/>
        <v>991.5</v>
      </c>
      <c r="AX40">
        <f>64*'Summary - LogLoss'!$D$8*AW40/SUM($AW$2:$AW$65)</f>
        <v>0.43371418807313322</v>
      </c>
      <c r="AY40">
        <f t="shared" si="5"/>
        <v>0.56626806327975421</v>
      </c>
    </row>
    <row r="41" spans="1:51" x14ac:dyDescent="0.35">
      <c r="A41">
        <v>34</v>
      </c>
      <c r="B41" t="s">
        <v>40</v>
      </c>
      <c r="C41" t="s">
        <v>41</v>
      </c>
      <c r="D41" s="1">
        <v>43284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343</v>
      </c>
      <c r="K41" t="s">
        <v>344</v>
      </c>
      <c r="L41">
        <v>3</v>
      </c>
      <c r="M41">
        <v>138</v>
      </c>
      <c r="N41">
        <v>6550</v>
      </c>
      <c r="O41">
        <v>425</v>
      </c>
      <c r="P41">
        <v>6</v>
      </c>
      <c r="Q41">
        <v>2</v>
      </c>
      <c r="R41">
        <v>7</v>
      </c>
      <c r="S41">
        <v>5</v>
      </c>
      <c r="V41">
        <v>2</v>
      </c>
      <c r="W41">
        <v>0</v>
      </c>
      <c r="X41" t="s">
        <v>48</v>
      </c>
      <c r="Y41">
        <v>1.05</v>
      </c>
      <c r="Z41">
        <v>12</v>
      </c>
      <c r="AA41">
        <v>1.03</v>
      </c>
      <c r="AB41">
        <v>9</v>
      </c>
      <c r="AC41">
        <v>1.05</v>
      </c>
      <c r="AD41">
        <v>11</v>
      </c>
      <c r="AE41">
        <v>1.05</v>
      </c>
      <c r="AF41">
        <v>12.64</v>
      </c>
      <c r="AK41">
        <v>1.08</v>
      </c>
      <c r="AL41">
        <v>13.54</v>
      </c>
      <c r="AM41">
        <v>1.05</v>
      </c>
      <c r="AN41">
        <v>10.76</v>
      </c>
      <c r="AO41">
        <f t="shared" si="0"/>
        <v>0.95238095238095233</v>
      </c>
      <c r="AP41">
        <f t="shared" si="0"/>
        <v>9.2936802973977703E-2</v>
      </c>
      <c r="AQ41">
        <f t="shared" si="1"/>
        <v>0.91109229466553765</v>
      </c>
      <c r="AR41">
        <f t="shared" si="2"/>
        <v>8.8907705334462336E-2</v>
      </c>
      <c r="AS41">
        <f t="shared" si="3"/>
        <v>1.1635226952821029</v>
      </c>
      <c r="AW41">
        <f t="shared" si="4"/>
        <v>3487.5</v>
      </c>
      <c r="AX41">
        <f>64*'Summary - LogLoss'!$D$8*AW41/SUM($AW$2:$AW$65)</f>
        <v>1.5255453665204761</v>
      </c>
      <c r="AY41">
        <f t="shared" si="5"/>
        <v>2.6890680618025788</v>
      </c>
    </row>
    <row r="42" spans="1:51" x14ac:dyDescent="0.35">
      <c r="A42">
        <v>34</v>
      </c>
      <c r="B42" t="s">
        <v>40</v>
      </c>
      <c r="C42" t="s">
        <v>41</v>
      </c>
      <c r="D42" s="1">
        <v>43284</v>
      </c>
      <c r="E42" t="s">
        <v>42</v>
      </c>
      <c r="F42" t="s">
        <v>43</v>
      </c>
      <c r="G42" t="s">
        <v>44</v>
      </c>
      <c r="H42" t="s">
        <v>45</v>
      </c>
      <c r="I42">
        <v>3</v>
      </c>
      <c r="J42" t="s">
        <v>345</v>
      </c>
      <c r="K42" t="s">
        <v>346</v>
      </c>
      <c r="L42">
        <v>82</v>
      </c>
      <c r="M42">
        <v>90</v>
      </c>
      <c r="N42">
        <v>797</v>
      </c>
      <c r="O42">
        <v>738</v>
      </c>
      <c r="P42">
        <v>5</v>
      </c>
      <c r="Q42">
        <v>7</v>
      </c>
      <c r="R42">
        <v>7</v>
      </c>
      <c r="S42">
        <v>5</v>
      </c>
      <c r="T42">
        <v>7</v>
      </c>
      <c r="U42">
        <v>5</v>
      </c>
      <c r="V42">
        <v>2</v>
      </c>
      <c r="W42">
        <v>1</v>
      </c>
      <c r="X42" t="s">
        <v>48</v>
      </c>
      <c r="Y42">
        <v>1.53</v>
      </c>
      <c r="Z42">
        <v>2.5</v>
      </c>
      <c r="AA42">
        <v>1.53</v>
      </c>
      <c r="AB42">
        <v>2.35</v>
      </c>
      <c r="AC42">
        <v>1.53</v>
      </c>
      <c r="AD42">
        <v>2.5</v>
      </c>
      <c r="AE42">
        <v>1.57</v>
      </c>
      <c r="AF42">
        <v>2.5499999999999998</v>
      </c>
      <c r="AK42">
        <v>1.61</v>
      </c>
      <c r="AL42">
        <v>2.61</v>
      </c>
      <c r="AM42">
        <v>1.54</v>
      </c>
      <c r="AN42">
        <v>2.4700000000000002</v>
      </c>
      <c r="AO42">
        <f t="shared" si="0"/>
        <v>0.64935064935064934</v>
      </c>
      <c r="AP42">
        <f t="shared" si="0"/>
        <v>0.40485829959514169</v>
      </c>
      <c r="AQ42">
        <f t="shared" si="1"/>
        <v>0.61596009975062338</v>
      </c>
      <c r="AR42">
        <f t="shared" si="2"/>
        <v>0.38403990024937651</v>
      </c>
      <c r="AS42">
        <f t="shared" si="3"/>
        <v>0.23621786710717402</v>
      </c>
      <c r="AW42">
        <f t="shared" si="4"/>
        <v>767.5</v>
      </c>
      <c r="AX42">
        <f>64*'Summary - LogLoss'!$D$8*AW42/SUM($AW$2:$AW$65)</f>
        <v>0.33572933872529476</v>
      </c>
      <c r="AY42">
        <f t="shared" si="5"/>
        <v>0.57194720583246883</v>
      </c>
    </row>
    <row r="43" spans="1:51" x14ac:dyDescent="0.35">
      <c r="A43">
        <v>34</v>
      </c>
      <c r="B43" t="s">
        <v>40</v>
      </c>
      <c r="C43" t="s">
        <v>41</v>
      </c>
      <c r="D43" s="1">
        <v>43284</v>
      </c>
      <c r="E43" t="s">
        <v>42</v>
      </c>
      <c r="F43" t="s">
        <v>43</v>
      </c>
      <c r="G43" t="s">
        <v>44</v>
      </c>
      <c r="H43" t="s">
        <v>45</v>
      </c>
      <c r="I43">
        <v>3</v>
      </c>
      <c r="J43" t="s">
        <v>347</v>
      </c>
      <c r="K43" t="s">
        <v>348</v>
      </c>
      <c r="L43">
        <v>27</v>
      </c>
      <c r="M43">
        <v>98</v>
      </c>
      <c r="N43">
        <v>1656</v>
      </c>
      <c r="O43">
        <v>660</v>
      </c>
      <c r="P43">
        <v>6</v>
      </c>
      <c r="Q43">
        <v>2</v>
      </c>
      <c r="R43">
        <v>6</v>
      </c>
      <c r="S43">
        <v>2</v>
      </c>
      <c r="V43">
        <v>2</v>
      </c>
      <c r="W43">
        <v>0</v>
      </c>
      <c r="X43" t="s">
        <v>48</v>
      </c>
      <c r="Y43">
        <v>1.25</v>
      </c>
      <c r="Z43">
        <v>4</v>
      </c>
      <c r="AA43">
        <v>1.23</v>
      </c>
      <c r="AB43">
        <v>3.75</v>
      </c>
      <c r="AC43">
        <v>1.22</v>
      </c>
      <c r="AD43">
        <v>4.33</v>
      </c>
      <c r="AE43">
        <v>1.27</v>
      </c>
      <c r="AF43">
        <v>4.0999999999999996</v>
      </c>
      <c r="AK43">
        <v>1.29</v>
      </c>
      <c r="AL43">
        <v>4.2</v>
      </c>
      <c r="AM43">
        <v>1.25</v>
      </c>
      <c r="AN43">
        <v>3.99</v>
      </c>
      <c r="AO43">
        <f t="shared" si="0"/>
        <v>0.8</v>
      </c>
      <c r="AP43">
        <f t="shared" si="0"/>
        <v>0.25062656641604009</v>
      </c>
      <c r="AQ43">
        <f t="shared" si="1"/>
        <v>0.76145038167938939</v>
      </c>
      <c r="AR43">
        <f t="shared" si="2"/>
        <v>0.23854961832061067</v>
      </c>
      <c r="AS43">
        <f t="shared" si="3"/>
        <v>0.58032383979378122</v>
      </c>
      <c r="AW43">
        <f t="shared" si="4"/>
        <v>1158</v>
      </c>
      <c r="AX43">
        <f>64*'Summary - LogLoss'!$D$8*AW43/SUM($AW$2:$AW$65)</f>
        <v>0.5065466765392721</v>
      </c>
      <c r="AY43">
        <f t="shared" si="5"/>
        <v>1.0868705163330534</v>
      </c>
    </row>
    <row r="44" spans="1:51" x14ac:dyDescent="0.35">
      <c r="A44">
        <v>34</v>
      </c>
      <c r="B44" t="s">
        <v>40</v>
      </c>
      <c r="C44" t="s">
        <v>41</v>
      </c>
      <c r="D44" s="1">
        <v>43284</v>
      </c>
      <c r="E44" t="s">
        <v>42</v>
      </c>
      <c r="F44" t="s">
        <v>43</v>
      </c>
      <c r="G44" t="s">
        <v>44</v>
      </c>
      <c r="H44" t="s">
        <v>45</v>
      </c>
      <c r="I44">
        <v>3</v>
      </c>
      <c r="J44" t="s">
        <v>349</v>
      </c>
      <c r="K44" t="s">
        <v>350</v>
      </c>
      <c r="L44">
        <v>10</v>
      </c>
      <c r="M44">
        <v>142</v>
      </c>
      <c r="N44">
        <v>3545</v>
      </c>
      <c r="O44">
        <v>414</v>
      </c>
      <c r="P44">
        <v>7</v>
      </c>
      <c r="Q44">
        <v>5</v>
      </c>
      <c r="R44">
        <v>6</v>
      </c>
      <c r="S44">
        <v>3</v>
      </c>
      <c r="V44">
        <v>2</v>
      </c>
      <c r="W44">
        <v>0</v>
      </c>
      <c r="X44" t="s">
        <v>48</v>
      </c>
      <c r="Y44">
        <v>1.1100000000000001</v>
      </c>
      <c r="Z44">
        <v>7</v>
      </c>
      <c r="AA44">
        <v>1.0900000000000001</v>
      </c>
      <c r="AB44">
        <v>6.25</v>
      </c>
      <c r="AC44">
        <v>1.1200000000000001</v>
      </c>
      <c r="AD44">
        <v>6</v>
      </c>
      <c r="AE44">
        <v>1.0900000000000001</v>
      </c>
      <c r="AF44">
        <v>8.91</v>
      </c>
      <c r="AK44">
        <v>1.1299999999999999</v>
      </c>
      <c r="AL44">
        <v>8.91</v>
      </c>
      <c r="AM44">
        <v>1.1100000000000001</v>
      </c>
      <c r="AN44">
        <v>6.81</v>
      </c>
      <c r="AO44">
        <f t="shared" si="0"/>
        <v>0.9009009009009008</v>
      </c>
      <c r="AP44">
        <f t="shared" si="0"/>
        <v>0.14684287812041116</v>
      </c>
      <c r="AQ44">
        <f t="shared" si="1"/>
        <v>0.85984848484848486</v>
      </c>
      <c r="AR44">
        <f t="shared" si="2"/>
        <v>0.14015151515151517</v>
      </c>
      <c r="AS44">
        <f t="shared" si="3"/>
        <v>0.90701605241858907</v>
      </c>
      <c r="AW44">
        <f t="shared" si="4"/>
        <v>1979.5</v>
      </c>
      <c r="AX44">
        <f>64*'Summary - LogLoss'!$D$8*AW44/SUM($AW$2:$AW$65)</f>
        <v>0.86589736287520647</v>
      </c>
      <c r="AY44">
        <f t="shared" si="5"/>
        <v>1.7729134152937955</v>
      </c>
    </row>
    <row r="45" spans="1:51" x14ac:dyDescent="0.35">
      <c r="A45">
        <v>34</v>
      </c>
      <c r="B45" t="s">
        <v>40</v>
      </c>
      <c r="C45" t="s">
        <v>41</v>
      </c>
      <c r="D45" s="1">
        <v>43284</v>
      </c>
      <c r="E45" t="s">
        <v>42</v>
      </c>
      <c r="F45" t="s">
        <v>43</v>
      </c>
      <c r="G45" t="s">
        <v>44</v>
      </c>
      <c r="H45" t="s">
        <v>45</v>
      </c>
      <c r="I45">
        <v>3</v>
      </c>
      <c r="J45" t="s">
        <v>351</v>
      </c>
      <c r="K45" t="s">
        <v>352</v>
      </c>
      <c r="L45">
        <v>47</v>
      </c>
      <c r="M45">
        <v>64</v>
      </c>
      <c r="N45">
        <v>1088</v>
      </c>
      <c r="O45">
        <v>910</v>
      </c>
      <c r="P45">
        <v>6</v>
      </c>
      <c r="Q45">
        <v>2</v>
      </c>
      <c r="R45">
        <v>6</v>
      </c>
      <c r="S45">
        <v>2</v>
      </c>
      <c r="V45">
        <v>2</v>
      </c>
      <c r="W45">
        <v>0</v>
      </c>
      <c r="X45" t="s">
        <v>48</v>
      </c>
      <c r="Y45">
        <v>1.5</v>
      </c>
      <c r="Z45">
        <v>2.62</v>
      </c>
      <c r="AA45">
        <v>1.45</v>
      </c>
      <c r="AB45">
        <v>2.5499999999999998</v>
      </c>
      <c r="AC45">
        <v>1.44</v>
      </c>
      <c r="AD45">
        <v>2.75</v>
      </c>
      <c r="AE45">
        <v>1.49</v>
      </c>
      <c r="AF45">
        <v>2.79</v>
      </c>
      <c r="AK45">
        <v>1.55</v>
      </c>
      <c r="AL45">
        <v>2.82</v>
      </c>
      <c r="AM45">
        <v>1.47</v>
      </c>
      <c r="AN45">
        <v>2.68</v>
      </c>
      <c r="AO45">
        <f t="shared" si="0"/>
        <v>0.68027210884353739</v>
      </c>
      <c r="AP45">
        <f t="shared" si="0"/>
        <v>0.37313432835820892</v>
      </c>
      <c r="AQ45">
        <f t="shared" si="1"/>
        <v>0.64578313253012054</v>
      </c>
      <c r="AR45">
        <f t="shared" si="2"/>
        <v>0.35421686746987951</v>
      </c>
      <c r="AS45">
        <f t="shared" si="3"/>
        <v>0.30027719686606025</v>
      </c>
      <c r="AW45">
        <f t="shared" si="4"/>
        <v>999</v>
      </c>
      <c r="AX45">
        <f>64*'Summary - LogLoss'!$D$8*AW45/SUM($AW$2:$AW$65)</f>
        <v>0.43699493079683316</v>
      </c>
      <c r="AY45">
        <f t="shared" si="5"/>
        <v>0.73727212766289341</v>
      </c>
    </row>
    <row r="46" spans="1:51" x14ac:dyDescent="0.35">
      <c r="A46">
        <v>34</v>
      </c>
      <c r="B46" t="s">
        <v>40</v>
      </c>
      <c r="C46" t="s">
        <v>41</v>
      </c>
      <c r="D46" s="1">
        <v>43284</v>
      </c>
      <c r="E46" t="s">
        <v>42</v>
      </c>
      <c r="F46" t="s">
        <v>43</v>
      </c>
      <c r="G46" t="s">
        <v>44</v>
      </c>
      <c r="H46" t="s">
        <v>45</v>
      </c>
      <c r="I46">
        <v>3</v>
      </c>
      <c r="J46" t="s">
        <v>353</v>
      </c>
      <c r="K46" t="s">
        <v>354</v>
      </c>
      <c r="L46">
        <v>74</v>
      </c>
      <c r="M46">
        <v>67</v>
      </c>
      <c r="N46">
        <v>862</v>
      </c>
      <c r="O46">
        <v>900</v>
      </c>
      <c r="P46">
        <v>6</v>
      </c>
      <c r="Q46">
        <v>2</v>
      </c>
      <c r="R46">
        <v>6</v>
      </c>
      <c r="S46">
        <v>7</v>
      </c>
      <c r="T46">
        <v>6</v>
      </c>
      <c r="U46">
        <v>2</v>
      </c>
      <c r="V46">
        <v>2</v>
      </c>
      <c r="W46">
        <v>1</v>
      </c>
      <c r="X46" t="s">
        <v>48</v>
      </c>
      <c r="Y46">
        <v>1.53</v>
      </c>
      <c r="Z46">
        <v>2.5</v>
      </c>
      <c r="AA46">
        <v>1.5</v>
      </c>
      <c r="AB46">
        <v>2.4</v>
      </c>
      <c r="AC46">
        <v>1.53</v>
      </c>
      <c r="AD46">
        <v>2.5</v>
      </c>
      <c r="AE46">
        <v>1.54</v>
      </c>
      <c r="AF46">
        <v>2.64</v>
      </c>
      <c r="AK46">
        <v>1.57</v>
      </c>
      <c r="AL46">
        <v>2.69</v>
      </c>
      <c r="AM46">
        <v>1.51</v>
      </c>
      <c r="AN46">
        <v>2.56</v>
      </c>
      <c r="AO46">
        <f t="shared" si="0"/>
        <v>0.66225165562913912</v>
      </c>
      <c r="AP46">
        <f t="shared" si="0"/>
        <v>0.390625</v>
      </c>
      <c r="AQ46">
        <f t="shared" si="1"/>
        <v>0.62899262899262898</v>
      </c>
      <c r="AR46">
        <f t="shared" si="2"/>
        <v>0.37100737100737097</v>
      </c>
      <c r="AS46">
        <f t="shared" si="3"/>
        <v>0.26394880383231911</v>
      </c>
      <c r="AW46">
        <f t="shared" si="4"/>
        <v>881</v>
      </c>
      <c r="AX46">
        <f>64*'Summary - LogLoss'!$D$8*AW46/SUM($AW$2:$AW$65)</f>
        <v>0.38537791194395399</v>
      </c>
      <c r="AY46">
        <f t="shared" si="5"/>
        <v>0.6493267157762731</v>
      </c>
    </row>
    <row r="47" spans="1:51" x14ac:dyDescent="0.35">
      <c r="A47">
        <v>34</v>
      </c>
      <c r="B47" t="s">
        <v>40</v>
      </c>
      <c r="C47" t="s">
        <v>41</v>
      </c>
      <c r="D47" s="1">
        <v>43284</v>
      </c>
      <c r="E47" t="s">
        <v>42</v>
      </c>
      <c r="F47" t="s">
        <v>43</v>
      </c>
      <c r="G47" t="s">
        <v>44</v>
      </c>
      <c r="H47" t="s">
        <v>45</v>
      </c>
      <c r="I47">
        <v>3</v>
      </c>
      <c r="J47" t="s">
        <v>355</v>
      </c>
      <c r="K47" t="s">
        <v>356</v>
      </c>
      <c r="L47">
        <v>188</v>
      </c>
      <c r="M47">
        <v>180</v>
      </c>
      <c r="N47">
        <v>300</v>
      </c>
      <c r="O47">
        <v>316</v>
      </c>
      <c r="P47">
        <v>6</v>
      </c>
      <c r="Q47">
        <v>0</v>
      </c>
      <c r="R47">
        <v>4</v>
      </c>
      <c r="S47">
        <v>6</v>
      </c>
      <c r="T47">
        <v>6</v>
      </c>
      <c r="U47">
        <v>3</v>
      </c>
      <c r="V47">
        <v>2</v>
      </c>
      <c r="W47">
        <v>1</v>
      </c>
      <c r="X47" t="s">
        <v>48</v>
      </c>
      <c r="Y47">
        <v>1.25</v>
      </c>
      <c r="Z47">
        <v>4</v>
      </c>
      <c r="AA47">
        <v>1.25</v>
      </c>
      <c r="AB47">
        <v>3.6</v>
      </c>
      <c r="AC47">
        <v>1.3</v>
      </c>
      <c r="AD47">
        <v>3.5</v>
      </c>
      <c r="AE47">
        <v>1.31</v>
      </c>
      <c r="AF47">
        <v>3.78</v>
      </c>
      <c r="AK47">
        <v>1.31</v>
      </c>
      <c r="AL47">
        <v>4.2</v>
      </c>
      <c r="AM47">
        <v>1.27</v>
      </c>
      <c r="AN47">
        <v>3.8</v>
      </c>
      <c r="AO47">
        <f t="shared" si="0"/>
        <v>0.78740157480314954</v>
      </c>
      <c r="AP47">
        <f t="shared" si="0"/>
        <v>0.26315789473684209</v>
      </c>
      <c r="AQ47">
        <f t="shared" si="1"/>
        <v>0.74950690335305725</v>
      </c>
      <c r="AR47">
        <f t="shared" si="2"/>
        <v>0.2504930966469428</v>
      </c>
      <c r="AS47">
        <f t="shared" si="3"/>
        <v>0.54799208313092007</v>
      </c>
      <c r="AW47">
        <f t="shared" si="4"/>
        <v>308</v>
      </c>
      <c r="AX47">
        <f>64*'Summary - LogLoss'!$D$8*AW47/SUM($AW$2:$AW$65)</f>
        <v>0.13472916785327788</v>
      </c>
      <c r="AY47">
        <f t="shared" si="5"/>
        <v>0.682721250984198</v>
      </c>
    </row>
    <row r="48" spans="1:51" x14ac:dyDescent="0.35">
      <c r="A48">
        <v>34</v>
      </c>
      <c r="B48" t="s">
        <v>40</v>
      </c>
      <c r="C48" t="s">
        <v>41</v>
      </c>
      <c r="D48" s="1">
        <v>43284</v>
      </c>
      <c r="E48" t="s">
        <v>42</v>
      </c>
      <c r="F48" t="s">
        <v>43</v>
      </c>
      <c r="G48" t="s">
        <v>44</v>
      </c>
      <c r="H48" t="s">
        <v>45</v>
      </c>
      <c r="I48">
        <v>3</v>
      </c>
      <c r="J48" t="s">
        <v>357</v>
      </c>
      <c r="K48" t="s">
        <v>358</v>
      </c>
      <c r="L48">
        <v>50</v>
      </c>
      <c r="M48">
        <v>7</v>
      </c>
      <c r="N48">
        <v>1053</v>
      </c>
      <c r="O48">
        <v>4610</v>
      </c>
      <c r="P48">
        <v>6</v>
      </c>
      <c r="Q48">
        <v>4</v>
      </c>
      <c r="R48">
        <v>4</v>
      </c>
      <c r="S48">
        <v>6</v>
      </c>
      <c r="T48">
        <v>6</v>
      </c>
      <c r="U48">
        <v>0</v>
      </c>
      <c r="V48">
        <v>2</v>
      </c>
      <c r="W48">
        <v>1</v>
      </c>
      <c r="X48" t="s">
        <v>48</v>
      </c>
      <c r="Y48">
        <v>11</v>
      </c>
      <c r="Z48">
        <v>1.06</v>
      </c>
      <c r="AA48">
        <v>8.5</v>
      </c>
      <c r="AB48">
        <v>1.04</v>
      </c>
      <c r="AC48">
        <v>9</v>
      </c>
      <c r="AD48">
        <v>1.06</v>
      </c>
      <c r="AE48">
        <v>12.23</v>
      </c>
      <c r="AF48">
        <v>1.06</v>
      </c>
      <c r="AK48">
        <v>13</v>
      </c>
      <c r="AL48">
        <v>1.08</v>
      </c>
      <c r="AM48">
        <v>10.6</v>
      </c>
      <c r="AN48">
        <v>1.05</v>
      </c>
      <c r="AO48">
        <f t="shared" si="0"/>
        <v>9.4339622641509441E-2</v>
      </c>
      <c r="AP48">
        <f t="shared" si="0"/>
        <v>0.95238095238095233</v>
      </c>
      <c r="AQ48">
        <f t="shared" si="1"/>
        <v>9.0128755364806884E-2</v>
      </c>
      <c r="AR48">
        <f t="shared" si="2"/>
        <v>0.9098712446351932</v>
      </c>
      <c r="AS48">
        <f t="shared" si="3"/>
        <v>-1.1560319184742947</v>
      </c>
      <c r="AW48">
        <f t="shared" si="4"/>
        <v>2831.5</v>
      </c>
      <c r="AX48">
        <f>64*'Summary - LogLoss'!$D$8*AW48/SUM($AW$2:$AW$65)</f>
        <v>1.2385897362875204</v>
      </c>
      <c r="AY48">
        <f t="shared" si="5"/>
        <v>8.2557817813225798E-2</v>
      </c>
    </row>
    <row r="49" spans="1:51" x14ac:dyDescent="0.35">
      <c r="A49">
        <v>34</v>
      </c>
      <c r="B49" t="s">
        <v>40</v>
      </c>
      <c r="C49" t="s">
        <v>41</v>
      </c>
      <c r="D49" s="1">
        <v>43284</v>
      </c>
      <c r="E49" t="s">
        <v>42</v>
      </c>
      <c r="F49" t="s">
        <v>43</v>
      </c>
      <c r="G49" t="s">
        <v>44</v>
      </c>
      <c r="H49" t="s">
        <v>45</v>
      </c>
      <c r="I49">
        <v>3</v>
      </c>
      <c r="J49" t="s">
        <v>359</v>
      </c>
      <c r="K49" t="s">
        <v>360</v>
      </c>
      <c r="L49">
        <v>126</v>
      </c>
      <c r="M49">
        <v>70</v>
      </c>
      <c r="N49">
        <v>485</v>
      </c>
      <c r="O49">
        <v>875</v>
      </c>
      <c r="P49">
        <v>6</v>
      </c>
      <c r="Q49">
        <v>3</v>
      </c>
      <c r="R49">
        <v>4</v>
      </c>
      <c r="S49">
        <v>6</v>
      </c>
      <c r="T49">
        <v>6</v>
      </c>
      <c r="U49">
        <v>1</v>
      </c>
      <c r="V49">
        <v>2</v>
      </c>
      <c r="W49">
        <v>1</v>
      </c>
      <c r="X49" t="s">
        <v>48</v>
      </c>
      <c r="Y49">
        <v>3</v>
      </c>
      <c r="Z49">
        <v>1.4</v>
      </c>
      <c r="AA49">
        <v>2.85</v>
      </c>
      <c r="AB49">
        <v>1.37</v>
      </c>
      <c r="AC49">
        <v>2.75</v>
      </c>
      <c r="AD49">
        <v>1.44</v>
      </c>
      <c r="AE49">
        <v>3.26</v>
      </c>
      <c r="AF49">
        <v>1.38</v>
      </c>
      <c r="AK49">
        <v>3.26</v>
      </c>
      <c r="AL49">
        <v>1.53</v>
      </c>
      <c r="AM49">
        <v>3.01</v>
      </c>
      <c r="AN49">
        <v>1.39</v>
      </c>
      <c r="AO49">
        <f t="shared" si="0"/>
        <v>0.33222591362126247</v>
      </c>
      <c r="AP49">
        <f t="shared" si="0"/>
        <v>0.71942446043165476</v>
      </c>
      <c r="AQ49">
        <f t="shared" si="1"/>
        <v>0.31590909090909086</v>
      </c>
      <c r="AR49">
        <f t="shared" si="2"/>
        <v>0.68409090909090908</v>
      </c>
      <c r="AS49">
        <f t="shared" si="3"/>
        <v>-0.38631816580909206</v>
      </c>
      <c r="AW49">
        <f t="shared" si="4"/>
        <v>680</v>
      </c>
      <c r="AX49">
        <f>64*'Summary - LogLoss'!$D$8*AW49/SUM($AW$2:$AW$65)</f>
        <v>0.29745400694879537</v>
      </c>
      <c r="AY49">
        <f t="shared" si="5"/>
        <v>-8.8864158860296694E-2</v>
      </c>
    </row>
    <row r="50" spans="1:51" x14ac:dyDescent="0.35">
      <c r="A50">
        <v>34</v>
      </c>
      <c r="B50" t="s">
        <v>40</v>
      </c>
      <c r="C50" t="s">
        <v>41</v>
      </c>
      <c r="D50" s="1">
        <v>43284</v>
      </c>
      <c r="E50" t="s">
        <v>42</v>
      </c>
      <c r="F50" t="s">
        <v>43</v>
      </c>
      <c r="G50" t="s">
        <v>44</v>
      </c>
      <c r="H50" t="s">
        <v>45</v>
      </c>
      <c r="I50">
        <v>3</v>
      </c>
      <c r="J50" t="s">
        <v>361</v>
      </c>
      <c r="K50" t="s">
        <v>362</v>
      </c>
      <c r="L50">
        <v>73</v>
      </c>
      <c r="M50">
        <v>63</v>
      </c>
      <c r="N50">
        <v>865</v>
      </c>
      <c r="O50">
        <v>916</v>
      </c>
      <c r="P50">
        <v>6</v>
      </c>
      <c r="Q50">
        <v>2</v>
      </c>
      <c r="R50">
        <v>6</v>
      </c>
      <c r="S50">
        <v>4</v>
      </c>
      <c r="V50">
        <v>2</v>
      </c>
      <c r="W50">
        <v>0</v>
      </c>
      <c r="X50" t="s">
        <v>48</v>
      </c>
      <c r="Y50">
        <v>1.44</v>
      </c>
      <c r="Z50">
        <v>2.75</v>
      </c>
      <c r="AA50">
        <v>1.42</v>
      </c>
      <c r="AB50">
        <v>2.65</v>
      </c>
      <c r="AC50">
        <v>1.44</v>
      </c>
      <c r="AD50">
        <v>2.75</v>
      </c>
      <c r="AE50">
        <v>1.46</v>
      </c>
      <c r="AF50">
        <v>2.91</v>
      </c>
      <c r="AK50">
        <v>1.5</v>
      </c>
      <c r="AL50">
        <v>2.92</v>
      </c>
      <c r="AM50">
        <v>1.44</v>
      </c>
      <c r="AN50">
        <v>2.78</v>
      </c>
      <c r="AO50">
        <f t="shared" si="0"/>
        <v>0.69444444444444442</v>
      </c>
      <c r="AP50">
        <f t="shared" si="0"/>
        <v>0.35971223021582738</v>
      </c>
      <c r="AQ50">
        <f t="shared" si="1"/>
        <v>0.65876777251184837</v>
      </c>
      <c r="AR50">
        <f t="shared" si="2"/>
        <v>0.34123222748815168</v>
      </c>
      <c r="AS50">
        <f t="shared" si="3"/>
        <v>0.32890390705731826</v>
      </c>
      <c r="AW50">
        <f t="shared" si="4"/>
        <v>890.5</v>
      </c>
      <c r="AX50">
        <f>64*'Summary - LogLoss'!$D$8*AW50/SUM($AW$2:$AW$65)</f>
        <v>0.3895335193939739</v>
      </c>
      <c r="AY50">
        <f t="shared" si="5"/>
        <v>0.71843742645129216</v>
      </c>
    </row>
    <row r="51" spans="1:51" x14ac:dyDescent="0.35">
      <c r="A51">
        <v>34</v>
      </c>
      <c r="B51" t="s">
        <v>40</v>
      </c>
      <c r="C51" t="s">
        <v>41</v>
      </c>
      <c r="D51" s="1">
        <v>43284</v>
      </c>
      <c r="E51" t="s">
        <v>42</v>
      </c>
      <c r="F51" t="s">
        <v>43</v>
      </c>
      <c r="G51" t="s">
        <v>44</v>
      </c>
      <c r="H51" t="s">
        <v>45</v>
      </c>
      <c r="I51">
        <v>3</v>
      </c>
      <c r="J51" t="s">
        <v>363</v>
      </c>
      <c r="K51" t="s">
        <v>364</v>
      </c>
      <c r="L51">
        <v>122</v>
      </c>
      <c r="M51">
        <v>123</v>
      </c>
      <c r="N51">
        <v>499</v>
      </c>
      <c r="O51">
        <v>492</v>
      </c>
      <c r="P51">
        <v>6</v>
      </c>
      <c r="Q51">
        <v>4</v>
      </c>
      <c r="R51">
        <v>5</v>
      </c>
      <c r="S51">
        <v>7</v>
      </c>
      <c r="T51">
        <v>6</v>
      </c>
      <c r="U51">
        <v>4</v>
      </c>
      <c r="V51">
        <v>2</v>
      </c>
      <c r="W51">
        <v>1</v>
      </c>
      <c r="X51" t="s">
        <v>48</v>
      </c>
      <c r="Y51">
        <v>1.4</v>
      </c>
      <c r="Z51">
        <v>3</v>
      </c>
      <c r="AA51">
        <v>1.4</v>
      </c>
      <c r="AB51">
        <v>2.75</v>
      </c>
      <c r="AC51">
        <v>1.44</v>
      </c>
      <c r="AD51">
        <v>2.75</v>
      </c>
      <c r="AE51">
        <v>1.45</v>
      </c>
      <c r="AF51">
        <v>2.95</v>
      </c>
      <c r="AK51">
        <v>1.57</v>
      </c>
      <c r="AL51">
        <v>3.11</v>
      </c>
      <c r="AM51">
        <v>1.45</v>
      </c>
      <c r="AN51">
        <v>2.79</v>
      </c>
      <c r="AO51">
        <f t="shared" si="0"/>
        <v>0.68965517241379315</v>
      </c>
      <c r="AP51">
        <f t="shared" si="0"/>
        <v>0.35842293906810035</v>
      </c>
      <c r="AQ51">
        <f t="shared" si="1"/>
        <v>0.65801886792452824</v>
      </c>
      <c r="AR51">
        <f t="shared" si="2"/>
        <v>0.34198113207547165</v>
      </c>
      <c r="AS51">
        <f t="shared" si="3"/>
        <v>0.32723901970039565</v>
      </c>
      <c r="AW51">
        <f t="shared" si="4"/>
        <v>495.5</v>
      </c>
      <c r="AX51">
        <f>64*'Summary - LogLoss'!$D$8*AW51/SUM($AW$2:$AW$65)</f>
        <v>0.21674773594577662</v>
      </c>
      <c r="AY51">
        <f t="shared" si="5"/>
        <v>0.54398675564617227</v>
      </c>
    </row>
    <row r="52" spans="1:51" x14ac:dyDescent="0.35">
      <c r="A52">
        <v>34</v>
      </c>
      <c r="B52" t="s">
        <v>40</v>
      </c>
      <c r="C52" t="s">
        <v>41</v>
      </c>
      <c r="D52" s="1">
        <v>43284</v>
      </c>
      <c r="E52" t="s">
        <v>42</v>
      </c>
      <c r="F52" t="s">
        <v>43</v>
      </c>
      <c r="G52" t="s">
        <v>44</v>
      </c>
      <c r="H52" t="s">
        <v>45</v>
      </c>
      <c r="I52">
        <v>3</v>
      </c>
      <c r="J52" t="s">
        <v>365</v>
      </c>
      <c r="K52" t="s">
        <v>366</v>
      </c>
      <c r="L52">
        <v>76</v>
      </c>
      <c r="M52">
        <v>37</v>
      </c>
      <c r="N52">
        <v>828</v>
      </c>
      <c r="O52">
        <v>1300</v>
      </c>
      <c r="P52">
        <v>6</v>
      </c>
      <c r="Q52">
        <v>4</v>
      </c>
      <c r="R52">
        <v>1</v>
      </c>
      <c r="S52">
        <v>6</v>
      </c>
      <c r="T52">
        <v>6</v>
      </c>
      <c r="U52">
        <v>1</v>
      </c>
      <c r="V52">
        <v>2</v>
      </c>
      <c r="W52">
        <v>1</v>
      </c>
      <c r="X52" t="s">
        <v>48</v>
      </c>
      <c r="Y52">
        <v>2.1</v>
      </c>
      <c r="Z52">
        <v>1.72</v>
      </c>
      <c r="AA52">
        <v>2.1</v>
      </c>
      <c r="AB52">
        <v>1.65</v>
      </c>
      <c r="AC52">
        <v>2.1</v>
      </c>
      <c r="AD52">
        <v>1.73</v>
      </c>
      <c r="AE52">
        <v>2.1800000000000002</v>
      </c>
      <c r="AF52">
        <v>1.75</v>
      </c>
      <c r="AK52">
        <v>2.2000000000000002</v>
      </c>
      <c r="AL52">
        <v>1.77</v>
      </c>
      <c r="AM52">
        <v>2.12</v>
      </c>
      <c r="AN52">
        <v>1.72</v>
      </c>
      <c r="AO52">
        <f t="shared" si="0"/>
        <v>0.47169811320754712</v>
      </c>
      <c r="AP52">
        <f t="shared" si="0"/>
        <v>0.58139534883720934</v>
      </c>
      <c r="AQ52">
        <f t="shared" si="1"/>
        <v>0.44791666666666663</v>
      </c>
      <c r="AR52">
        <f t="shared" si="2"/>
        <v>0.55208333333333337</v>
      </c>
      <c r="AS52">
        <f t="shared" si="3"/>
        <v>-0.10454589892927975</v>
      </c>
      <c r="AW52">
        <f t="shared" si="4"/>
        <v>1064</v>
      </c>
      <c r="AX52">
        <f>64*'Summary - LogLoss'!$D$8*AW52/SUM($AW$2:$AW$65)</f>
        <v>0.46542803440223274</v>
      </c>
      <c r="AY52">
        <f t="shared" si="5"/>
        <v>0.360882135472953</v>
      </c>
    </row>
    <row r="53" spans="1:51" x14ac:dyDescent="0.35">
      <c r="A53">
        <v>34</v>
      </c>
      <c r="B53" t="s">
        <v>40</v>
      </c>
      <c r="C53" t="s">
        <v>41</v>
      </c>
      <c r="D53" s="1">
        <v>43284</v>
      </c>
      <c r="E53" t="s">
        <v>42</v>
      </c>
      <c r="F53" t="s">
        <v>43</v>
      </c>
      <c r="G53" t="s">
        <v>44</v>
      </c>
      <c r="H53" t="s">
        <v>45</v>
      </c>
      <c r="I53">
        <v>3</v>
      </c>
      <c r="J53" t="s">
        <v>367</v>
      </c>
      <c r="K53" t="s">
        <v>368</v>
      </c>
      <c r="L53">
        <v>1</v>
      </c>
      <c r="M53">
        <v>100</v>
      </c>
      <c r="N53">
        <v>7871</v>
      </c>
      <c r="O53">
        <v>645</v>
      </c>
      <c r="P53">
        <v>6</v>
      </c>
      <c r="Q53">
        <v>2</v>
      </c>
      <c r="R53">
        <v>6</v>
      </c>
      <c r="S53">
        <v>4</v>
      </c>
      <c r="V53">
        <v>2</v>
      </c>
      <c r="W53">
        <v>0</v>
      </c>
      <c r="X53" t="s">
        <v>48</v>
      </c>
      <c r="Y53">
        <v>1.1000000000000001</v>
      </c>
      <c r="Z53">
        <v>8</v>
      </c>
      <c r="AA53">
        <v>1.07</v>
      </c>
      <c r="AB53">
        <v>7</v>
      </c>
      <c r="AC53">
        <v>1.1000000000000001</v>
      </c>
      <c r="AD53">
        <v>7</v>
      </c>
      <c r="AE53">
        <v>1.07</v>
      </c>
      <c r="AF53">
        <v>10.91</v>
      </c>
      <c r="AK53">
        <v>1.1000000000000001</v>
      </c>
      <c r="AL53">
        <v>10.91</v>
      </c>
      <c r="AM53">
        <v>1.08</v>
      </c>
      <c r="AN53">
        <v>7.88</v>
      </c>
      <c r="AO53">
        <f t="shared" si="0"/>
        <v>0.92592592592592582</v>
      </c>
      <c r="AP53">
        <f t="shared" si="0"/>
        <v>0.12690355329949238</v>
      </c>
      <c r="AQ53">
        <f t="shared" si="1"/>
        <v>0.8794642857142857</v>
      </c>
      <c r="AR53">
        <f t="shared" si="2"/>
        <v>0.12053571428571429</v>
      </c>
      <c r="AS53">
        <f t="shared" si="3"/>
        <v>0.99368343136682968</v>
      </c>
      <c r="AW53">
        <f t="shared" si="4"/>
        <v>4258</v>
      </c>
      <c r="AX53">
        <f>64*'Summary - LogLoss'!$D$8*AW53/SUM($AW$2:$AW$65)</f>
        <v>1.8625870023352507</v>
      </c>
      <c r="AY53">
        <f t="shared" si="5"/>
        <v>2.8562704337020803</v>
      </c>
    </row>
    <row r="54" spans="1:51" x14ac:dyDescent="0.35">
      <c r="A54">
        <v>34</v>
      </c>
      <c r="B54" t="s">
        <v>40</v>
      </c>
      <c r="C54" t="s">
        <v>41</v>
      </c>
      <c r="D54" s="1">
        <v>43284</v>
      </c>
      <c r="E54" t="s">
        <v>42</v>
      </c>
      <c r="F54" t="s">
        <v>43</v>
      </c>
      <c r="G54" t="s">
        <v>44</v>
      </c>
      <c r="H54" t="s">
        <v>45</v>
      </c>
      <c r="I54">
        <v>3</v>
      </c>
      <c r="J54" t="s">
        <v>369</v>
      </c>
      <c r="K54" t="s">
        <v>370</v>
      </c>
      <c r="L54">
        <v>56</v>
      </c>
      <c r="M54">
        <v>6</v>
      </c>
      <c r="N54">
        <v>945</v>
      </c>
      <c r="O54">
        <v>4960</v>
      </c>
      <c r="P54">
        <v>7</v>
      </c>
      <c r="Q54">
        <v>6</v>
      </c>
      <c r="R54">
        <v>6</v>
      </c>
      <c r="S54">
        <v>3</v>
      </c>
      <c r="V54">
        <v>2</v>
      </c>
      <c r="W54">
        <v>0</v>
      </c>
      <c r="X54" t="s">
        <v>48</v>
      </c>
      <c r="Y54">
        <v>3.2</v>
      </c>
      <c r="Z54">
        <v>1.36</v>
      </c>
      <c r="AA54">
        <v>2.95</v>
      </c>
      <c r="AB54">
        <v>1.35</v>
      </c>
      <c r="AC54">
        <v>3</v>
      </c>
      <c r="AD54">
        <v>1.4</v>
      </c>
      <c r="AE54">
        <v>3.08</v>
      </c>
      <c r="AF54">
        <v>1.42</v>
      </c>
      <c r="AK54">
        <v>3.24</v>
      </c>
      <c r="AL54">
        <v>1.42</v>
      </c>
      <c r="AM54">
        <v>3.07</v>
      </c>
      <c r="AN54">
        <v>1.38</v>
      </c>
      <c r="AO54">
        <f t="shared" si="0"/>
        <v>0.32573289902280134</v>
      </c>
      <c r="AP54">
        <f t="shared" si="0"/>
        <v>0.7246376811594204</v>
      </c>
      <c r="AQ54">
        <f t="shared" si="1"/>
        <v>0.31011235955056177</v>
      </c>
      <c r="AR54">
        <f t="shared" si="2"/>
        <v>0.68988764044943818</v>
      </c>
      <c r="AS54">
        <f t="shared" si="3"/>
        <v>-0.39979703121499627</v>
      </c>
      <c r="AW54">
        <f t="shared" si="4"/>
        <v>2952.5</v>
      </c>
      <c r="AX54">
        <f>64*'Summary - LogLoss'!$D$8*AW54/SUM($AW$2:$AW$65)</f>
        <v>1.2915190522298798</v>
      </c>
      <c r="AY54">
        <f t="shared" si="5"/>
        <v>0.89172202101488351</v>
      </c>
    </row>
    <row r="55" spans="1:51" x14ac:dyDescent="0.35">
      <c r="A55">
        <v>34</v>
      </c>
      <c r="B55" t="s">
        <v>40</v>
      </c>
      <c r="C55" t="s">
        <v>41</v>
      </c>
      <c r="D55" s="1">
        <v>43284</v>
      </c>
      <c r="E55" t="s">
        <v>42</v>
      </c>
      <c r="F55" t="s">
        <v>43</v>
      </c>
      <c r="G55" t="s">
        <v>44</v>
      </c>
      <c r="H55" t="s">
        <v>45</v>
      </c>
      <c r="I55">
        <v>3</v>
      </c>
      <c r="J55" t="s">
        <v>371</v>
      </c>
      <c r="K55" t="s">
        <v>372</v>
      </c>
      <c r="L55">
        <v>60</v>
      </c>
      <c r="M55">
        <v>96</v>
      </c>
      <c r="N55">
        <v>930</v>
      </c>
      <c r="O55">
        <v>673</v>
      </c>
      <c r="P55">
        <v>6</v>
      </c>
      <c r="Q55">
        <v>1</v>
      </c>
      <c r="R55">
        <v>6</v>
      </c>
      <c r="S55">
        <v>1</v>
      </c>
      <c r="V55">
        <v>2</v>
      </c>
      <c r="W55">
        <v>0</v>
      </c>
      <c r="X55" t="s">
        <v>48</v>
      </c>
      <c r="Y55">
        <v>1.1599999999999999</v>
      </c>
      <c r="Z55">
        <v>5</v>
      </c>
      <c r="AA55">
        <v>1.17</v>
      </c>
      <c r="AB55">
        <v>4.4000000000000004</v>
      </c>
      <c r="AC55">
        <v>1.2</v>
      </c>
      <c r="AD55">
        <v>4.5</v>
      </c>
      <c r="AE55">
        <v>1.2</v>
      </c>
      <c r="AF55">
        <v>5.1100000000000003</v>
      </c>
      <c r="AK55">
        <v>1.22</v>
      </c>
      <c r="AL55">
        <v>5.32</v>
      </c>
      <c r="AM55">
        <v>1.18</v>
      </c>
      <c r="AN55">
        <v>4.82</v>
      </c>
      <c r="AO55">
        <f t="shared" si="0"/>
        <v>0.84745762711864414</v>
      </c>
      <c r="AP55">
        <f t="shared" si="0"/>
        <v>0.20746887966804978</v>
      </c>
      <c r="AQ55">
        <f t="shared" si="1"/>
        <v>0.80333333333333334</v>
      </c>
      <c r="AR55">
        <f t="shared" si="2"/>
        <v>0.19666666666666663</v>
      </c>
      <c r="AS55">
        <f t="shared" si="3"/>
        <v>0.70362974479246787</v>
      </c>
      <c r="AW55">
        <f t="shared" si="4"/>
        <v>801.5</v>
      </c>
      <c r="AX55">
        <f>64*'Summary - LogLoss'!$D$8*AW55/SUM($AW$2:$AW$65)</f>
        <v>0.35060203907273452</v>
      </c>
      <c r="AY55">
        <f t="shared" si="5"/>
        <v>1.0542317838652024</v>
      </c>
    </row>
    <row r="56" spans="1:51" x14ac:dyDescent="0.35">
      <c r="A56">
        <v>34</v>
      </c>
      <c r="B56" t="s">
        <v>40</v>
      </c>
      <c r="C56" t="s">
        <v>41</v>
      </c>
      <c r="D56" s="1">
        <v>43284</v>
      </c>
      <c r="E56" t="s">
        <v>42</v>
      </c>
      <c r="F56" t="s">
        <v>43</v>
      </c>
      <c r="G56" t="s">
        <v>44</v>
      </c>
      <c r="H56" t="s">
        <v>45</v>
      </c>
      <c r="I56">
        <v>3</v>
      </c>
      <c r="J56" t="s">
        <v>373</v>
      </c>
      <c r="K56" t="s">
        <v>374</v>
      </c>
      <c r="L56">
        <v>18</v>
      </c>
      <c r="M56">
        <v>61</v>
      </c>
      <c r="N56">
        <v>2350</v>
      </c>
      <c r="O56">
        <v>927</v>
      </c>
      <c r="P56">
        <v>6</v>
      </c>
      <c r="Q56">
        <v>4</v>
      </c>
      <c r="R56">
        <v>6</v>
      </c>
      <c r="S56">
        <v>1</v>
      </c>
      <c r="V56">
        <v>2</v>
      </c>
      <c r="W56">
        <v>0</v>
      </c>
      <c r="X56" t="s">
        <v>48</v>
      </c>
      <c r="Y56">
        <v>1.25</v>
      </c>
      <c r="Z56">
        <v>4</v>
      </c>
      <c r="AA56">
        <v>1.23</v>
      </c>
      <c r="AB56">
        <v>3.75</v>
      </c>
      <c r="AC56">
        <v>1.25</v>
      </c>
      <c r="AD56">
        <v>4</v>
      </c>
      <c r="AE56">
        <v>1.27</v>
      </c>
      <c r="AF56">
        <v>4.18</v>
      </c>
      <c r="AK56">
        <v>1.28</v>
      </c>
      <c r="AL56">
        <v>4.3499999999999996</v>
      </c>
      <c r="AM56">
        <v>1.24</v>
      </c>
      <c r="AN56">
        <v>4.0599999999999996</v>
      </c>
      <c r="AO56">
        <f t="shared" si="0"/>
        <v>0.80645161290322587</v>
      </c>
      <c r="AP56">
        <f t="shared" si="0"/>
        <v>0.24630541871921185</v>
      </c>
      <c r="AQ56">
        <f t="shared" si="1"/>
        <v>0.76603773584905654</v>
      </c>
      <c r="AR56">
        <f t="shared" si="2"/>
        <v>0.2339622641509434</v>
      </c>
      <c r="AS56">
        <f t="shared" si="3"/>
        <v>0.59303579699834785</v>
      </c>
      <c r="AW56">
        <f t="shared" si="4"/>
        <v>1638.5</v>
      </c>
      <c r="AX56">
        <f>64*'Summary - LogLoss'!$D$8*AW56/SUM($AW$2:$AW$65)</f>
        <v>0.71673292703764868</v>
      </c>
      <c r="AY56">
        <f t="shared" si="5"/>
        <v>1.3097687240359965</v>
      </c>
    </row>
    <row r="57" spans="1:51" x14ac:dyDescent="0.35">
      <c r="A57">
        <v>34</v>
      </c>
      <c r="B57" t="s">
        <v>40</v>
      </c>
      <c r="C57" t="s">
        <v>41</v>
      </c>
      <c r="D57" s="1">
        <v>43284</v>
      </c>
      <c r="E57" t="s">
        <v>42</v>
      </c>
      <c r="F57" t="s">
        <v>43</v>
      </c>
      <c r="G57" t="s">
        <v>44</v>
      </c>
      <c r="H57" t="s">
        <v>45</v>
      </c>
      <c r="I57">
        <v>3</v>
      </c>
      <c r="J57" t="s">
        <v>375</v>
      </c>
      <c r="K57" t="s">
        <v>376</v>
      </c>
      <c r="L57">
        <v>132</v>
      </c>
      <c r="M57">
        <v>22</v>
      </c>
      <c r="N57">
        <v>446</v>
      </c>
      <c r="O57">
        <v>1943</v>
      </c>
      <c r="P57">
        <v>6</v>
      </c>
      <c r="Q57">
        <v>7</v>
      </c>
      <c r="R57">
        <v>7</v>
      </c>
      <c r="S57">
        <v>6</v>
      </c>
      <c r="T57">
        <v>6</v>
      </c>
      <c r="U57">
        <v>4</v>
      </c>
      <c r="V57">
        <v>2</v>
      </c>
      <c r="W57">
        <v>1</v>
      </c>
      <c r="X57" t="s">
        <v>48</v>
      </c>
      <c r="Y57">
        <v>6</v>
      </c>
      <c r="Z57">
        <v>1.1200000000000001</v>
      </c>
      <c r="AA57">
        <v>5.4</v>
      </c>
      <c r="AB57">
        <v>1.1200000000000001</v>
      </c>
      <c r="AC57">
        <v>5.5</v>
      </c>
      <c r="AD57">
        <v>1.1399999999999999</v>
      </c>
      <c r="AE57">
        <v>6.67</v>
      </c>
      <c r="AF57">
        <v>1.1399999999999999</v>
      </c>
      <c r="AK57">
        <v>6.67</v>
      </c>
      <c r="AL57">
        <v>1.1499999999999999</v>
      </c>
      <c r="AM57">
        <v>6.02</v>
      </c>
      <c r="AN57">
        <v>1.1299999999999999</v>
      </c>
      <c r="AO57">
        <f t="shared" si="0"/>
        <v>0.16611295681063123</v>
      </c>
      <c r="AP57">
        <f t="shared" si="0"/>
        <v>0.88495575221238942</v>
      </c>
      <c r="AQ57">
        <f t="shared" si="1"/>
        <v>0.15804195804195803</v>
      </c>
      <c r="AR57">
        <f t="shared" si="2"/>
        <v>0.84195804195804202</v>
      </c>
      <c r="AS57">
        <f t="shared" si="3"/>
        <v>-0.83643481329824032</v>
      </c>
      <c r="AW57">
        <f t="shared" si="4"/>
        <v>1194.5</v>
      </c>
      <c r="AX57">
        <f>64*'Summary - LogLoss'!$D$8*AW57/SUM($AW$2:$AW$65)</f>
        <v>0.52251295779461182</v>
      </c>
      <c r="AY57">
        <f t="shared" si="5"/>
        <v>-0.3139218555036285</v>
      </c>
    </row>
    <row r="58" spans="1:51" x14ac:dyDescent="0.35">
      <c r="A58">
        <v>34</v>
      </c>
      <c r="B58" t="s">
        <v>40</v>
      </c>
      <c r="C58" t="s">
        <v>41</v>
      </c>
      <c r="D58" s="1">
        <v>43284</v>
      </c>
      <c r="E58" t="s">
        <v>42</v>
      </c>
      <c r="F58" t="s">
        <v>43</v>
      </c>
      <c r="G58" t="s">
        <v>44</v>
      </c>
      <c r="H58" t="s">
        <v>45</v>
      </c>
      <c r="I58">
        <v>3</v>
      </c>
      <c r="J58" t="s">
        <v>377</v>
      </c>
      <c r="K58" t="s">
        <v>378</v>
      </c>
      <c r="L58">
        <v>102</v>
      </c>
      <c r="M58">
        <v>46</v>
      </c>
      <c r="N58">
        <v>640</v>
      </c>
      <c r="O58">
        <v>1165</v>
      </c>
      <c r="P58">
        <v>7</v>
      </c>
      <c r="Q58">
        <v>6</v>
      </c>
      <c r="R58">
        <v>6</v>
      </c>
      <c r="S58">
        <v>1</v>
      </c>
      <c r="V58">
        <v>2</v>
      </c>
      <c r="W58">
        <v>0</v>
      </c>
      <c r="X58" t="s">
        <v>48</v>
      </c>
      <c r="Y58">
        <v>4</v>
      </c>
      <c r="Z58">
        <v>1.25</v>
      </c>
      <c r="AA58">
        <v>3.65</v>
      </c>
      <c r="AB58">
        <v>1.24</v>
      </c>
      <c r="AC58">
        <v>4</v>
      </c>
      <c r="AD58">
        <v>1.25</v>
      </c>
      <c r="AE58">
        <v>4.17</v>
      </c>
      <c r="AF58">
        <v>1.27</v>
      </c>
      <c r="AK58">
        <v>4.24</v>
      </c>
      <c r="AL58">
        <v>1.29</v>
      </c>
      <c r="AM58">
        <v>3.99</v>
      </c>
      <c r="AN58">
        <v>1.25</v>
      </c>
      <c r="AO58">
        <f t="shared" si="0"/>
        <v>0.25062656641604009</v>
      </c>
      <c r="AP58">
        <f t="shared" si="0"/>
        <v>0.8</v>
      </c>
      <c r="AQ58">
        <f t="shared" si="1"/>
        <v>0.23854961832061067</v>
      </c>
      <c r="AR58">
        <f t="shared" si="2"/>
        <v>0.76145038167938939</v>
      </c>
      <c r="AS58">
        <f t="shared" si="3"/>
        <v>-0.58032383979378133</v>
      </c>
      <c r="AW58">
        <f t="shared" si="4"/>
        <v>902.5</v>
      </c>
      <c r="AX58">
        <f>64*'Summary - LogLoss'!$D$8*AW58/SUM($AW$2:$AW$65)</f>
        <v>0.39478270775189384</v>
      </c>
      <c r="AY58">
        <f t="shared" si="5"/>
        <v>-0.18554113204188749</v>
      </c>
    </row>
    <row r="59" spans="1:51" x14ac:dyDescent="0.35">
      <c r="A59">
        <v>34</v>
      </c>
      <c r="B59" t="s">
        <v>40</v>
      </c>
      <c r="C59" t="s">
        <v>41</v>
      </c>
      <c r="D59" s="1">
        <v>43284</v>
      </c>
      <c r="E59" t="s">
        <v>42</v>
      </c>
      <c r="F59" t="s">
        <v>43</v>
      </c>
      <c r="G59" t="s">
        <v>44</v>
      </c>
      <c r="H59" t="s">
        <v>45</v>
      </c>
      <c r="I59">
        <v>3</v>
      </c>
      <c r="J59" t="s">
        <v>379</v>
      </c>
      <c r="K59" t="s">
        <v>380</v>
      </c>
      <c r="L59">
        <v>15</v>
      </c>
      <c r="M59">
        <v>41</v>
      </c>
      <c r="N59">
        <v>2635</v>
      </c>
      <c r="O59">
        <v>1205</v>
      </c>
      <c r="P59">
        <v>6</v>
      </c>
      <c r="Q59">
        <v>3</v>
      </c>
      <c r="R59">
        <v>6</v>
      </c>
      <c r="S59">
        <v>2</v>
      </c>
      <c r="V59">
        <v>2</v>
      </c>
      <c r="W59">
        <v>0</v>
      </c>
      <c r="X59" t="s">
        <v>48</v>
      </c>
      <c r="Y59">
        <v>1.22</v>
      </c>
      <c r="Z59">
        <v>4.33</v>
      </c>
      <c r="AA59">
        <v>1.23</v>
      </c>
      <c r="AB59">
        <v>3.75</v>
      </c>
      <c r="AC59">
        <v>1.28</v>
      </c>
      <c r="AD59">
        <v>3.75</v>
      </c>
      <c r="AE59">
        <v>1.26</v>
      </c>
      <c r="AF59">
        <v>4.29</v>
      </c>
      <c r="AK59">
        <v>1.3</v>
      </c>
      <c r="AL59">
        <v>4.43</v>
      </c>
      <c r="AM59">
        <v>1.24</v>
      </c>
      <c r="AN59">
        <v>4.05</v>
      </c>
      <c r="AO59">
        <f t="shared" si="0"/>
        <v>0.80645161290322587</v>
      </c>
      <c r="AP59">
        <f t="shared" si="0"/>
        <v>0.24691358024691359</v>
      </c>
      <c r="AQ59">
        <f t="shared" si="1"/>
        <v>0.7655954631379962</v>
      </c>
      <c r="AR59">
        <f t="shared" si="2"/>
        <v>0.23440453686200377</v>
      </c>
      <c r="AS59">
        <f t="shared" si="3"/>
        <v>0.59180275075075117</v>
      </c>
      <c r="AW59">
        <f t="shared" si="4"/>
        <v>1920</v>
      </c>
      <c r="AX59">
        <f>64*'Summary - LogLoss'!$D$8*AW59/SUM($AW$2:$AW$65)</f>
        <v>0.83987013726718684</v>
      </c>
      <c r="AY59">
        <f t="shared" si="5"/>
        <v>1.4316728880179381</v>
      </c>
    </row>
    <row r="60" spans="1:51" x14ac:dyDescent="0.35">
      <c r="A60">
        <v>34</v>
      </c>
      <c r="B60" t="s">
        <v>40</v>
      </c>
      <c r="C60" t="s">
        <v>41</v>
      </c>
      <c r="D60" s="1">
        <v>43284</v>
      </c>
      <c r="E60" t="s">
        <v>42</v>
      </c>
      <c r="F60" t="s">
        <v>43</v>
      </c>
      <c r="G60" t="s">
        <v>44</v>
      </c>
      <c r="H60" t="s">
        <v>45</v>
      </c>
      <c r="I60">
        <v>3</v>
      </c>
      <c r="J60" t="s">
        <v>381</v>
      </c>
      <c r="K60" t="s">
        <v>382</v>
      </c>
      <c r="L60">
        <v>53</v>
      </c>
      <c r="M60">
        <v>80</v>
      </c>
      <c r="N60">
        <v>1015</v>
      </c>
      <c r="O60">
        <v>810</v>
      </c>
      <c r="P60">
        <v>6</v>
      </c>
      <c r="Q60">
        <v>3</v>
      </c>
      <c r="R60">
        <v>3</v>
      </c>
      <c r="S60">
        <v>6</v>
      </c>
      <c r="T60">
        <v>10</v>
      </c>
      <c r="U60">
        <v>8</v>
      </c>
      <c r="V60">
        <v>2</v>
      </c>
      <c r="W60">
        <v>1</v>
      </c>
      <c r="X60" t="s">
        <v>48</v>
      </c>
      <c r="Y60">
        <v>1.72</v>
      </c>
      <c r="Z60">
        <v>2.1</v>
      </c>
      <c r="AA60">
        <v>1.65</v>
      </c>
      <c r="AB60">
        <v>2.1</v>
      </c>
      <c r="AC60">
        <v>1.73</v>
      </c>
      <c r="AD60">
        <v>2.1</v>
      </c>
      <c r="AE60">
        <v>1.71</v>
      </c>
      <c r="AF60">
        <v>2.25</v>
      </c>
      <c r="AK60">
        <v>1.75</v>
      </c>
      <c r="AL60">
        <v>2.25</v>
      </c>
      <c r="AM60">
        <v>1.7</v>
      </c>
      <c r="AN60">
        <v>2.16</v>
      </c>
      <c r="AO60">
        <f t="shared" si="0"/>
        <v>0.58823529411764708</v>
      </c>
      <c r="AP60">
        <f t="shared" si="0"/>
        <v>0.46296296296296291</v>
      </c>
      <c r="AQ60">
        <f t="shared" si="1"/>
        <v>0.55958549222797926</v>
      </c>
      <c r="AR60">
        <f t="shared" si="2"/>
        <v>0.44041450777202068</v>
      </c>
      <c r="AS60">
        <f t="shared" si="3"/>
        <v>0.11973998531695168</v>
      </c>
      <c r="AW60">
        <f t="shared" si="4"/>
        <v>912.5</v>
      </c>
      <c r="AX60">
        <f>64*'Summary - LogLoss'!$D$8*AW60/SUM($AW$2:$AW$65)</f>
        <v>0.39915703138349379</v>
      </c>
      <c r="AY60">
        <f t="shared" si="5"/>
        <v>0.51889701670044541</v>
      </c>
    </row>
    <row r="61" spans="1:51" x14ac:dyDescent="0.35">
      <c r="A61">
        <v>34</v>
      </c>
      <c r="B61" t="s">
        <v>40</v>
      </c>
      <c r="C61" t="s">
        <v>41</v>
      </c>
      <c r="D61" s="1">
        <v>43284</v>
      </c>
      <c r="E61" t="s">
        <v>42</v>
      </c>
      <c r="F61" t="s">
        <v>43</v>
      </c>
      <c r="G61" t="s">
        <v>44</v>
      </c>
      <c r="H61" t="s">
        <v>45</v>
      </c>
      <c r="I61">
        <v>3</v>
      </c>
      <c r="J61" t="s">
        <v>383</v>
      </c>
      <c r="K61" t="s">
        <v>384</v>
      </c>
      <c r="L61">
        <v>12</v>
      </c>
      <c r="M61">
        <v>212</v>
      </c>
      <c r="N61">
        <v>3437</v>
      </c>
      <c r="O61">
        <v>257</v>
      </c>
      <c r="P61">
        <v>6</v>
      </c>
      <c r="Q61">
        <v>3</v>
      </c>
      <c r="R61">
        <v>7</v>
      </c>
      <c r="S61">
        <v>6</v>
      </c>
      <c r="V61">
        <v>2</v>
      </c>
      <c r="W61">
        <v>0</v>
      </c>
      <c r="X61" t="s">
        <v>48</v>
      </c>
      <c r="Y61">
        <v>1.1000000000000001</v>
      </c>
      <c r="Z61">
        <v>8</v>
      </c>
      <c r="AA61">
        <v>1.08</v>
      </c>
      <c r="AB61">
        <v>6.5</v>
      </c>
      <c r="AC61">
        <v>1.1000000000000001</v>
      </c>
      <c r="AD61">
        <v>7</v>
      </c>
      <c r="AE61">
        <v>1.0900000000000001</v>
      </c>
      <c r="AF61">
        <v>8.8000000000000007</v>
      </c>
      <c r="AK61">
        <v>1.1100000000000001</v>
      </c>
      <c r="AL61">
        <v>9.2100000000000009</v>
      </c>
      <c r="AM61">
        <v>1.08</v>
      </c>
      <c r="AN61">
        <v>7.89</v>
      </c>
      <c r="AO61">
        <f t="shared" si="0"/>
        <v>0.92592592592592582</v>
      </c>
      <c r="AP61">
        <f t="shared" si="0"/>
        <v>0.1267427122940431</v>
      </c>
      <c r="AQ61">
        <f t="shared" si="1"/>
        <v>0.87959866220735772</v>
      </c>
      <c r="AR61">
        <f t="shared" si="2"/>
        <v>0.12040133779264214</v>
      </c>
      <c r="AS61">
        <f t="shared" si="3"/>
        <v>0.99431754686082718</v>
      </c>
      <c r="AW61">
        <f t="shared" si="4"/>
        <v>1847</v>
      </c>
      <c r="AX61">
        <f>64*'Summary - LogLoss'!$D$8*AW61/SUM($AW$2:$AW$65)</f>
        <v>0.8079375747565074</v>
      </c>
      <c r="AY61">
        <f t="shared" si="5"/>
        <v>1.8022551216173346</v>
      </c>
    </row>
    <row r="62" spans="1:51" x14ac:dyDescent="0.35">
      <c r="A62">
        <v>34</v>
      </c>
      <c r="B62" t="s">
        <v>40</v>
      </c>
      <c r="C62" t="s">
        <v>41</v>
      </c>
      <c r="D62" s="1">
        <v>43284</v>
      </c>
      <c r="E62" t="s">
        <v>42</v>
      </c>
      <c r="F62" t="s">
        <v>43</v>
      </c>
      <c r="G62" t="s">
        <v>44</v>
      </c>
      <c r="H62" t="s">
        <v>45</v>
      </c>
      <c r="I62">
        <v>3</v>
      </c>
      <c r="J62" t="s">
        <v>385</v>
      </c>
      <c r="K62" t="s">
        <v>386</v>
      </c>
      <c r="L62">
        <v>26</v>
      </c>
      <c r="M62">
        <v>81</v>
      </c>
      <c r="N62">
        <v>1677</v>
      </c>
      <c r="O62">
        <v>801</v>
      </c>
      <c r="P62">
        <v>6</v>
      </c>
      <c r="Q62">
        <v>2</v>
      </c>
      <c r="R62">
        <v>6</v>
      </c>
      <c r="S62">
        <v>4</v>
      </c>
      <c r="V62">
        <v>2</v>
      </c>
      <c r="W62">
        <v>0</v>
      </c>
      <c r="X62" t="s">
        <v>48</v>
      </c>
      <c r="Y62">
        <v>1.5</v>
      </c>
      <c r="Z62">
        <v>2.62</v>
      </c>
      <c r="AA62">
        <v>1.53</v>
      </c>
      <c r="AB62">
        <v>2.35</v>
      </c>
      <c r="AC62">
        <v>1.53</v>
      </c>
      <c r="AD62">
        <v>2.5</v>
      </c>
      <c r="AE62">
        <v>1.56</v>
      </c>
      <c r="AF62">
        <v>2.57</v>
      </c>
      <c r="AK62">
        <v>1.6</v>
      </c>
      <c r="AL62">
        <v>2.62</v>
      </c>
      <c r="AM62">
        <v>1.54</v>
      </c>
      <c r="AN62">
        <v>2.5</v>
      </c>
      <c r="AO62">
        <f t="shared" si="0"/>
        <v>0.64935064935064934</v>
      </c>
      <c r="AP62">
        <f t="shared" si="0"/>
        <v>0.4</v>
      </c>
      <c r="AQ62">
        <f t="shared" si="1"/>
        <v>0.61881188118811892</v>
      </c>
      <c r="AR62">
        <f t="shared" si="2"/>
        <v>0.38118811881188125</v>
      </c>
      <c r="AS62">
        <f t="shared" si="3"/>
        <v>0.24225415772430864</v>
      </c>
      <c r="AW62">
        <f t="shared" si="4"/>
        <v>1239</v>
      </c>
      <c r="AX62">
        <f>64*'Summary - LogLoss'!$D$8*AW62/SUM($AW$2:$AW$65)</f>
        <v>0.54197869795523157</v>
      </c>
      <c r="AY62">
        <f t="shared" si="5"/>
        <v>0.78423285567954015</v>
      </c>
    </row>
    <row r="63" spans="1:51" x14ac:dyDescent="0.35">
      <c r="A63">
        <v>34</v>
      </c>
      <c r="B63" t="s">
        <v>40</v>
      </c>
      <c r="C63" t="s">
        <v>41</v>
      </c>
      <c r="D63" s="1">
        <v>43284</v>
      </c>
      <c r="E63" t="s">
        <v>42</v>
      </c>
      <c r="F63" t="s">
        <v>43</v>
      </c>
      <c r="G63" t="s">
        <v>44</v>
      </c>
      <c r="H63" t="s">
        <v>45</v>
      </c>
      <c r="I63">
        <v>3</v>
      </c>
      <c r="J63" t="s">
        <v>387</v>
      </c>
      <c r="K63" t="s">
        <v>388</v>
      </c>
      <c r="L63">
        <v>14</v>
      </c>
      <c r="M63">
        <v>114</v>
      </c>
      <c r="N63">
        <v>3165</v>
      </c>
      <c r="O63">
        <v>561</v>
      </c>
      <c r="P63">
        <v>6</v>
      </c>
      <c r="Q63">
        <v>2</v>
      </c>
      <c r="R63">
        <v>7</v>
      </c>
      <c r="S63">
        <v>5</v>
      </c>
      <c r="V63">
        <v>2</v>
      </c>
      <c r="W63">
        <v>0</v>
      </c>
      <c r="X63" t="s">
        <v>48</v>
      </c>
      <c r="Y63">
        <v>1.1399999999999999</v>
      </c>
      <c r="Z63">
        <v>5.5</v>
      </c>
      <c r="AA63">
        <v>1.1200000000000001</v>
      </c>
      <c r="AB63">
        <v>5.4</v>
      </c>
      <c r="AC63">
        <v>1.17</v>
      </c>
      <c r="AD63">
        <v>5</v>
      </c>
      <c r="AE63">
        <v>1.1200000000000001</v>
      </c>
      <c r="AF63">
        <v>7.53</v>
      </c>
      <c r="AK63">
        <v>1.17</v>
      </c>
      <c r="AL63">
        <v>7.53</v>
      </c>
      <c r="AM63">
        <v>1.1299999999999999</v>
      </c>
      <c r="AN63">
        <v>5.93</v>
      </c>
      <c r="AO63">
        <f t="shared" si="0"/>
        <v>0.88495575221238942</v>
      </c>
      <c r="AP63">
        <f t="shared" si="0"/>
        <v>0.16863406408094436</v>
      </c>
      <c r="AQ63">
        <f t="shared" si="1"/>
        <v>0.83994334277620408</v>
      </c>
      <c r="AR63">
        <f t="shared" si="2"/>
        <v>0.16005665722379606</v>
      </c>
      <c r="AS63">
        <f t="shared" si="3"/>
        <v>0.82890329014269248</v>
      </c>
      <c r="AW63">
        <f t="shared" si="4"/>
        <v>1863</v>
      </c>
      <c r="AX63">
        <f>64*'Summary - LogLoss'!$D$8*AW63/SUM($AW$2:$AW$65)</f>
        <v>0.81493649256706724</v>
      </c>
      <c r="AY63">
        <f t="shared" si="5"/>
        <v>1.6438397827097597</v>
      </c>
    </row>
    <row r="64" spans="1:51" x14ac:dyDescent="0.35">
      <c r="A64">
        <v>34</v>
      </c>
      <c r="B64" t="s">
        <v>40</v>
      </c>
      <c r="C64" t="s">
        <v>41</v>
      </c>
      <c r="D64" s="1">
        <v>43284</v>
      </c>
      <c r="E64" t="s">
        <v>42</v>
      </c>
      <c r="F64" t="s">
        <v>43</v>
      </c>
      <c r="G64" t="s">
        <v>44</v>
      </c>
      <c r="H64" t="s">
        <v>45</v>
      </c>
      <c r="I64">
        <v>3</v>
      </c>
      <c r="J64" t="s">
        <v>389</v>
      </c>
      <c r="K64" t="s">
        <v>390</v>
      </c>
      <c r="L64">
        <v>45</v>
      </c>
      <c r="M64">
        <v>111</v>
      </c>
      <c r="N64">
        <v>1178</v>
      </c>
      <c r="O64">
        <v>577</v>
      </c>
      <c r="P64">
        <v>6</v>
      </c>
      <c r="Q64">
        <v>4</v>
      </c>
      <c r="R64">
        <v>7</v>
      </c>
      <c r="S64">
        <v>5</v>
      </c>
      <c r="V64">
        <v>2</v>
      </c>
      <c r="W64">
        <v>0</v>
      </c>
      <c r="X64" t="s">
        <v>48</v>
      </c>
      <c r="Y64">
        <v>1.53</v>
      </c>
      <c r="Z64">
        <v>2.5</v>
      </c>
      <c r="AA64">
        <v>1.47</v>
      </c>
      <c r="AB64">
        <v>2.5</v>
      </c>
      <c r="AC64">
        <v>1.5</v>
      </c>
      <c r="AD64">
        <v>2.62</v>
      </c>
      <c r="AE64">
        <v>1.49</v>
      </c>
      <c r="AF64">
        <v>2.81</v>
      </c>
      <c r="AK64">
        <v>1.57</v>
      </c>
      <c r="AL64">
        <v>2.81</v>
      </c>
      <c r="AM64">
        <v>1.5</v>
      </c>
      <c r="AN64">
        <v>2.61</v>
      </c>
      <c r="AO64">
        <f t="shared" si="0"/>
        <v>0.66666666666666663</v>
      </c>
      <c r="AP64">
        <f t="shared" si="0"/>
        <v>0.38314176245210729</v>
      </c>
      <c r="AQ64">
        <f t="shared" si="1"/>
        <v>0.63503649635036497</v>
      </c>
      <c r="AR64">
        <f t="shared" si="2"/>
        <v>0.36496350364963503</v>
      </c>
      <c r="AS64">
        <f t="shared" si="3"/>
        <v>0.27694255661321882</v>
      </c>
      <c r="AW64">
        <f t="shared" si="4"/>
        <v>877.5</v>
      </c>
      <c r="AX64">
        <f>64*'Summary - LogLoss'!$D$8*AW64/SUM($AW$2:$AW$65)</f>
        <v>0.38384689867289401</v>
      </c>
      <c r="AY64">
        <f t="shared" si="5"/>
        <v>0.66078945528611288</v>
      </c>
    </row>
    <row r="65" spans="1:57" x14ac:dyDescent="0.35">
      <c r="A65">
        <v>34</v>
      </c>
      <c r="B65" t="s">
        <v>40</v>
      </c>
      <c r="C65" t="s">
        <v>41</v>
      </c>
      <c r="D65" s="1">
        <v>43284</v>
      </c>
      <c r="E65" t="s">
        <v>42</v>
      </c>
      <c r="F65" t="s">
        <v>43</v>
      </c>
      <c r="G65" t="s">
        <v>44</v>
      </c>
      <c r="H65" t="s">
        <v>45</v>
      </c>
      <c r="I65">
        <v>3</v>
      </c>
      <c r="J65" t="s">
        <v>391</v>
      </c>
      <c r="K65" t="s">
        <v>392</v>
      </c>
      <c r="L65">
        <v>83</v>
      </c>
      <c r="M65">
        <v>106</v>
      </c>
      <c r="N65">
        <v>783</v>
      </c>
      <c r="O65">
        <v>608</v>
      </c>
      <c r="P65">
        <v>6</v>
      </c>
      <c r="Q65">
        <v>1</v>
      </c>
      <c r="R65">
        <v>6</v>
      </c>
      <c r="S65">
        <v>2</v>
      </c>
      <c r="V65">
        <v>2</v>
      </c>
      <c r="W65">
        <v>0</v>
      </c>
      <c r="X65" t="s">
        <v>48</v>
      </c>
      <c r="Y65">
        <v>3.2</v>
      </c>
      <c r="Z65">
        <v>1.36</v>
      </c>
      <c r="AA65">
        <v>2.95</v>
      </c>
      <c r="AB65">
        <v>1.35</v>
      </c>
      <c r="AC65">
        <v>3</v>
      </c>
      <c r="AD65">
        <v>1.36</v>
      </c>
      <c r="AE65">
        <v>3.22</v>
      </c>
      <c r="AF65">
        <v>1.39</v>
      </c>
      <c r="AK65">
        <v>3.27</v>
      </c>
      <c r="AL65">
        <v>1.45</v>
      </c>
      <c r="AM65">
        <v>3.09</v>
      </c>
      <c r="AN65">
        <v>1.38</v>
      </c>
      <c r="AO65">
        <f t="shared" si="0"/>
        <v>0.3236245954692557</v>
      </c>
      <c r="AP65">
        <f t="shared" si="0"/>
        <v>0.7246376811594204</v>
      </c>
      <c r="AQ65">
        <f t="shared" si="1"/>
        <v>0.30872483221476504</v>
      </c>
      <c r="AR65">
        <f t="shared" si="2"/>
        <v>0.69127516778523479</v>
      </c>
      <c r="AS65">
        <f t="shared" si="3"/>
        <v>-0.40304379587027039</v>
      </c>
      <c r="AW65">
        <f t="shared" si="4"/>
        <v>695.5</v>
      </c>
      <c r="AX65">
        <f>64*'Summary - LogLoss'!$D$8*AW65/SUM($AW$2:$AW$65)</f>
        <v>0.30423420857777528</v>
      </c>
      <c r="AY65">
        <f t="shared" si="5"/>
        <v>-9.8809587292495116E-2</v>
      </c>
    </row>
    <row r="66" spans="1:57" x14ac:dyDescent="0.35">
      <c r="A66">
        <v>34</v>
      </c>
      <c r="B66" t="s">
        <v>40</v>
      </c>
      <c r="C66" t="s">
        <v>41</v>
      </c>
      <c r="D66" s="1">
        <v>43285</v>
      </c>
      <c r="E66" t="s">
        <v>42</v>
      </c>
      <c r="F66" t="s">
        <v>43</v>
      </c>
      <c r="G66" t="s">
        <v>44</v>
      </c>
      <c r="H66" t="s">
        <v>176</v>
      </c>
      <c r="I66">
        <v>3</v>
      </c>
      <c r="J66" t="s">
        <v>265</v>
      </c>
      <c r="K66" t="s">
        <v>275</v>
      </c>
      <c r="L66">
        <v>120</v>
      </c>
      <c r="M66">
        <v>51</v>
      </c>
      <c r="N66">
        <v>508</v>
      </c>
      <c r="O66">
        <v>1036</v>
      </c>
      <c r="P66">
        <v>1</v>
      </c>
      <c r="Q66">
        <v>6</v>
      </c>
      <c r="R66">
        <v>6</v>
      </c>
      <c r="S66">
        <v>3</v>
      </c>
      <c r="T66">
        <v>6</v>
      </c>
      <c r="U66">
        <v>3</v>
      </c>
      <c r="V66">
        <v>2</v>
      </c>
      <c r="W66">
        <v>1</v>
      </c>
      <c r="X66" t="s">
        <v>48</v>
      </c>
      <c r="Y66">
        <v>2.75</v>
      </c>
      <c r="Z66">
        <v>1.44</v>
      </c>
      <c r="AA66">
        <v>2.5499999999999998</v>
      </c>
      <c r="AB66">
        <v>1.45</v>
      </c>
      <c r="AC66">
        <v>2.62</v>
      </c>
      <c r="AD66">
        <v>1.5</v>
      </c>
      <c r="AE66">
        <v>2.72</v>
      </c>
      <c r="AF66">
        <v>1.51</v>
      </c>
      <c r="AK66">
        <v>2.99</v>
      </c>
      <c r="AL66">
        <v>1.55</v>
      </c>
      <c r="AM66">
        <v>2.71</v>
      </c>
      <c r="AN66">
        <v>1.46</v>
      </c>
      <c r="AO66">
        <f t="shared" ref="AO66:AP128" si="6">1/AM66</f>
        <v>0.36900369003690037</v>
      </c>
      <c r="AP66">
        <f t="shared" si="6"/>
        <v>0.68493150684931503</v>
      </c>
      <c r="AQ66">
        <f t="shared" si="1"/>
        <v>0.3501199040767386</v>
      </c>
      <c r="AR66">
        <f t="shared" si="2"/>
        <v>0.64988009592326135</v>
      </c>
      <c r="AT66">
        <f>VLOOKUP(J66,$J$2:$AS$65,36,FALSE)</f>
        <v>-0.1121562292595958</v>
      </c>
      <c r="AU66">
        <f>VLOOKUP(K66,$J$2:$AS$65,36,FALSE)</f>
        <v>-0.56621282651694382</v>
      </c>
      <c r="AV66">
        <f>EXP(AT66)/(EXP(AT66)+EXP(AU66))</f>
        <v>0.6116032922843464</v>
      </c>
      <c r="AZ66">
        <f>VLOOKUP(J66,$J$2:$AY$65,42,FALSE)</f>
        <v>0.10131076396248088</v>
      </c>
      <c r="BA66">
        <f>VLOOKUP(K66,$J$2:$AY$65,42,FALSE)</f>
        <v>0.16561151704972465</v>
      </c>
      <c r="BB66">
        <f>EXP(AZ66)/(EXP(AZ66)+EXP(BA66))</f>
        <v>0.48393034812762808</v>
      </c>
      <c r="BC66">
        <f>-LN(AQ66)</f>
        <v>1.0494796000904651</v>
      </c>
      <c r="BD66">
        <f>-LN(AV66)</f>
        <v>0.49167142187378782</v>
      </c>
      <c r="BE66">
        <f>-LN(BB66)</f>
        <v>0.72581429144858889</v>
      </c>
    </row>
    <row r="67" spans="1:57" x14ac:dyDescent="0.35">
      <c r="A67">
        <v>34</v>
      </c>
      <c r="B67" t="s">
        <v>40</v>
      </c>
      <c r="C67" t="s">
        <v>41</v>
      </c>
      <c r="D67" s="1">
        <v>43285</v>
      </c>
      <c r="E67" t="s">
        <v>42</v>
      </c>
      <c r="F67" t="s">
        <v>43</v>
      </c>
      <c r="G67" t="s">
        <v>44</v>
      </c>
      <c r="H67" t="s">
        <v>176</v>
      </c>
      <c r="I67">
        <v>3</v>
      </c>
      <c r="J67" t="s">
        <v>281</v>
      </c>
      <c r="K67" t="s">
        <v>285</v>
      </c>
      <c r="L67">
        <v>11</v>
      </c>
      <c r="M67">
        <v>91</v>
      </c>
      <c r="N67">
        <v>3536</v>
      </c>
      <c r="O67">
        <v>700</v>
      </c>
      <c r="P67">
        <v>6</v>
      </c>
      <c r="Q67">
        <v>4</v>
      </c>
      <c r="R67">
        <v>6</v>
      </c>
      <c r="S67">
        <v>3</v>
      </c>
      <c r="V67">
        <v>2</v>
      </c>
      <c r="W67">
        <v>0</v>
      </c>
      <c r="X67" t="s">
        <v>48</v>
      </c>
      <c r="Y67">
        <v>1.1399999999999999</v>
      </c>
      <c r="Z67">
        <v>5.5</v>
      </c>
      <c r="AA67">
        <v>1.1299999999999999</v>
      </c>
      <c r="AB67">
        <v>5.2</v>
      </c>
      <c r="AC67">
        <v>1.1399999999999999</v>
      </c>
      <c r="AD67">
        <v>5.5</v>
      </c>
      <c r="AE67">
        <v>1.17</v>
      </c>
      <c r="AF67">
        <v>5.81</v>
      </c>
      <c r="AK67">
        <v>1.19</v>
      </c>
      <c r="AL67">
        <v>6</v>
      </c>
      <c r="AM67">
        <v>1.1499999999999999</v>
      </c>
      <c r="AN67">
        <v>5.52</v>
      </c>
      <c r="AO67">
        <f t="shared" si="6"/>
        <v>0.86956521739130443</v>
      </c>
      <c r="AP67">
        <f t="shared" si="6"/>
        <v>0.1811594202898551</v>
      </c>
      <c r="AQ67">
        <f t="shared" ref="AQ67:AQ128" si="7">AO67/(AO67+AP67)</f>
        <v>0.8275862068965516</v>
      </c>
      <c r="AR67">
        <f t="shared" ref="AR67:AR128" si="8">AP67/(AO67+AP67)</f>
        <v>0.17241379310344826</v>
      </c>
      <c r="AT67">
        <f t="shared" ref="AT67:AU128" si="9">VLOOKUP(J67,$J$2:$AS$65,36,FALSE)</f>
        <v>0.43308317234579319</v>
      </c>
      <c r="AU67">
        <f t="shared" si="9"/>
        <v>1.0526704598916132E-2</v>
      </c>
      <c r="AV67">
        <f t="shared" ref="AV67:AV128" si="10">EXP(AT67)/(EXP(AT67)+EXP(AU67))</f>
        <v>0.60409482801603642</v>
      </c>
      <c r="AZ67">
        <f t="shared" ref="AZ67:BA128" si="11">VLOOKUP(J67,$J$2:$AY$65,42,FALSE)</f>
        <v>1.4054953156504579</v>
      </c>
      <c r="BA67">
        <f t="shared" si="11"/>
        <v>0.35478597440583076</v>
      </c>
      <c r="BB67">
        <f t="shared" ref="BB67:BB128" si="12">EXP(AZ67)/(EXP(AZ67)+EXP(BA67))</f>
        <v>0.74091108890530011</v>
      </c>
      <c r="BC67">
        <f t="shared" ref="BC67:BC128" si="13">-LN(AQ67)</f>
        <v>0.18924199963852856</v>
      </c>
      <c r="BD67">
        <f t="shared" ref="BD67:BD128" si="14">-LN(AV67)</f>
        <v>0.50402409334398612</v>
      </c>
      <c r="BE67">
        <f t="shared" ref="BE67:BE128" si="15">-LN(BB67)</f>
        <v>0.29987464886723508</v>
      </c>
    </row>
    <row r="68" spans="1:57" x14ac:dyDescent="0.35">
      <c r="A68">
        <v>34</v>
      </c>
      <c r="B68" t="s">
        <v>40</v>
      </c>
      <c r="C68" t="s">
        <v>41</v>
      </c>
      <c r="D68" s="1">
        <v>43285</v>
      </c>
      <c r="E68" t="s">
        <v>42</v>
      </c>
      <c r="F68" t="s">
        <v>43</v>
      </c>
      <c r="G68" t="s">
        <v>44</v>
      </c>
      <c r="H68" t="s">
        <v>176</v>
      </c>
      <c r="I68">
        <v>3</v>
      </c>
      <c r="J68" t="s">
        <v>277</v>
      </c>
      <c r="K68" t="s">
        <v>291</v>
      </c>
      <c r="L68">
        <v>55</v>
      </c>
      <c r="M68">
        <v>78</v>
      </c>
      <c r="N68">
        <v>1010</v>
      </c>
      <c r="O68">
        <v>814</v>
      </c>
      <c r="P68">
        <v>7</v>
      </c>
      <c r="Q68">
        <v>5</v>
      </c>
      <c r="R68">
        <v>6</v>
      </c>
      <c r="S68">
        <v>4</v>
      </c>
      <c r="V68">
        <v>2</v>
      </c>
      <c r="W68">
        <v>0</v>
      </c>
      <c r="X68" t="s">
        <v>48</v>
      </c>
      <c r="Y68">
        <v>1.36</v>
      </c>
      <c r="Z68">
        <v>3.2</v>
      </c>
      <c r="AA68">
        <v>1.33</v>
      </c>
      <c r="AB68">
        <v>3.05</v>
      </c>
      <c r="AC68">
        <v>1.36</v>
      </c>
      <c r="AD68">
        <v>3.25</v>
      </c>
      <c r="AE68">
        <v>1.38</v>
      </c>
      <c r="AF68">
        <v>3.28</v>
      </c>
      <c r="AK68">
        <v>1.41</v>
      </c>
      <c r="AL68">
        <v>3.32</v>
      </c>
      <c r="AM68">
        <v>1.36</v>
      </c>
      <c r="AN68">
        <v>3.15</v>
      </c>
      <c r="AO68">
        <f t="shared" si="6"/>
        <v>0.73529411764705876</v>
      </c>
      <c r="AP68">
        <f t="shared" si="6"/>
        <v>0.31746031746031744</v>
      </c>
      <c r="AQ68">
        <f t="shared" si="7"/>
        <v>0.69844789356984482</v>
      </c>
      <c r="AR68">
        <f t="shared" si="8"/>
        <v>0.30155210643015523</v>
      </c>
      <c r="AT68">
        <f t="shared" si="9"/>
        <v>-0.21427556407117346</v>
      </c>
      <c r="AU68">
        <f t="shared" si="9"/>
        <v>-0.17957051821696285</v>
      </c>
      <c r="AV68">
        <f t="shared" si="10"/>
        <v>0.49132460926808635</v>
      </c>
      <c r="AZ68">
        <f t="shared" si="11"/>
        <v>1.2014742792961441</v>
      </c>
      <c r="BA68">
        <f t="shared" si="11"/>
        <v>0.19377800374009135</v>
      </c>
      <c r="BB68">
        <f t="shared" si="12"/>
        <v>0.7325690647069778</v>
      </c>
      <c r="BC68">
        <f t="shared" si="13"/>
        <v>0.35889470067704521</v>
      </c>
      <c r="BD68">
        <f t="shared" si="14"/>
        <v>0.71065025095801981</v>
      </c>
      <c r="BE68">
        <f t="shared" si="15"/>
        <v>0.311197656246198</v>
      </c>
    </row>
    <row r="69" spans="1:57" x14ac:dyDescent="0.35">
      <c r="A69">
        <v>34</v>
      </c>
      <c r="B69" t="s">
        <v>40</v>
      </c>
      <c r="C69" t="s">
        <v>41</v>
      </c>
      <c r="D69" s="1">
        <v>43285</v>
      </c>
      <c r="E69" t="s">
        <v>42</v>
      </c>
      <c r="F69" t="s">
        <v>43</v>
      </c>
      <c r="G69" t="s">
        <v>44</v>
      </c>
      <c r="H69" t="s">
        <v>176</v>
      </c>
      <c r="I69">
        <v>3</v>
      </c>
      <c r="J69" t="s">
        <v>269</v>
      </c>
      <c r="K69" t="s">
        <v>267</v>
      </c>
      <c r="L69">
        <v>101</v>
      </c>
      <c r="M69">
        <v>95</v>
      </c>
      <c r="N69">
        <v>642</v>
      </c>
      <c r="O69">
        <v>673</v>
      </c>
      <c r="P69">
        <v>6</v>
      </c>
      <c r="Q69">
        <v>4</v>
      </c>
      <c r="R69">
        <v>6</v>
      </c>
      <c r="S69">
        <v>3</v>
      </c>
      <c r="V69">
        <v>2</v>
      </c>
      <c r="W69">
        <v>0</v>
      </c>
      <c r="X69" t="s">
        <v>48</v>
      </c>
      <c r="Y69">
        <v>2.25</v>
      </c>
      <c r="Z69">
        <v>1.61</v>
      </c>
      <c r="AA69">
        <v>2.2000000000000002</v>
      </c>
      <c r="AB69">
        <v>1.6</v>
      </c>
      <c r="AC69">
        <v>2.2000000000000002</v>
      </c>
      <c r="AD69">
        <v>1.67</v>
      </c>
      <c r="AE69">
        <v>2.38</v>
      </c>
      <c r="AF69">
        <v>1.64</v>
      </c>
      <c r="AK69">
        <v>2.38</v>
      </c>
      <c r="AL69">
        <v>1.72</v>
      </c>
      <c r="AM69">
        <v>2.27</v>
      </c>
      <c r="AN69">
        <v>1.64</v>
      </c>
      <c r="AO69">
        <f t="shared" si="6"/>
        <v>0.44052863436123346</v>
      </c>
      <c r="AP69">
        <f t="shared" si="6"/>
        <v>0.6097560975609756</v>
      </c>
      <c r="AQ69">
        <f t="shared" si="7"/>
        <v>0.41943734015345269</v>
      </c>
      <c r="AR69">
        <f t="shared" si="8"/>
        <v>0.58056265984654731</v>
      </c>
      <c r="AT69">
        <f t="shared" si="9"/>
        <v>-0.2069342594522719</v>
      </c>
      <c r="AU69">
        <f t="shared" si="9"/>
        <v>9.163947637514086E-2</v>
      </c>
      <c r="AV69">
        <f t="shared" si="10"/>
        <v>0.42590618228390548</v>
      </c>
      <c r="AZ69">
        <f t="shared" si="11"/>
        <v>4.6339078817364154E-2</v>
      </c>
      <c r="BA69">
        <f t="shared" si="11"/>
        <v>0.57675196711957333</v>
      </c>
      <c r="BB69">
        <f t="shared" si="12"/>
        <v>0.37042059354071721</v>
      </c>
      <c r="BC69">
        <f t="shared" si="13"/>
        <v>0.86884113216116732</v>
      </c>
      <c r="BD69">
        <f t="shared" si="14"/>
        <v>0.85353618634732131</v>
      </c>
      <c r="BE69">
        <f t="shared" si="15"/>
        <v>0.99311617964354293</v>
      </c>
    </row>
    <row r="70" spans="1:57" x14ac:dyDescent="0.35">
      <c r="A70">
        <v>34</v>
      </c>
      <c r="B70" t="s">
        <v>40</v>
      </c>
      <c r="C70" t="s">
        <v>41</v>
      </c>
      <c r="D70" s="1">
        <v>43285</v>
      </c>
      <c r="E70" t="s">
        <v>42</v>
      </c>
      <c r="F70" t="s">
        <v>43</v>
      </c>
      <c r="G70" t="s">
        <v>44</v>
      </c>
      <c r="H70" t="s">
        <v>176</v>
      </c>
      <c r="I70">
        <v>3</v>
      </c>
      <c r="J70" t="s">
        <v>325</v>
      </c>
      <c r="K70" t="s">
        <v>303</v>
      </c>
      <c r="L70">
        <v>28</v>
      </c>
      <c r="M70">
        <v>204</v>
      </c>
      <c r="N70">
        <v>1648</v>
      </c>
      <c r="O70">
        <v>263</v>
      </c>
      <c r="P70">
        <v>6</v>
      </c>
      <c r="Q70">
        <v>0</v>
      </c>
      <c r="R70">
        <v>6</v>
      </c>
      <c r="S70">
        <v>3</v>
      </c>
      <c r="V70">
        <v>2</v>
      </c>
      <c r="W70">
        <v>0</v>
      </c>
      <c r="X70" t="s">
        <v>48</v>
      </c>
      <c r="Y70">
        <v>1.25</v>
      </c>
      <c r="Z70">
        <v>4</v>
      </c>
      <c r="AA70">
        <v>1.22</v>
      </c>
      <c r="AB70">
        <v>3.85</v>
      </c>
      <c r="AC70">
        <v>1.25</v>
      </c>
      <c r="AD70">
        <v>4</v>
      </c>
      <c r="AE70">
        <v>1.22</v>
      </c>
      <c r="AF70">
        <v>4.79</v>
      </c>
      <c r="AK70">
        <v>1.28</v>
      </c>
      <c r="AL70">
        <v>4.79</v>
      </c>
      <c r="AM70">
        <v>1.23</v>
      </c>
      <c r="AN70">
        <v>4.1900000000000004</v>
      </c>
      <c r="AO70">
        <f t="shared" si="6"/>
        <v>0.81300813008130079</v>
      </c>
      <c r="AP70">
        <f t="shared" si="6"/>
        <v>0.2386634844868735</v>
      </c>
      <c r="AQ70">
        <f t="shared" si="7"/>
        <v>0.77306273062730624</v>
      </c>
      <c r="AR70">
        <f t="shared" si="8"/>
        <v>0.22693726937269371</v>
      </c>
      <c r="AT70">
        <f t="shared" si="9"/>
        <v>-2.3626442425272693E-2</v>
      </c>
      <c r="AU70">
        <f t="shared" si="9"/>
        <v>-0.30584311705048234</v>
      </c>
      <c r="AV70">
        <f t="shared" si="10"/>
        <v>0.57008958726765402</v>
      </c>
      <c r="AZ70">
        <f t="shared" si="11"/>
        <v>0.6495819644779568</v>
      </c>
      <c r="BA70">
        <f t="shared" si="11"/>
        <v>3.710385566695229E-2</v>
      </c>
      <c r="BB70">
        <f t="shared" si="12"/>
        <v>0.64850588474612858</v>
      </c>
      <c r="BC70">
        <f t="shared" si="13"/>
        <v>0.25739508151750851</v>
      </c>
      <c r="BD70">
        <f t="shared" si="14"/>
        <v>0.56196175985854602</v>
      </c>
      <c r="BE70">
        <f t="shared" si="15"/>
        <v>0.43308420087031313</v>
      </c>
    </row>
    <row r="71" spans="1:57" x14ac:dyDescent="0.35">
      <c r="A71">
        <v>34</v>
      </c>
      <c r="B71" t="s">
        <v>40</v>
      </c>
      <c r="C71" t="s">
        <v>41</v>
      </c>
      <c r="D71" s="1">
        <v>43285</v>
      </c>
      <c r="E71" t="s">
        <v>42</v>
      </c>
      <c r="F71" t="s">
        <v>43</v>
      </c>
      <c r="G71" t="s">
        <v>44</v>
      </c>
      <c r="H71" t="s">
        <v>176</v>
      </c>
      <c r="I71">
        <v>3</v>
      </c>
      <c r="J71" t="s">
        <v>287</v>
      </c>
      <c r="K71" t="s">
        <v>271</v>
      </c>
      <c r="L71">
        <v>9</v>
      </c>
      <c r="M71">
        <v>141</v>
      </c>
      <c r="N71">
        <v>3971</v>
      </c>
      <c r="O71">
        <v>422</v>
      </c>
      <c r="P71">
        <v>4</v>
      </c>
      <c r="Q71">
        <v>6</v>
      </c>
      <c r="R71">
        <v>6</v>
      </c>
      <c r="S71">
        <v>0</v>
      </c>
      <c r="T71">
        <v>6</v>
      </c>
      <c r="U71">
        <v>1</v>
      </c>
      <c r="V71">
        <v>2</v>
      </c>
      <c r="W71">
        <v>1</v>
      </c>
      <c r="X71" t="s">
        <v>48</v>
      </c>
      <c r="Y71">
        <v>1.1200000000000001</v>
      </c>
      <c r="Z71">
        <v>6</v>
      </c>
      <c r="AA71">
        <v>1.1100000000000001</v>
      </c>
      <c r="AB71">
        <v>5.6</v>
      </c>
      <c r="AC71">
        <v>1.1200000000000001</v>
      </c>
      <c r="AD71">
        <v>6</v>
      </c>
      <c r="AE71">
        <v>1.1399999999999999</v>
      </c>
      <c r="AF71">
        <v>6.49</v>
      </c>
      <c r="AK71">
        <v>1.1499999999999999</v>
      </c>
      <c r="AL71">
        <v>7.24</v>
      </c>
      <c r="AM71">
        <v>1.1200000000000001</v>
      </c>
      <c r="AN71">
        <v>6.24</v>
      </c>
      <c r="AO71">
        <f t="shared" si="6"/>
        <v>0.89285714285714279</v>
      </c>
      <c r="AP71">
        <f t="shared" si="6"/>
        <v>0.16025641025641024</v>
      </c>
      <c r="AQ71">
        <f t="shared" si="7"/>
        <v>0.84782608695652184</v>
      </c>
      <c r="AR71">
        <f t="shared" si="8"/>
        <v>0.15217391304347827</v>
      </c>
      <c r="AT71">
        <f t="shared" si="9"/>
        <v>0.64662716492505257</v>
      </c>
      <c r="AU71">
        <f t="shared" si="9"/>
        <v>-0.65338402450841382</v>
      </c>
      <c r="AV71">
        <f t="shared" si="10"/>
        <v>0.78583686619986493</v>
      </c>
      <c r="AZ71">
        <f t="shared" si="11"/>
        <v>1.7192113193933558</v>
      </c>
      <c r="BA71">
        <f t="shared" si="11"/>
        <v>-0.38283210789395805</v>
      </c>
      <c r="BB71">
        <f t="shared" si="12"/>
        <v>0.89110163052759617</v>
      </c>
      <c r="BC71">
        <f t="shared" si="13"/>
        <v>0.16507975035944844</v>
      </c>
      <c r="BD71">
        <f t="shared" si="14"/>
        <v>0.24100605745831993</v>
      </c>
      <c r="BE71">
        <f t="shared" si="15"/>
        <v>0.11529679457319873</v>
      </c>
    </row>
    <row r="72" spans="1:57" x14ac:dyDescent="0.35">
      <c r="A72">
        <v>34</v>
      </c>
      <c r="B72" t="s">
        <v>40</v>
      </c>
      <c r="C72" t="s">
        <v>41</v>
      </c>
      <c r="D72" s="1">
        <v>43285</v>
      </c>
      <c r="E72" t="s">
        <v>42</v>
      </c>
      <c r="F72" t="s">
        <v>43</v>
      </c>
      <c r="G72" t="s">
        <v>44</v>
      </c>
      <c r="H72" t="s">
        <v>176</v>
      </c>
      <c r="I72">
        <v>3</v>
      </c>
      <c r="J72" t="s">
        <v>273</v>
      </c>
      <c r="K72" t="s">
        <v>289</v>
      </c>
      <c r="L72">
        <v>8</v>
      </c>
      <c r="M72">
        <v>87</v>
      </c>
      <c r="N72">
        <v>4315</v>
      </c>
      <c r="O72">
        <v>771</v>
      </c>
      <c r="P72">
        <v>6</v>
      </c>
      <c r="Q72">
        <v>3</v>
      </c>
      <c r="R72">
        <v>6</v>
      </c>
      <c r="S72">
        <v>3</v>
      </c>
      <c r="V72">
        <v>2</v>
      </c>
      <c r="W72">
        <v>0</v>
      </c>
      <c r="X72" t="s">
        <v>48</v>
      </c>
      <c r="Y72">
        <v>1.72</v>
      </c>
      <c r="Z72">
        <v>2.1</v>
      </c>
      <c r="AA72">
        <v>1.72</v>
      </c>
      <c r="AB72">
        <v>2</v>
      </c>
      <c r="AC72">
        <v>1.73</v>
      </c>
      <c r="AD72">
        <v>2.1</v>
      </c>
      <c r="AE72">
        <v>1.74</v>
      </c>
      <c r="AF72">
        <v>2.2000000000000002</v>
      </c>
      <c r="AK72">
        <v>1.77</v>
      </c>
      <c r="AL72">
        <v>2.2599999999999998</v>
      </c>
      <c r="AM72">
        <v>1.71</v>
      </c>
      <c r="AN72">
        <v>2.14</v>
      </c>
      <c r="AO72">
        <f t="shared" si="6"/>
        <v>0.58479532163742687</v>
      </c>
      <c r="AP72">
        <f t="shared" si="6"/>
        <v>0.46728971962616822</v>
      </c>
      <c r="AQ72">
        <f t="shared" si="7"/>
        <v>0.55584415584415581</v>
      </c>
      <c r="AR72">
        <f t="shared" si="8"/>
        <v>0.44415584415584414</v>
      </c>
      <c r="AT72">
        <f t="shared" si="9"/>
        <v>0.87226529281278764</v>
      </c>
      <c r="AU72">
        <f t="shared" si="9"/>
        <v>0.56236171633589771</v>
      </c>
      <c r="AV72">
        <f t="shared" si="10"/>
        <v>0.57686172506935629</v>
      </c>
      <c r="AZ72">
        <f t="shared" si="11"/>
        <v>1.8908265504308317</v>
      </c>
      <c r="BA72">
        <f t="shared" si="11"/>
        <v>0.86090930419259304</v>
      </c>
      <c r="BB72">
        <f t="shared" si="12"/>
        <v>0.73689985197605823</v>
      </c>
      <c r="BC72">
        <f t="shared" si="13"/>
        <v>0.58726731926593279</v>
      </c>
      <c r="BD72">
        <f t="shared" si="14"/>
        <v>0.55015268578722809</v>
      </c>
      <c r="BE72">
        <f t="shared" si="15"/>
        <v>0.3053032820830559</v>
      </c>
    </row>
    <row r="73" spans="1:57" x14ac:dyDescent="0.35">
      <c r="A73">
        <v>34</v>
      </c>
      <c r="B73" t="s">
        <v>40</v>
      </c>
      <c r="C73" t="s">
        <v>41</v>
      </c>
      <c r="D73" s="1">
        <v>43285</v>
      </c>
      <c r="E73" t="s">
        <v>42</v>
      </c>
      <c r="F73" t="s">
        <v>43</v>
      </c>
      <c r="G73" t="s">
        <v>44</v>
      </c>
      <c r="H73" t="s">
        <v>176</v>
      </c>
      <c r="I73">
        <v>3</v>
      </c>
      <c r="J73" t="s">
        <v>323</v>
      </c>
      <c r="K73" t="s">
        <v>311</v>
      </c>
      <c r="L73">
        <v>66</v>
      </c>
      <c r="M73">
        <v>30</v>
      </c>
      <c r="N73">
        <v>904</v>
      </c>
      <c r="O73">
        <v>1580</v>
      </c>
      <c r="P73">
        <v>7</v>
      </c>
      <c r="Q73">
        <v>5</v>
      </c>
      <c r="R73">
        <v>6</v>
      </c>
      <c r="S73">
        <v>4</v>
      </c>
      <c r="V73">
        <v>2</v>
      </c>
      <c r="W73">
        <v>0</v>
      </c>
      <c r="X73" t="s">
        <v>48</v>
      </c>
      <c r="Y73">
        <v>1.8</v>
      </c>
      <c r="Z73">
        <v>2</v>
      </c>
      <c r="AA73">
        <v>1.75</v>
      </c>
      <c r="AB73">
        <v>1.95</v>
      </c>
      <c r="AC73">
        <v>1.8</v>
      </c>
      <c r="AD73">
        <v>2</v>
      </c>
      <c r="AE73">
        <v>1.89</v>
      </c>
      <c r="AF73">
        <v>2</v>
      </c>
      <c r="AK73">
        <v>1.92</v>
      </c>
      <c r="AL73">
        <v>2.1</v>
      </c>
      <c r="AM73">
        <v>1.81</v>
      </c>
      <c r="AN73">
        <v>2</v>
      </c>
      <c r="AO73">
        <f t="shared" si="6"/>
        <v>0.5524861878453039</v>
      </c>
      <c r="AP73">
        <f t="shared" si="6"/>
        <v>0.5</v>
      </c>
      <c r="AQ73">
        <f t="shared" si="7"/>
        <v>0.52493438320209984</v>
      </c>
      <c r="AR73">
        <f t="shared" si="8"/>
        <v>0.47506561679790033</v>
      </c>
      <c r="AT73">
        <f t="shared" si="9"/>
        <v>0.32710210330566891</v>
      </c>
      <c r="AU73">
        <f t="shared" si="9"/>
        <v>0.96235865145183686</v>
      </c>
      <c r="AV73">
        <f t="shared" si="10"/>
        <v>0.34631958884351621</v>
      </c>
      <c r="AZ73">
        <f t="shared" si="11"/>
        <v>0.702419070896943</v>
      </c>
      <c r="BA73">
        <f t="shared" si="11"/>
        <v>1.3691707491906304</v>
      </c>
      <c r="BB73">
        <f t="shared" si="12"/>
        <v>0.33922457551018864</v>
      </c>
      <c r="BC73">
        <f t="shared" si="13"/>
        <v>0.64448200857866411</v>
      </c>
      <c r="BD73">
        <f t="shared" si="14"/>
        <v>1.0603932630646509</v>
      </c>
      <c r="BE73">
        <f t="shared" si="15"/>
        <v>1.0810929263026947</v>
      </c>
    </row>
    <row r="74" spans="1:57" x14ac:dyDescent="0.35">
      <c r="A74">
        <v>34</v>
      </c>
      <c r="B74" t="s">
        <v>40</v>
      </c>
      <c r="C74" t="s">
        <v>41</v>
      </c>
      <c r="D74" s="1">
        <v>43285</v>
      </c>
      <c r="E74" t="s">
        <v>42</v>
      </c>
      <c r="F74" t="s">
        <v>43</v>
      </c>
      <c r="G74" t="s">
        <v>44</v>
      </c>
      <c r="H74" t="s">
        <v>176</v>
      </c>
      <c r="I74">
        <v>3</v>
      </c>
      <c r="J74" t="s">
        <v>295</v>
      </c>
      <c r="K74" t="s">
        <v>299</v>
      </c>
      <c r="L74">
        <v>20</v>
      </c>
      <c r="M74">
        <v>107</v>
      </c>
      <c r="N74">
        <v>2090</v>
      </c>
      <c r="O74">
        <v>603</v>
      </c>
      <c r="P74">
        <v>6</v>
      </c>
      <c r="Q74">
        <v>4</v>
      </c>
      <c r="R74">
        <v>6</v>
      </c>
      <c r="S74">
        <v>0</v>
      </c>
      <c r="V74">
        <v>2</v>
      </c>
      <c r="W74">
        <v>0</v>
      </c>
      <c r="X74" t="s">
        <v>48</v>
      </c>
      <c r="Y74">
        <v>1.44</v>
      </c>
      <c r="Z74">
        <v>2.75</v>
      </c>
      <c r="AA74">
        <v>1.38</v>
      </c>
      <c r="AB74">
        <v>2.8</v>
      </c>
      <c r="AC74">
        <v>1.4</v>
      </c>
      <c r="AD74">
        <v>3</v>
      </c>
      <c r="AE74">
        <v>1.4</v>
      </c>
      <c r="AF74">
        <v>3.18</v>
      </c>
      <c r="AK74">
        <v>1.45</v>
      </c>
      <c r="AL74">
        <v>3.18</v>
      </c>
      <c r="AM74">
        <v>1.39</v>
      </c>
      <c r="AN74">
        <v>2.99</v>
      </c>
      <c r="AO74">
        <f t="shared" si="6"/>
        <v>0.71942446043165476</v>
      </c>
      <c r="AP74">
        <f t="shared" si="6"/>
        <v>0.33444816053511706</v>
      </c>
      <c r="AQ74">
        <f t="shared" si="7"/>
        <v>0.68264840182648401</v>
      </c>
      <c r="AR74">
        <f t="shared" si="8"/>
        <v>0.31735159817351594</v>
      </c>
      <c r="AT74">
        <f t="shared" si="9"/>
        <v>0.64364441867222077</v>
      </c>
      <c r="AU74">
        <f t="shared" si="9"/>
        <v>0.31293258673831165</v>
      </c>
      <c r="AV74">
        <f t="shared" si="10"/>
        <v>0.58193256642986524</v>
      </c>
      <c r="AZ74">
        <f t="shared" si="11"/>
        <v>1.1064478588954936</v>
      </c>
      <c r="BA74">
        <f t="shared" si="11"/>
        <v>0.61585449822660698</v>
      </c>
      <c r="BB74">
        <f t="shared" si="12"/>
        <v>0.62024620298823829</v>
      </c>
      <c r="BC74">
        <f t="shared" si="13"/>
        <v>0.38177533698575972</v>
      </c>
      <c r="BD74">
        <f t="shared" si="14"/>
        <v>0.54140070320437617</v>
      </c>
      <c r="BE74">
        <f t="shared" si="15"/>
        <v>0.47763877817303829</v>
      </c>
    </row>
    <row r="75" spans="1:57" x14ac:dyDescent="0.35">
      <c r="A75">
        <v>34</v>
      </c>
      <c r="B75" t="s">
        <v>40</v>
      </c>
      <c r="C75" t="s">
        <v>41</v>
      </c>
      <c r="D75" s="1">
        <v>43285</v>
      </c>
      <c r="E75" t="s">
        <v>42</v>
      </c>
      <c r="F75" t="s">
        <v>43</v>
      </c>
      <c r="G75" t="s">
        <v>44</v>
      </c>
      <c r="H75" t="s">
        <v>176</v>
      </c>
      <c r="I75">
        <v>3</v>
      </c>
      <c r="J75" t="s">
        <v>279</v>
      </c>
      <c r="K75" t="s">
        <v>297</v>
      </c>
      <c r="L75">
        <v>52</v>
      </c>
      <c r="M75">
        <v>108</v>
      </c>
      <c r="N75">
        <v>1016</v>
      </c>
      <c r="O75">
        <v>600</v>
      </c>
      <c r="P75">
        <v>6</v>
      </c>
      <c r="Q75">
        <v>4</v>
      </c>
      <c r="R75">
        <v>6</v>
      </c>
      <c r="S75">
        <v>4</v>
      </c>
      <c r="V75">
        <v>2</v>
      </c>
      <c r="W75">
        <v>0</v>
      </c>
      <c r="X75" t="s">
        <v>48</v>
      </c>
      <c r="Y75">
        <v>1.28</v>
      </c>
      <c r="Z75">
        <v>3.75</v>
      </c>
      <c r="AA75">
        <v>1.27</v>
      </c>
      <c r="AB75">
        <v>3.45</v>
      </c>
      <c r="AC75">
        <v>1.28</v>
      </c>
      <c r="AD75">
        <v>3.75</v>
      </c>
      <c r="AE75">
        <v>1.29</v>
      </c>
      <c r="AF75">
        <v>3.94</v>
      </c>
      <c r="AK75">
        <v>1.32</v>
      </c>
      <c r="AL75">
        <v>4.05</v>
      </c>
      <c r="AM75">
        <v>1.28</v>
      </c>
      <c r="AN75">
        <v>3.75</v>
      </c>
      <c r="AO75">
        <f t="shared" si="6"/>
        <v>0.78125</v>
      </c>
      <c r="AP75">
        <f t="shared" si="6"/>
        <v>0.26666666666666666</v>
      </c>
      <c r="AQ75">
        <f t="shared" si="7"/>
        <v>0.74552683896620286</v>
      </c>
      <c r="AR75">
        <f t="shared" si="8"/>
        <v>0.25447316103379725</v>
      </c>
      <c r="AT75">
        <f t="shared" si="9"/>
        <v>4.9910167641105493E-2</v>
      </c>
      <c r="AU75">
        <f t="shared" si="9"/>
        <v>-0.60158301367799794</v>
      </c>
      <c r="AV75">
        <f t="shared" si="10"/>
        <v>0.65734686874000425</v>
      </c>
      <c r="AZ75">
        <f t="shared" si="11"/>
        <v>0.71065175219427512</v>
      </c>
      <c r="BA75">
        <f t="shared" si="11"/>
        <v>-0.20570672501820414</v>
      </c>
      <c r="BB75">
        <f t="shared" si="12"/>
        <v>0.71429953966425774</v>
      </c>
      <c r="BC75">
        <f t="shared" si="13"/>
        <v>0.29366414412932829</v>
      </c>
      <c r="BD75">
        <f t="shared" si="14"/>
        <v>0.41954344131020699</v>
      </c>
      <c r="BE75">
        <f t="shared" si="15"/>
        <v>0.33645288127856793</v>
      </c>
    </row>
    <row r="76" spans="1:57" x14ac:dyDescent="0.35">
      <c r="A76">
        <v>34</v>
      </c>
      <c r="B76" t="s">
        <v>40</v>
      </c>
      <c r="C76" t="s">
        <v>41</v>
      </c>
      <c r="D76" s="1">
        <v>43285</v>
      </c>
      <c r="E76" t="s">
        <v>42</v>
      </c>
      <c r="F76" t="s">
        <v>43</v>
      </c>
      <c r="G76" t="s">
        <v>44</v>
      </c>
      <c r="H76" t="s">
        <v>176</v>
      </c>
      <c r="I76">
        <v>3</v>
      </c>
      <c r="J76" t="s">
        <v>283</v>
      </c>
      <c r="K76" t="s">
        <v>293</v>
      </c>
      <c r="L76">
        <v>35</v>
      </c>
      <c r="M76">
        <v>2</v>
      </c>
      <c r="N76">
        <v>1330</v>
      </c>
      <c r="O76">
        <v>6910</v>
      </c>
      <c r="P76">
        <v>6</v>
      </c>
      <c r="Q76">
        <v>4</v>
      </c>
      <c r="R76">
        <v>1</v>
      </c>
      <c r="S76">
        <v>6</v>
      </c>
      <c r="T76">
        <v>7</v>
      </c>
      <c r="U76">
        <v>5</v>
      </c>
      <c r="V76">
        <v>2</v>
      </c>
      <c r="W76">
        <v>1</v>
      </c>
      <c r="X76" t="s">
        <v>48</v>
      </c>
      <c r="Y76">
        <v>6</v>
      </c>
      <c r="Z76">
        <v>1.1200000000000001</v>
      </c>
      <c r="AA76">
        <v>5.4</v>
      </c>
      <c r="AB76">
        <v>1.1200000000000001</v>
      </c>
      <c r="AC76">
        <v>5.5</v>
      </c>
      <c r="AD76">
        <v>1.1399999999999999</v>
      </c>
      <c r="AE76">
        <v>5.91</v>
      </c>
      <c r="AF76">
        <v>1.1599999999999999</v>
      </c>
      <c r="AK76">
        <v>6.69</v>
      </c>
      <c r="AL76">
        <v>1.1599999999999999</v>
      </c>
      <c r="AM76">
        <v>5.8</v>
      </c>
      <c r="AN76">
        <v>1.1399999999999999</v>
      </c>
      <c r="AO76">
        <f t="shared" si="6"/>
        <v>0.17241379310344829</v>
      </c>
      <c r="AP76">
        <f t="shared" si="6"/>
        <v>0.87719298245614041</v>
      </c>
      <c r="AQ76">
        <f t="shared" si="7"/>
        <v>0.16426512968299711</v>
      </c>
      <c r="AR76">
        <f t="shared" si="8"/>
        <v>0.83573487031700278</v>
      </c>
      <c r="AT76">
        <f t="shared" si="9"/>
        <v>-2.1055742675063365E-2</v>
      </c>
      <c r="AU76">
        <f t="shared" si="9"/>
        <v>1.1536678478763218</v>
      </c>
      <c r="AV76">
        <f t="shared" si="10"/>
        <v>0.23600223462107719</v>
      </c>
      <c r="AZ76">
        <f t="shared" si="11"/>
        <v>0.52923417018020802</v>
      </c>
      <c r="BA76">
        <f t="shared" si="11"/>
        <v>2.8100054909816361</v>
      </c>
      <c r="BB76">
        <f t="shared" si="12"/>
        <v>9.2728041855767857E-2</v>
      </c>
      <c r="BC76">
        <f t="shared" si="13"/>
        <v>1.806273512112309</v>
      </c>
      <c r="BD76">
        <f t="shared" si="14"/>
        <v>1.4439140052679773</v>
      </c>
      <c r="BE76">
        <f t="shared" si="15"/>
        <v>2.3780843510136034</v>
      </c>
    </row>
    <row r="77" spans="1:57" x14ac:dyDescent="0.35">
      <c r="A77">
        <v>34</v>
      </c>
      <c r="B77" t="s">
        <v>40</v>
      </c>
      <c r="C77" t="s">
        <v>41</v>
      </c>
      <c r="D77" s="1">
        <v>43285</v>
      </c>
      <c r="E77" t="s">
        <v>42</v>
      </c>
      <c r="F77" t="s">
        <v>43</v>
      </c>
      <c r="G77" t="s">
        <v>44</v>
      </c>
      <c r="H77" t="s">
        <v>176</v>
      </c>
      <c r="I77">
        <v>3</v>
      </c>
      <c r="J77" t="s">
        <v>317</v>
      </c>
      <c r="K77" t="s">
        <v>345</v>
      </c>
      <c r="L77">
        <v>13</v>
      </c>
      <c r="M77">
        <v>82</v>
      </c>
      <c r="N77">
        <v>3210</v>
      </c>
      <c r="O77">
        <v>797</v>
      </c>
      <c r="P77">
        <v>6</v>
      </c>
      <c r="Q77">
        <v>2</v>
      </c>
      <c r="R77">
        <v>3</v>
      </c>
      <c r="S77">
        <v>6</v>
      </c>
      <c r="T77">
        <v>6</v>
      </c>
      <c r="U77">
        <v>2</v>
      </c>
      <c r="V77">
        <v>2</v>
      </c>
      <c r="W77">
        <v>1</v>
      </c>
      <c r="X77" t="s">
        <v>48</v>
      </c>
      <c r="Y77">
        <v>1.33</v>
      </c>
      <c r="Z77">
        <v>3.4</v>
      </c>
      <c r="AA77">
        <v>1.3</v>
      </c>
      <c r="AB77">
        <v>3.2</v>
      </c>
      <c r="AC77">
        <v>1.33</v>
      </c>
      <c r="AD77">
        <v>3.25</v>
      </c>
      <c r="AE77">
        <v>1.34</v>
      </c>
      <c r="AF77">
        <v>3.57</v>
      </c>
      <c r="AK77">
        <v>1.38</v>
      </c>
      <c r="AL77">
        <v>4.0999999999999996</v>
      </c>
      <c r="AM77">
        <v>1.33</v>
      </c>
      <c r="AN77">
        <v>3.35</v>
      </c>
      <c r="AO77">
        <f t="shared" si="6"/>
        <v>0.75187969924812026</v>
      </c>
      <c r="AP77">
        <f t="shared" si="6"/>
        <v>0.29850746268656714</v>
      </c>
      <c r="AQ77">
        <f t="shared" si="7"/>
        <v>0.71581196581196582</v>
      </c>
      <c r="AR77">
        <f t="shared" si="8"/>
        <v>0.28418803418803418</v>
      </c>
      <c r="AT77">
        <f t="shared" si="9"/>
        <v>0.56493241608610689</v>
      </c>
      <c r="AU77">
        <f t="shared" si="9"/>
        <v>0.23621786710717402</v>
      </c>
      <c r="AV77">
        <f t="shared" si="10"/>
        <v>0.5814465739751582</v>
      </c>
      <c r="AZ77">
        <f t="shared" si="11"/>
        <v>1.4572944369324929</v>
      </c>
      <c r="BA77">
        <f t="shared" si="11"/>
        <v>0.57194720583246883</v>
      </c>
      <c r="BB77">
        <f t="shared" si="12"/>
        <v>0.70792907202008515</v>
      </c>
      <c r="BC77">
        <f t="shared" si="13"/>
        <v>0.33433776409258031</v>
      </c>
      <c r="BD77">
        <f t="shared" si="14"/>
        <v>0.54223618746930424</v>
      </c>
      <c r="BE77">
        <f t="shared" si="15"/>
        <v>0.34541137106943665</v>
      </c>
    </row>
    <row r="78" spans="1:57" x14ac:dyDescent="0.35">
      <c r="A78">
        <v>34</v>
      </c>
      <c r="B78" t="s">
        <v>40</v>
      </c>
      <c r="C78" t="s">
        <v>41</v>
      </c>
      <c r="D78" s="1">
        <v>43285</v>
      </c>
      <c r="E78" t="s">
        <v>42</v>
      </c>
      <c r="F78" t="s">
        <v>43</v>
      </c>
      <c r="G78" t="s">
        <v>44</v>
      </c>
      <c r="H78" t="s">
        <v>176</v>
      </c>
      <c r="I78">
        <v>3</v>
      </c>
      <c r="J78" t="s">
        <v>301</v>
      </c>
      <c r="K78" t="s">
        <v>313</v>
      </c>
      <c r="L78">
        <v>181</v>
      </c>
      <c r="M78">
        <v>135</v>
      </c>
      <c r="N78">
        <v>315</v>
      </c>
      <c r="O78">
        <v>439</v>
      </c>
      <c r="P78">
        <v>6</v>
      </c>
      <c r="Q78">
        <v>1</v>
      </c>
      <c r="R78">
        <v>6</v>
      </c>
      <c r="S78">
        <v>4</v>
      </c>
      <c r="V78">
        <v>2</v>
      </c>
      <c r="W78">
        <v>0</v>
      </c>
      <c r="X78" t="s">
        <v>48</v>
      </c>
      <c r="Y78">
        <v>1.06</v>
      </c>
      <c r="Z78">
        <v>11</v>
      </c>
      <c r="AA78">
        <v>1.05</v>
      </c>
      <c r="AB78">
        <v>7.75</v>
      </c>
      <c r="AC78">
        <v>1.07</v>
      </c>
      <c r="AD78">
        <v>8</v>
      </c>
      <c r="AE78">
        <v>1.06</v>
      </c>
      <c r="AF78">
        <v>11.59</v>
      </c>
      <c r="AK78">
        <v>1.07</v>
      </c>
      <c r="AL78">
        <v>12.63</v>
      </c>
      <c r="AM78">
        <v>1.05</v>
      </c>
      <c r="AN78">
        <v>10.41</v>
      </c>
      <c r="AO78">
        <f t="shared" si="6"/>
        <v>0.95238095238095233</v>
      </c>
      <c r="AP78">
        <f t="shared" si="6"/>
        <v>9.6061479346781942E-2</v>
      </c>
      <c r="AQ78">
        <f t="shared" si="7"/>
        <v>0.90837696335078533</v>
      </c>
      <c r="AR78">
        <f t="shared" si="8"/>
        <v>9.1623036649214659E-2</v>
      </c>
      <c r="AT78">
        <f t="shared" si="9"/>
        <v>1.0280106337358685</v>
      </c>
      <c r="AU78">
        <f t="shared" si="9"/>
        <v>-0.31658223797911733</v>
      </c>
      <c r="AV78">
        <f t="shared" si="10"/>
        <v>0.7932442229095138</v>
      </c>
      <c r="AZ78">
        <f t="shared" si="11"/>
        <v>1.2327289796947454</v>
      </c>
      <c r="BA78">
        <f t="shared" si="11"/>
        <v>-0.14423388689408004</v>
      </c>
      <c r="BB78">
        <f t="shared" si="12"/>
        <v>0.7985027803503455</v>
      </c>
      <c r="BC78">
        <f t="shared" si="13"/>
        <v>9.6095828659715998E-2</v>
      </c>
      <c r="BD78">
        <f t="shared" si="14"/>
        <v>0.23162413135718449</v>
      </c>
      <c r="BE78">
        <f t="shared" si="15"/>
        <v>0.22501682936651268</v>
      </c>
    </row>
    <row r="79" spans="1:57" x14ac:dyDescent="0.35">
      <c r="A79">
        <v>34</v>
      </c>
      <c r="B79" t="s">
        <v>40</v>
      </c>
      <c r="C79" t="s">
        <v>41</v>
      </c>
      <c r="D79" s="1">
        <v>43285</v>
      </c>
      <c r="E79" t="s">
        <v>42</v>
      </c>
      <c r="F79" t="s">
        <v>43</v>
      </c>
      <c r="G79" t="s">
        <v>44</v>
      </c>
      <c r="H79" t="s">
        <v>176</v>
      </c>
      <c r="I79">
        <v>3</v>
      </c>
      <c r="J79" t="s">
        <v>305</v>
      </c>
      <c r="K79" t="s">
        <v>321</v>
      </c>
      <c r="L79">
        <v>62</v>
      </c>
      <c r="M79">
        <v>57</v>
      </c>
      <c r="N79">
        <v>926</v>
      </c>
      <c r="O79">
        <v>935</v>
      </c>
      <c r="P79">
        <v>6</v>
      </c>
      <c r="Q79">
        <v>2</v>
      </c>
      <c r="R79">
        <v>6</v>
      </c>
      <c r="S79">
        <v>2</v>
      </c>
      <c r="V79">
        <v>2</v>
      </c>
      <c r="W79">
        <v>0</v>
      </c>
      <c r="X79" t="s">
        <v>48</v>
      </c>
      <c r="Y79">
        <v>1.9</v>
      </c>
      <c r="Z79">
        <v>1.9</v>
      </c>
      <c r="AA79">
        <v>1.85</v>
      </c>
      <c r="AB79">
        <v>1.85</v>
      </c>
      <c r="AC79">
        <v>1.91</v>
      </c>
      <c r="AD79">
        <v>1.91</v>
      </c>
      <c r="AE79">
        <v>2.02</v>
      </c>
      <c r="AF79">
        <v>1.87</v>
      </c>
      <c r="AK79">
        <v>2.1</v>
      </c>
      <c r="AL79">
        <v>2.15</v>
      </c>
      <c r="AM79">
        <v>1.93</v>
      </c>
      <c r="AN79">
        <v>1.89</v>
      </c>
      <c r="AO79">
        <f t="shared" si="6"/>
        <v>0.5181347150259068</v>
      </c>
      <c r="AP79">
        <f t="shared" si="6"/>
        <v>0.52910052910052918</v>
      </c>
      <c r="AQ79">
        <f t="shared" si="7"/>
        <v>0.4947643979057591</v>
      </c>
      <c r="AR79">
        <f t="shared" si="8"/>
        <v>0.50523560209424079</v>
      </c>
      <c r="AT79">
        <f t="shared" si="9"/>
        <v>0.43308317234579319</v>
      </c>
      <c r="AU79">
        <f t="shared" si="9"/>
        <v>-0.69524361968996329</v>
      </c>
      <c r="AV79">
        <f t="shared" si="10"/>
        <v>0.75552998232553326</v>
      </c>
      <c r="AZ79">
        <f t="shared" si="11"/>
        <v>0.79768304703964743</v>
      </c>
      <c r="BA79">
        <f t="shared" si="11"/>
        <v>0.65751596338231566</v>
      </c>
      <c r="BB79">
        <f t="shared" si="12"/>
        <v>0.53498451181904927</v>
      </c>
      <c r="BC79">
        <f t="shared" si="13"/>
        <v>0.70367359354693293</v>
      </c>
      <c r="BD79">
        <f t="shared" si="14"/>
        <v>0.28033581264906671</v>
      </c>
      <c r="BE79">
        <f t="shared" si="15"/>
        <v>0.62551748237612204</v>
      </c>
    </row>
    <row r="80" spans="1:57" x14ac:dyDescent="0.35">
      <c r="A80">
        <v>34</v>
      </c>
      <c r="B80" t="s">
        <v>40</v>
      </c>
      <c r="C80" t="s">
        <v>41</v>
      </c>
      <c r="D80" s="1">
        <v>43286</v>
      </c>
      <c r="E80" t="s">
        <v>42</v>
      </c>
      <c r="F80" t="s">
        <v>43</v>
      </c>
      <c r="G80" t="s">
        <v>44</v>
      </c>
      <c r="H80" t="s">
        <v>176</v>
      </c>
      <c r="I80">
        <v>3</v>
      </c>
      <c r="J80" t="s">
        <v>329</v>
      </c>
      <c r="K80" t="s">
        <v>355</v>
      </c>
      <c r="L80">
        <v>17</v>
      </c>
      <c r="M80">
        <v>188</v>
      </c>
      <c r="N80">
        <v>2435</v>
      </c>
      <c r="O80">
        <v>300</v>
      </c>
      <c r="P80">
        <v>6</v>
      </c>
      <c r="Q80">
        <v>4</v>
      </c>
      <c r="R80">
        <v>7</v>
      </c>
      <c r="S80">
        <v>5</v>
      </c>
      <c r="V80">
        <v>2</v>
      </c>
      <c r="W80">
        <v>0</v>
      </c>
      <c r="X80" t="s">
        <v>48</v>
      </c>
      <c r="Y80">
        <v>1.2</v>
      </c>
      <c r="Z80">
        <v>4.5</v>
      </c>
      <c r="AA80">
        <v>1.18</v>
      </c>
      <c r="AB80">
        <v>4.3</v>
      </c>
      <c r="AC80">
        <v>1.2</v>
      </c>
      <c r="AD80">
        <v>4.5</v>
      </c>
      <c r="AE80">
        <v>1.21</v>
      </c>
      <c r="AF80">
        <v>4.9000000000000004</v>
      </c>
      <c r="AK80">
        <v>1.25</v>
      </c>
      <c r="AL80">
        <v>4.9000000000000004</v>
      </c>
      <c r="AM80">
        <v>1.21</v>
      </c>
      <c r="AN80">
        <v>4.4800000000000004</v>
      </c>
      <c r="AO80">
        <f t="shared" si="6"/>
        <v>0.82644628099173556</v>
      </c>
      <c r="AP80">
        <f t="shared" si="6"/>
        <v>0.2232142857142857</v>
      </c>
      <c r="AQ80">
        <f t="shared" si="7"/>
        <v>0.78734622144112476</v>
      </c>
      <c r="AR80">
        <f t="shared" si="8"/>
        <v>0.21265377855887521</v>
      </c>
      <c r="AT80">
        <f t="shared" si="9"/>
        <v>1.1508161291193868</v>
      </c>
      <c r="AU80">
        <f t="shared" si="9"/>
        <v>0.54799208313092007</v>
      </c>
      <c r="AV80">
        <f t="shared" si="10"/>
        <v>0.64630213735681363</v>
      </c>
      <c r="AZ80">
        <f t="shared" si="11"/>
        <v>1.8360539260095161</v>
      </c>
      <c r="BA80">
        <f t="shared" si="11"/>
        <v>0.682721250984198</v>
      </c>
      <c r="BB80">
        <f t="shared" si="12"/>
        <v>0.76011911707881108</v>
      </c>
      <c r="BC80">
        <f t="shared" si="13"/>
        <v>0.23908720171134579</v>
      </c>
      <c r="BD80">
        <f t="shared" si="14"/>
        <v>0.43648817965266612</v>
      </c>
      <c r="BE80">
        <f t="shared" si="15"/>
        <v>0.27428012498465781</v>
      </c>
    </row>
    <row r="81" spans="1:57" x14ac:dyDescent="0.35">
      <c r="A81">
        <v>34</v>
      </c>
      <c r="B81" t="s">
        <v>40</v>
      </c>
      <c r="C81" t="s">
        <v>41</v>
      </c>
      <c r="D81" s="1">
        <v>43286</v>
      </c>
      <c r="E81" t="s">
        <v>42</v>
      </c>
      <c r="F81" t="s">
        <v>43</v>
      </c>
      <c r="G81" t="s">
        <v>44</v>
      </c>
      <c r="H81" t="s">
        <v>176</v>
      </c>
      <c r="I81">
        <v>3</v>
      </c>
      <c r="J81" t="s">
        <v>373</v>
      </c>
      <c r="K81" t="s">
        <v>363</v>
      </c>
      <c r="L81">
        <v>18</v>
      </c>
      <c r="M81">
        <v>122</v>
      </c>
      <c r="N81">
        <v>2350</v>
      </c>
      <c r="O81">
        <v>499</v>
      </c>
      <c r="P81">
        <v>6</v>
      </c>
      <c r="Q81">
        <v>3</v>
      </c>
      <c r="R81">
        <v>6</v>
      </c>
      <c r="S81">
        <v>4</v>
      </c>
      <c r="V81">
        <v>2</v>
      </c>
      <c r="W81">
        <v>0</v>
      </c>
      <c r="X81" t="s">
        <v>48</v>
      </c>
      <c r="Y81">
        <v>1.1200000000000001</v>
      </c>
      <c r="Z81">
        <v>6</v>
      </c>
      <c r="AA81">
        <v>1.1200000000000001</v>
      </c>
      <c r="AB81">
        <v>5.4</v>
      </c>
      <c r="AC81">
        <v>1.1399999999999999</v>
      </c>
      <c r="AD81">
        <v>5.5</v>
      </c>
      <c r="AE81">
        <v>1.1499999999999999</v>
      </c>
      <c r="AF81">
        <v>6.16</v>
      </c>
      <c r="AK81">
        <v>1.18</v>
      </c>
      <c r="AL81">
        <v>6.4</v>
      </c>
      <c r="AM81">
        <v>1.1399999999999999</v>
      </c>
      <c r="AN81">
        <v>5.63</v>
      </c>
      <c r="AO81">
        <f t="shared" si="6"/>
        <v>0.87719298245614041</v>
      </c>
      <c r="AP81">
        <f t="shared" si="6"/>
        <v>0.17761989342806395</v>
      </c>
      <c r="AQ81">
        <f t="shared" si="7"/>
        <v>0.83161004431314622</v>
      </c>
      <c r="AR81">
        <f t="shared" si="8"/>
        <v>0.16838995568685375</v>
      </c>
      <c r="AT81">
        <f t="shared" si="9"/>
        <v>0.59303579699834785</v>
      </c>
      <c r="AU81">
        <f t="shared" si="9"/>
        <v>0.32723901970039565</v>
      </c>
      <c r="AV81">
        <f t="shared" si="10"/>
        <v>0.56606073035972504</v>
      </c>
      <c r="AZ81">
        <f t="shared" si="11"/>
        <v>1.3097687240359965</v>
      </c>
      <c r="BA81">
        <f t="shared" si="11"/>
        <v>0.54398675564617227</v>
      </c>
      <c r="BB81">
        <f t="shared" si="12"/>
        <v>0.68260774328128704</v>
      </c>
      <c r="BC81">
        <f t="shared" si="13"/>
        <v>0.18439164477258463</v>
      </c>
      <c r="BD81">
        <f t="shared" si="14"/>
        <v>0.56905390907956976</v>
      </c>
      <c r="BE81">
        <f t="shared" si="15"/>
        <v>0.3818348987688796</v>
      </c>
    </row>
    <row r="82" spans="1:57" x14ac:dyDescent="0.35">
      <c r="A82">
        <v>34</v>
      </c>
      <c r="B82" t="s">
        <v>40</v>
      </c>
      <c r="C82" t="s">
        <v>41</v>
      </c>
      <c r="D82" s="1">
        <v>43286</v>
      </c>
      <c r="E82" t="s">
        <v>42</v>
      </c>
      <c r="F82" t="s">
        <v>43</v>
      </c>
      <c r="G82" t="s">
        <v>44</v>
      </c>
      <c r="H82" t="s">
        <v>176</v>
      </c>
      <c r="I82">
        <v>3</v>
      </c>
      <c r="J82" t="s">
        <v>333</v>
      </c>
      <c r="K82" t="s">
        <v>341</v>
      </c>
      <c r="L82">
        <v>25</v>
      </c>
      <c r="M82">
        <v>86</v>
      </c>
      <c r="N82">
        <v>1765</v>
      </c>
      <c r="O82">
        <v>775</v>
      </c>
      <c r="P82">
        <v>6</v>
      </c>
      <c r="Q82">
        <v>4</v>
      </c>
      <c r="R82">
        <v>6</v>
      </c>
      <c r="S82">
        <v>1</v>
      </c>
      <c r="V82">
        <v>2</v>
      </c>
      <c r="W82">
        <v>0</v>
      </c>
      <c r="X82" t="s">
        <v>48</v>
      </c>
      <c r="Y82">
        <v>1.8</v>
      </c>
      <c r="Z82">
        <v>2</v>
      </c>
      <c r="AA82">
        <v>1.72</v>
      </c>
      <c r="AB82">
        <v>2</v>
      </c>
      <c r="AC82">
        <v>1.73</v>
      </c>
      <c r="AD82">
        <v>2.1</v>
      </c>
      <c r="AE82">
        <v>1.81</v>
      </c>
      <c r="AF82">
        <v>2.09</v>
      </c>
      <c r="AK82">
        <v>1.83</v>
      </c>
      <c r="AL82">
        <v>2.11</v>
      </c>
      <c r="AM82">
        <v>1.79</v>
      </c>
      <c r="AN82">
        <v>2.0299999999999998</v>
      </c>
      <c r="AO82">
        <f t="shared" si="6"/>
        <v>0.55865921787709494</v>
      </c>
      <c r="AP82">
        <f t="shared" si="6"/>
        <v>0.49261083743842371</v>
      </c>
      <c r="AQ82">
        <f t="shared" si="7"/>
        <v>0.53141361256544506</v>
      </c>
      <c r="AR82">
        <f t="shared" si="8"/>
        <v>0.46858638743455505</v>
      </c>
      <c r="AT82">
        <f t="shared" si="9"/>
        <v>0.36740993848025671</v>
      </c>
      <c r="AU82">
        <f t="shared" si="9"/>
        <v>0.13255387520662096</v>
      </c>
      <c r="AV82">
        <f t="shared" si="10"/>
        <v>0.55844562022730848</v>
      </c>
      <c r="AZ82">
        <f t="shared" si="11"/>
        <v>0.88401755937220861</v>
      </c>
      <c r="BA82">
        <f t="shared" si="11"/>
        <v>0.56626806327975421</v>
      </c>
      <c r="BB82">
        <f t="shared" si="12"/>
        <v>0.57877568940318169</v>
      </c>
      <c r="BC82">
        <f t="shared" si="13"/>
        <v>0.6322146295647878</v>
      </c>
      <c r="BD82">
        <f t="shared" si="14"/>
        <v>0.58259803275627609</v>
      </c>
      <c r="BE82">
        <f t="shared" si="15"/>
        <v>0.54684028682912078</v>
      </c>
    </row>
    <row r="83" spans="1:57" x14ac:dyDescent="0.35">
      <c r="A83">
        <v>34</v>
      </c>
      <c r="B83" t="s">
        <v>40</v>
      </c>
      <c r="C83" t="s">
        <v>41</v>
      </c>
      <c r="D83" s="1">
        <v>43286</v>
      </c>
      <c r="E83" t="s">
        <v>42</v>
      </c>
      <c r="F83" t="s">
        <v>43</v>
      </c>
      <c r="G83" t="s">
        <v>44</v>
      </c>
      <c r="H83" t="s">
        <v>176</v>
      </c>
      <c r="I83">
        <v>3</v>
      </c>
      <c r="J83" t="s">
        <v>349</v>
      </c>
      <c r="K83" t="s">
        <v>337</v>
      </c>
      <c r="L83">
        <v>10</v>
      </c>
      <c r="M83">
        <v>237</v>
      </c>
      <c r="N83">
        <v>3545</v>
      </c>
      <c r="O83">
        <v>220</v>
      </c>
      <c r="P83">
        <v>3</v>
      </c>
      <c r="Q83">
        <v>6</v>
      </c>
      <c r="R83">
        <v>6</v>
      </c>
      <c r="S83">
        <v>2</v>
      </c>
      <c r="T83">
        <v>6</v>
      </c>
      <c r="U83">
        <v>4</v>
      </c>
      <c r="V83">
        <v>2</v>
      </c>
      <c r="W83">
        <v>1</v>
      </c>
      <c r="X83" t="s">
        <v>48</v>
      </c>
      <c r="Y83">
        <v>1.05</v>
      </c>
      <c r="Z83">
        <v>12</v>
      </c>
      <c r="AA83">
        <v>1.03</v>
      </c>
      <c r="AB83">
        <v>9</v>
      </c>
      <c r="AC83">
        <v>1.05</v>
      </c>
      <c r="AD83">
        <v>10</v>
      </c>
      <c r="AE83">
        <v>1.03</v>
      </c>
      <c r="AF83">
        <v>16.559999999999999</v>
      </c>
      <c r="AK83">
        <v>1.07</v>
      </c>
      <c r="AL83">
        <v>16.559999999999999</v>
      </c>
      <c r="AM83">
        <v>1.04</v>
      </c>
      <c r="AN83">
        <v>11.1</v>
      </c>
      <c r="AO83">
        <f t="shared" si="6"/>
        <v>0.96153846153846145</v>
      </c>
      <c r="AP83">
        <f t="shared" si="6"/>
        <v>9.00900900900901E-2</v>
      </c>
      <c r="AQ83">
        <f t="shared" si="7"/>
        <v>0.91433278418451402</v>
      </c>
      <c r="AR83">
        <f t="shared" si="8"/>
        <v>8.5667215815486017E-2</v>
      </c>
      <c r="AT83">
        <f t="shared" si="9"/>
        <v>0.90701605241858907</v>
      </c>
      <c r="AU83">
        <f t="shared" si="9"/>
        <v>-6.2910086600516085E-2</v>
      </c>
      <c r="AV83">
        <f t="shared" si="10"/>
        <v>0.72510477548482355</v>
      </c>
      <c r="AZ83">
        <f t="shared" si="11"/>
        <v>1.7729134152937955</v>
      </c>
      <c r="BA83">
        <f t="shared" si="11"/>
        <v>7.9255431426481698E-2</v>
      </c>
      <c r="BB83">
        <f t="shared" si="12"/>
        <v>0.84470461483029713</v>
      </c>
      <c r="BC83">
        <f t="shared" si="13"/>
        <v>8.9560677313063733E-2</v>
      </c>
      <c r="BD83">
        <f t="shared" si="14"/>
        <v>0.32143911665906799</v>
      </c>
      <c r="BE83">
        <f t="shared" si="15"/>
        <v>0.16876828098635493</v>
      </c>
    </row>
    <row r="84" spans="1:57" x14ac:dyDescent="0.35">
      <c r="A84">
        <v>34</v>
      </c>
      <c r="B84" t="s">
        <v>40</v>
      </c>
      <c r="C84" t="s">
        <v>41</v>
      </c>
      <c r="D84" s="1">
        <v>43286</v>
      </c>
      <c r="E84" t="s">
        <v>42</v>
      </c>
      <c r="F84" t="s">
        <v>43</v>
      </c>
      <c r="G84" t="s">
        <v>44</v>
      </c>
      <c r="H84" t="s">
        <v>176</v>
      </c>
      <c r="I84">
        <v>3</v>
      </c>
      <c r="J84" t="s">
        <v>315</v>
      </c>
      <c r="K84" t="s">
        <v>309</v>
      </c>
      <c r="L84">
        <v>23</v>
      </c>
      <c r="M84">
        <v>34</v>
      </c>
      <c r="N84">
        <v>1915</v>
      </c>
      <c r="O84">
        <v>1355</v>
      </c>
      <c r="P84">
        <v>6</v>
      </c>
      <c r="Q84">
        <v>1</v>
      </c>
      <c r="R84">
        <v>6</v>
      </c>
      <c r="S84">
        <v>4</v>
      </c>
      <c r="V84">
        <v>2</v>
      </c>
      <c r="W84">
        <v>0</v>
      </c>
      <c r="X84" t="s">
        <v>48</v>
      </c>
      <c r="Y84">
        <v>1.44</v>
      </c>
      <c r="Z84">
        <v>2.75</v>
      </c>
      <c r="AA84">
        <v>1.42</v>
      </c>
      <c r="AB84">
        <v>2.65</v>
      </c>
      <c r="AC84">
        <v>1.44</v>
      </c>
      <c r="AD84">
        <v>2.75</v>
      </c>
      <c r="AE84">
        <v>1.47</v>
      </c>
      <c r="AF84">
        <v>2.85</v>
      </c>
      <c r="AK84">
        <v>1.54</v>
      </c>
      <c r="AL84">
        <v>2.85</v>
      </c>
      <c r="AM84">
        <v>1.45</v>
      </c>
      <c r="AN84">
        <v>2.76</v>
      </c>
      <c r="AO84">
        <f t="shared" si="6"/>
        <v>0.68965517241379315</v>
      </c>
      <c r="AP84">
        <f t="shared" si="6"/>
        <v>0.3623188405797102</v>
      </c>
      <c r="AQ84">
        <f t="shared" si="7"/>
        <v>0.6555819477434679</v>
      </c>
      <c r="AR84">
        <f t="shared" si="8"/>
        <v>0.3444180522565321</v>
      </c>
      <c r="AT84">
        <f t="shared" si="9"/>
        <v>0.37772553194805009</v>
      </c>
      <c r="AU84">
        <f t="shared" si="9"/>
        <v>0.22891654681274023</v>
      </c>
      <c r="AV84">
        <f t="shared" si="10"/>
        <v>0.53713374706653727</v>
      </c>
      <c r="AZ84">
        <f t="shared" si="11"/>
        <v>0.99209928600626052</v>
      </c>
      <c r="BA84">
        <f t="shared" si="11"/>
        <v>0.80960800890763118</v>
      </c>
      <c r="BB84">
        <f t="shared" si="12"/>
        <v>0.54549662454420489</v>
      </c>
      <c r="BC84">
        <f t="shared" si="13"/>
        <v>0.42223196796523149</v>
      </c>
      <c r="BD84">
        <f t="shared" si="14"/>
        <v>0.62150815204580467</v>
      </c>
      <c r="BE84">
        <f t="shared" si="15"/>
        <v>0.60605866154812893</v>
      </c>
    </row>
    <row r="85" spans="1:57" x14ac:dyDescent="0.35">
      <c r="A85">
        <v>34</v>
      </c>
      <c r="B85" t="s">
        <v>40</v>
      </c>
      <c r="C85" t="s">
        <v>41</v>
      </c>
      <c r="D85" s="1">
        <v>43286</v>
      </c>
      <c r="E85" t="s">
        <v>42</v>
      </c>
      <c r="F85" t="s">
        <v>43</v>
      </c>
      <c r="G85" t="s">
        <v>44</v>
      </c>
      <c r="H85" t="s">
        <v>176</v>
      </c>
      <c r="I85">
        <v>3</v>
      </c>
      <c r="J85" t="s">
        <v>307</v>
      </c>
      <c r="K85" t="s">
        <v>319</v>
      </c>
      <c r="L85">
        <v>42</v>
      </c>
      <c r="M85">
        <v>130</v>
      </c>
      <c r="N85">
        <v>1190</v>
      </c>
      <c r="O85">
        <v>464</v>
      </c>
      <c r="P85">
        <v>5</v>
      </c>
      <c r="Q85">
        <v>7</v>
      </c>
      <c r="R85">
        <v>6</v>
      </c>
      <c r="S85">
        <v>4</v>
      </c>
      <c r="T85">
        <v>9</v>
      </c>
      <c r="U85">
        <v>7</v>
      </c>
      <c r="V85">
        <v>2</v>
      </c>
      <c r="W85">
        <v>1</v>
      </c>
      <c r="X85" t="s">
        <v>48</v>
      </c>
      <c r="Y85">
        <v>1.57</v>
      </c>
      <c r="Z85">
        <v>2.37</v>
      </c>
      <c r="AA85">
        <v>1.55</v>
      </c>
      <c r="AB85">
        <v>2.2999999999999998</v>
      </c>
      <c r="AC85">
        <v>1.57</v>
      </c>
      <c r="AD85">
        <v>2.37</v>
      </c>
      <c r="AE85">
        <v>1.6</v>
      </c>
      <c r="AF85">
        <v>2.4700000000000002</v>
      </c>
      <c r="AK85">
        <v>1.65</v>
      </c>
      <c r="AL85">
        <v>2.4700000000000002</v>
      </c>
      <c r="AM85">
        <v>1.59</v>
      </c>
      <c r="AN85">
        <v>2.38</v>
      </c>
      <c r="AO85">
        <f t="shared" si="6"/>
        <v>0.62893081761006286</v>
      </c>
      <c r="AP85">
        <f t="shared" si="6"/>
        <v>0.42016806722689076</v>
      </c>
      <c r="AQ85">
        <f t="shared" si="7"/>
        <v>0.59949622166246852</v>
      </c>
      <c r="AR85">
        <f t="shared" si="8"/>
        <v>0.40050377833753154</v>
      </c>
      <c r="AT85">
        <f t="shared" si="9"/>
        <v>-0.54799208313092007</v>
      </c>
      <c r="AU85">
        <f t="shared" si="9"/>
        <v>0.29688735337337085</v>
      </c>
      <c r="AV85">
        <f t="shared" si="10"/>
        <v>0.30050811453502313</v>
      </c>
      <c r="AZ85">
        <f t="shared" si="11"/>
        <v>0.28159839360200689</v>
      </c>
      <c r="BA85">
        <f t="shared" si="11"/>
        <v>0.54250562528770696</v>
      </c>
      <c r="BB85">
        <f t="shared" si="12"/>
        <v>0.43514070364594476</v>
      </c>
      <c r="BC85">
        <f t="shared" si="13"/>
        <v>0.51166560701571573</v>
      </c>
      <c r="BD85">
        <f t="shared" si="14"/>
        <v>1.2022805219271246</v>
      </c>
      <c r="BE85">
        <f t="shared" si="15"/>
        <v>0.8320858435369356</v>
      </c>
    </row>
    <row r="86" spans="1:57" x14ac:dyDescent="0.35">
      <c r="A86">
        <v>34</v>
      </c>
      <c r="B86" t="s">
        <v>40</v>
      </c>
      <c r="C86" t="s">
        <v>41</v>
      </c>
      <c r="D86" s="1">
        <v>43286</v>
      </c>
      <c r="E86" t="s">
        <v>42</v>
      </c>
      <c r="F86" t="s">
        <v>43</v>
      </c>
      <c r="G86" t="s">
        <v>44</v>
      </c>
      <c r="H86" t="s">
        <v>176</v>
      </c>
      <c r="I86">
        <v>3</v>
      </c>
      <c r="J86" t="s">
        <v>335</v>
      </c>
      <c r="K86" t="s">
        <v>327</v>
      </c>
      <c r="L86">
        <v>48</v>
      </c>
      <c r="M86">
        <v>88</v>
      </c>
      <c r="N86">
        <v>1075</v>
      </c>
      <c r="O86">
        <v>756</v>
      </c>
      <c r="P86">
        <v>6</v>
      </c>
      <c r="Q86">
        <v>3</v>
      </c>
      <c r="R86">
        <v>6</v>
      </c>
      <c r="S86">
        <v>3</v>
      </c>
      <c r="V86">
        <v>2</v>
      </c>
      <c r="W86">
        <v>0</v>
      </c>
      <c r="X86" t="s">
        <v>48</v>
      </c>
      <c r="Y86">
        <v>1.33</v>
      </c>
      <c r="Z86">
        <v>3.4</v>
      </c>
      <c r="AA86">
        <v>1.3</v>
      </c>
      <c r="AB86">
        <v>3.2</v>
      </c>
      <c r="AC86">
        <v>1.33</v>
      </c>
      <c r="AD86">
        <v>3.4</v>
      </c>
      <c r="AE86">
        <v>1.33</v>
      </c>
      <c r="AF86">
        <v>3.58</v>
      </c>
      <c r="AK86">
        <v>1.4</v>
      </c>
      <c r="AL86">
        <v>3.61</v>
      </c>
      <c r="AM86">
        <v>1.32</v>
      </c>
      <c r="AN86">
        <v>3.39</v>
      </c>
      <c r="AO86">
        <f t="shared" si="6"/>
        <v>0.75757575757575757</v>
      </c>
      <c r="AP86">
        <f t="shared" si="6"/>
        <v>0.29498525073746312</v>
      </c>
      <c r="AQ86">
        <f t="shared" si="7"/>
        <v>0.71974522292993637</v>
      </c>
      <c r="AR86">
        <f t="shared" si="8"/>
        <v>0.28025477707006369</v>
      </c>
      <c r="AT86">
        <f t="shared" si="9"/>
        <v>-9.928326948914383E-2</v>
      </c>
      <c r="AU86">
        <f t="shared" si="9"/>
        <v>8.6376052888901975E-2</v>
      </c>
      <c r="AV86">
        <f t="shared" si="10"/>
        <v>0.45371803566067792</v>
      </c>
      <c r="AZ86">
        <f t="shared" si="11"/>
        <v>0.48490765151102705</v>
      </c>
      <c r="BA86">
        <f t="shared" si="11"/>
        <v>0.45535025121435618</v>
      </c>
      <c r="BB86">
        <f t="shared" si="12"/>
        <v>0.50738881215190013</v>
      </c>
      <c r="BC86">
        <f t="shared" si="13"/>
        <v>0.32885798663596738</v>
      </c>
      <c r="BD86">
        <f t="shared" si="14"/>
        <v>0.79027934070938199</v>
      </c>
      <c r="BE86">
        <f t="shared" si="15"/>
        <v>0.67847768142563547</v>
      </c>
    </row>
    <row r="87" spans="1:57" x14ac:dyDescent="0.35">
      <c r="A87">
        <v>34</v>
      </c>
      <c r="B87" t="s">
        <v>40</v>
      </c>
      <c r="C87" t="s">
        <v>41</v>
      </c>
      <c r="D87" s="1">
        <v>43286</v>
      </c>
      <c r="E87" t="s">
        <v>42</v>
      </c>
      <c r="F87" t="s">
        <v>43</v>
      </c>
      <c r="G87" t="s">
        <v>44</v>
      </c>
      <c r="H87" t="s">
        <v>176</v>
      </c>
      <c r="I87">
        <v>3</v>
      </c>
      <c r="J87" t="s">
        <v>385</v>
      </c>
      <c r="K87" t="s">
        <v>377</v>
      </c>
      <c r="L87">
        <v>26</v>
      </c>
      <c r="M87">
        <v>102</v>
      </c>
      <c r="N87">
        <v>1677</v>
      </c>
      <c r="O87">
        <v>640</v>
      </c>
      <c r="P87">
        <v>6</v>
      </c>
      <c r="Q87">
        <v>4</v>
      </c>
      <c r="R87">
        <v>6</v>
      </c>
      <c r="S87">
        <v>1</v>
      </c>
      <c r="V87">
        <v>2</v>
      </c>
      <c r="W87">
        <v>0</v>
      </c>
      <c r="X87" t="s">
        <v>48</v>
      </c>
      <c r="Y87">
        <v>1.4</v>
      </c>
      <c r="Z87">
        <v>3</v>
      </c>
      <c r="AA87">
        <v>1.38</v>
      </c>
      <c r="AB87">
        <v>2.8</v>
      </c>
      <c r="AC87">
        <v>1.44</v>
      </c>
      <c r="AD87">
        <v>2.75</v>
      </c>
      <c r="AE87">
        <v>1.4</v>
      </c>
      <c r="AF87">
        <v>3.16</v>
      </c>
      <c r="AK87">
        <v>1.42</v>
      </c>
      <c r="AL87">
        <v>3.21</v>
      </c>
      <c r="AM87">
        <v>1.39</v>
      </c>
      <c r="AN87">
        <v>3.01</v>
      </c>
      <c r="AO87">
        <f t="shared" si="6"/>
        <v>0.71942446043165476</v>
      </c>
      <c r="AP87">
        <f t="shared" si="6"/>
        <v>0.33222591362126247</v>
      </c>
      <c r="AQ87">
        <f t="shared" si="7"/>
        <v>0.68409090909090908</v>
      </c>
      <c r="AR87">
        <f t="shared" si="8"/>
        <v>0.31590909090909086</v>
      </c>
      <c r="AT87">
        <f t="shared" si="9"/>
        <v>0.24225415772430864</v>
      </c>
      <c r="AU87">
        <f t="shared" si="9"/>
        <v>-0.58032383979378133</v>
      </c>
      <c r="AV87">
        <f t="shared" si="10"/>
        <v>0.69478330323700377</v>
      </c>
      <c r="AZ87">
        <f t="shared" si="11"/>
        <v>0.78423285567954015</v>
      </c>
      <c r="BA87">
        <f t="shared" si="11"/>
        <v>-0.18554113204188749</v>
      </c>
      <c r="BB87">
        <f t="shared" si="12"/>
        <v>0.72507444645658592</v>
      </c>
      <c r="BC87">
        <f t="shared" si="13"/>
        <v>0.37966446216343114</v>
      </c>
      <c r="BD87">
        <f t="shared" si="14"/>
        <v>0.36415527593876185</v>
      </c>
      <c r="BE87">
        <f t="shared" si="15"/>
        <v>0.32148094463147742</v>
      </c>
    </row>
    <row r="88" spans="1:57" x14ac:dyDescent="0.35">
      <c r="A88">
        <v>34</v>
      </c>
      <c r="B88" t="s">
        <v>40</v>
      </c>
      <c r="C88" t="s">
        <v>41</v>
      </c>
      <c r="D88" s="1">
        <v>43286</v>
      </c>
      <c r="E88" t="s">
        <v>42</v>
      </c>
      <c r="F88" t="s">
        <v>43</v>
      </c>
      <c r="G88" t="s">
        <v>44</v>
      </c>
      <c r="H88" t="s">
        <v>176</v>
      </c>
      <c r="I88">
        <v>3</v>
      </c>
      <c r="J88" t="s">
        <v>379</v>
      </c>
      <c r="K88" t="s">
        <v>391</v>
      </c>
      <c r="L88">
        <v>15</v>
      </c>
      <c r="M88">
        <v>83</v>
      </c>
      <c r="N88">
        <v>2635</v>
      </c>
      <c r="O88">
        <v>783</v>
      </c>
      <c r="P88">
        <v>6</v>
      </c>
      <c r="Q88">
        <v>1</v>
      </c>
      <c r="R88">
        <v>6</v>
      </c>
      <c r="S88">
        <v>3</v>
      </c>
      <c r="V88">
        <v>2</v>
      </c>
      <c r="W88">
        <v>0</v>
      </c>
      <c r="X88" t="s">
        <v>48</v>
      </c>
      <c r="Y88">
        <v>1.2</v>
      </c>
      <c r="Z88">
        <v>4.5</v>
      </c>
      <c r="AA88">
        <v>1.18</v>
      </c>
      <c r="AB88">
        <v>4.3</v>
      </c>
      <c r="AC88">
        <v>1.2</v>
      </c>
      <c r="AD88">
        <v>4.5</v>
      </c>
      <c r="AE88">
        <v>1.19</v>
      </c>
      <c r="AF88">
        <v>5.32</v>
      </c>
      <c r="AK88">
        <v>1.23</v>
      </c>
      <c r="AL88">
        <v>5.32</v>
      </c>
      <c r="AM88">
        <v>1.21</v>
      </c>
      <c r="AN88">
        <v>4.5</v>
      </c>
      <c r="AO88">
        <f t="shared" si="6"/>
        <v>0.82644628099173556</v>
      </c>
      <c r="AP88">
        <f t="shared" si="6"/>
        <v>0.22222222222222221</v>
      </c>
      <c r="AQ88">
        <f t="shared" si="7"/>
        <v>0.78809106830122588</v>
      </c>
      <c r="AR88">
        <f t="shared" si="8"/>
        <v>0.21190893169877406</v>
      </c>
      <c r="AT88">
        <f t="shared" si="9"/>
        <v>0.59180275075075117</v>
      </c>
      <c r="AU88">
        <f t="shared" si="9"/>
        <v>-0.40304379587027039</v>
      </c>
      <c r="AV88">
        <f t="shared" si="10"/>
        <v>0.73004414250399186</v>
      </c>
      <c r="AZ88">
        <f t="shared" si="11"/>
        <v>1.4316728880179381</v>
      </c>
      <c r="BA88">
        <f t="shared" si="11"/>
        <v>-9.8809587292495116E-2</v>
      </c>
      <c r="BB88">
        <f t="shared" si="12"/>
        <v>0.82207689514251137</v>
      </c>
      <c r="BC88">
        <f t="shared" si="13"/>
        <v>0.23814162689164481</v>
      </c>
      <c r="BD88">
        <f t="shared" si="14"/>
        <v>0.31465027748433716</v>
      </c>
      <c r="BE88">
        <f t="shared" si="15"/>
        <v>0.19592134189906699</v>
      </c>
    </row>
    <row r="89" spans="1:57" x14ac:dyDescent="0.35">
      <c r="A89">
        <v>34</v>
      </c>
      <c r="B89" t="s">
        <v>40</v>
      </c>
      <c r="C89" t="s">
        <v>41</v>
      </c>
      <c r="D89" s="1">
        <v>43286</v>
      </c>
      <c r="E89" t="s">
        <v>42</v>
      </c>
      <c r="F89" t="s">
        <v>43</v>
      </c>
      <c r="G89" t="s">
        <v>44</v>
      </c>
      <c r="H89" t="s">
        <v>176</v>
      </c>
      <c r="I89">
        <v>3</v>
      </c>
      <c r="J89" t="s">
        <v>387</v>
      </c>
      <c r="K89" t="s">
        <v>381</v>
      </c>
      <c r="L89">
        <v>14</v>
      </c>
      <c r="M89">
        <v>53</v>
      </c>
      <c r="N89">
        <v>3165</v>
      </c>
      <c r="O89">
        <v>1015</v>
      </c>
      <c r="P89">
        <v>6</v>
      </c>
      <c r="Q89">
        <v>2</v>
      </c>
      <c r="R89">
        <v>6</v>
      </c>
      <c r="S89">
        <v>3</v>
      </c>
      <c r="V89">
        <v>2</v>
      </c>
      <c r="W89">
        <v>0</v>
      </c>
      <c r="X89" t="s">
        <v>48</v>
      </c>
      <c r="Y89">
        <v>1.28</v>
      </c>
      <c r="Z89">
        <v>3.75</v>
      </c>
      <c r="AA89">
        <v>1.25</v>
      </c>
      <c r="AB89">
        <v>3.6</v>
      </c>
      <c r="AC89">
        <v>1.28</v>
      </c>
      <c r="AD89">
        <v>3.75</v>
      </c>
      <c r="AE89">
        <v>1.24</v>
      </c>
      <c r="AF89">
        <v>4.4400000000000004</v>
      </c>
      <c r="AK89">
        <v>1.31</v>
      </c>
      <c r="AL89">
        <v>4.4400000000000004</v>
      </c>
      <c r="AM89">
        <v>1.27</v>
      </c>
      <c r="AN89">
        <v>3.79</v>
      </c>
      <c r="AO89">
        <f t="shared" si="6"/>
        <v>0.78740157480314954</v>
      </c>
      <c r="AP89">
        <f t="shared" si="6"/>
        <v>0.26385224274406333</v>
      </c>
      <c r="AQ89">
        <f t="shared" si="7"/>
        <v>0.74901185770750989</v>
      </c>
      <c r="AR89">
        <f t="shared" si="8"/>
        <v>0.25098814229249017</v>
      </c>
      <c r="AT89">
        <f t="shared" si="9"/>
        <v>0.82890329014269248</v>
      </c>
      <c r="AU89">
        <f t="shared" si="9"/>
        <v>0.11973998531695168</v>
      </c>
      <c r="AV89">
        <f t="shared" si="10"/>
        <v>0.67021625440908683</v>
      </c>
      <c r="AZ89">
        <f t="shared" si="11"/>
        <v>1.6438397827097597</v>
      </c>
      <c r="BA89">
        <f t="shared" si="11"/>
        <v>0.51889701670044541</v>
      </c>
      <c r="BB89">
        <f t="shared" si="12"/>
        <v>0.75490439737464232</v>
      </c>
      <c r="BC89">
        <f t="shared" si="13"/>
        <v>0.28900046420503916</v>
      </c>
      <c r="BD89">
        <f t="shared" si="14"/>
        <v>0.4001548509006812</v>
      </c>
      <c r="BE89">
        <f t="shared" si="15"/>
        <v>0.28116416374471159</v>
      </c>
    </row>
    <row r="90" spans="1:57" x14ac:dyDescent="0.35">
      <c r="A90">
        <v>34</v>
      </c>
      <c r="B90" t="s">
        <v>40</v>
      </c>
      <c r="C90" t="s">
        <v>41</v>
      </c>
      <c r="D90" s="1">
        <v>43286</v>
      </c>
      <c r="E90" t="s">
        <v>42</v>
      </c>
      <c r="F90" t="s">
        <v>43</v>
      </c>
      <c r="G90" t="s">
        <v>44</v>
      </c>
      <c r="H90" t="s">
        <v>176</v>
      </c>
      <c r="I90">
        <v>3</v>
      </c>
      <c r="J90" t="s">
        <v>369</v>
      </c>
      <c r="K90" t="s">
        <v>371</v>
      </c>
      <c r="L90">
        <v>56</v>
      </c>
      <c r="M90">
        <v>60</v>
      </c>
      <c r="N90">
        <v>945</v>
      </c>
      <c r="O90">
        <v>930</v>
      </c>
      <c r="P90">
        <v>1</v>
      </c>
      <c r="Q90">
        <v>6</v>
      </c>
      <c r="R90">
        <v>7</v>
      </c>
      <c r="S90">
        <v>6</v>
      </c>
      <c r="T90">
        <v>6</v>
      </c>
      <c r="U90">
        <v>2</v>
      </c>
      <c r="V90">
        <v>2</v>
      </c>
      <c r="W90">
        <v>1</v>
      </c>
      <c r="X90" t="s">
        <v>48</v>
      </c>
      <c r="Y90">
        <v>2.2000000000000002</v>
      </c>
      <c r="Z90">
        <v>1.66</v>
      </c>
      <c r="AA90">
        <v>2.15</v>
      </c>
      <c r="AB90">
        <v>1.62</v>
      </c>
      <c r="AC90">
        <v>2.2000000000000002</v>
      </c>
      <c r="AD90">
        <v>1.67</v>
      </c>
      <c r="AE90">
        <v>2.2200000000000002</v>
      </c>
      <c r="AF90">
        <v>1.73</v>
      </c>
      <c r="AK90">
        <v>2.34</v>
      </c>
      <c r="AL90">
        <v>1.76</v>
      </c>
      <c r="AM90">
        <v>2.21</v>
      </c>
      <c r="AN90">
        <v>1.67</v>
      </c>
      <c r="AO90">
        <f t="shared" si="6"/>
        <v>0.45248868778280543</v>
      </c>
      <c r="AP90">
        <f t="shared" si="6"/>
        <v>0.5988023952095809</v>
      </c>
      <c r="AQ90">
        <f t="shared" si="7"/>
        <v>0.43041237113402064</v>
      </c>
      <c r="AR90">
        <f t="shared" si="8"/>
        <v>0.56958762886597947</v>
      </c>
      <c r="AT90">
        <f t="shared" si="9"/>
        <v>-0.39979703121499627</v>
      </c>
      <c r="AU90">
        <f t="shared" si="9"/>
        <v>0.70362974479246787</v>
      </c>
      <c r="AV90">
        <f t="shared" si="10"/>
        <v>0.24909837058631359</v>
      </c>
      <c r="AZ90">
        <f t="shared" si="11"/>
        <v>0.89172202101488351</v>
      </c>
      <c r="BA90">
        <f t="shared" si="11"/>
        <v>1.0542317838652024</v>
      </c>
      <c r="BB90">
        <f t="shared" si="12"/>
        <v>0.45946173605645957</v>
      </c>
      <c r="BC90">
        <f t="shared" si="13"/>
        <v>0.84301152720651829</v>
      </c>
      <c r="BD90">
        <f t="shared" si="14"/>
        <v>1.3899073979384728</v>
      </c>
      <c r="BE90">
        <f t="shared" si="15"/>
        <v>0.77769961365387208</v>
      </c>
    </row>
    <row r="91" spans="1:57" x14ac:dyDescent="0.35">
      <c r="A91">
        <v>34</v>
      </c>
      <c r="B91" t="s">
        <v>40</v>
      </c>
      <c r="C91" t="s">
        <v>41</v>
      </c>
      <c r="D91" s="1">
        <v>43286</v>
      </c>
      <c r="E91" t="s">
        <v>42</v>
      </c>
      <c r="F91" t="s">
        <v>43</v>
      </c>
      <c r="G91" t="s">
        <v>44</v>
      </c>
      <c r="H91" t="s">
        <v>176</v>
      </c>
      <c r="I91">
        <v>3</v>
      </c>
      <c r="J91" t="s">
        <v>367</v>
      </c>
      <c r="K91" t="s">
        <v>359</v>
      </c>
      <c r="L91">
        <v>1</v>
      </c>
      <c r="M91">
        <v>126</v>
      </c>
      <c r="N91">
        <v>7871</v>
      </c>
      <c r="O91">
        <v>485</v>
      </c>
      <c r="P91">
        <v>7</v>
      </c>
      <c r="Q91">
        <v>5</v>
      </c>
      <c r="R91">
        <v>6</v>
      </c>
      <c r="S91">
        <v>0</v>
      </c>
      <c r="V91">
        <v>2</v>
      </c>
      <c r="W91">
        <v>0</v>
      </c>
      <c r="X91" t="s">
        <v>48</v>
      </c>
      <c r="Y91">
        <v>1.08</v>
      </c>
      <c r="Z91">
        <v>9</v>
      </c>
      <c r="AA91">
        <v>1.06</v>
      </c>
      <c r="AB91">
        <v>7.25</v>
      </c>
      <c r="AC91">
        <v>1.07</v>
      </c>
      <c r="AD91">
        <v>8</v>
      </c>
      <c r="AE91">
        <v>1.07</v>
      </c>
      <c r="AF91">
        <v>10.35</v>
      </c>
      <c r="AK91">
        <v>1.1000000000000001</v>
      </c>
      <c r="AL91">
        <v>10.35</v>
      </c>
      <c r="AM91">
        <v>1.07</v>
      </c>
      <c r="AN91">
        <v>8.73</v>
      </c>
      <c r="AO91">
        <f t="shared" si="6"/>
        <v>0.93457943925233644</v>
      </c>
      <c r="AP91">
        <f t="shared" si="6"/>
        <v>0.11454753722794959</v>
      </c>
      <c r="AQ91">
        <f t="shared" si="7"/>
        <v>0.89081632653061227</v>
      </c>
      <c r="AR91">
        <f t="shared" si="8"/>
        <v>0.10918367346938776</v>
      </c>
      <c r="AT91">
        <f t="shared" si="9"/>
        <v>0.99368343136682968</v>
      </c>
      <c r="AU91">
        <f t="shared" si="9"/>
        <v>-0.38631816580909206</v>
      </c>
      <c r="AV91">
        <f t="shared" si="10"/>
        <v>0.79899125676279958</v>
      </c>
      <c r="AZ91">
        <f t="shared" si="11"/>
        <v>2.8562704337020803</v>
      </c>
      <c r="BA91">
        <f t="shared" si="11"/>
        <v>-8.8864158860296694E-2</v>
      </c>
      <c r="BB91">
        <f t="shared" si="12"/>
        <v>0.9500330312953198</v>
      </c>
      <c r="BC91">
        <f t="shared" si="13"/>
        <v>0.11561701582501538</v>
      </c>
      <c r="BD91">
        <f t="shared" si="14"/>
        <v>0.22440527600064109</v>
      </c>
      <c r="BE91">
        <f t="shared" si="15"/>
        <v>5.1258525207458328E-2</v>
      </c>
    </row>
    <row r="92" spans="1:57" x14ac:dyDescent="0.35">
      <c r="A92">
        <v>34</v>
      </c>
      <c r="B92" t="s">
        <v>40</v>
      </c>
      <c r="C92" t="s">
        <v>41</v>
      </c>
      <c r="D92" s="1">
        <v>43286</v>
      </c>
      <c r="E92" t="s">
        <v>42</v>
      </c>
      <c r="F92" t="s">
        <v>43</v>
      </c>
      <c r="G92" t="s">
        <v>44</v>
      </c>
      <c r="H92" t="s">
        <v>176</v>
      </c>
      <c r="I92">
        <v>3</v>
      </c>
      <c r="J92" t="s">
        <v>375</v>
      </c>
      <c r="K92" t="s">
        <v>365</v>
      </c>
      <c r="L92">
        <v>132</v>
      </c>
      <c r="M92">
        <v>76</v>
      </c>
      <c r="N92">
        <v>446</v>
      </c>
      <c r="O92">
        <v>828</v>
      </c>
      <c r="P92">
        <v>6</v>
      </c>
      <c r="Q92">
        <v>4</v>
      </c>
      <c r="R92">
        <v>6</v>
      </c>
      <c r="S92">
        <v>1</v>
      </c>
      <c r="V92">
        <v>2</v>
      </c>
      <c r="W92">
        <v>0</v>
      </c>
      <c r="X92" t="s">
        <v>48</v>
      </c>
      <c r="Y92">
        <v>2.5</v>
      </c>
      <c r="Z92">
        <v>1.53</v>
      </c>
      <c r="AA92">
        <v>2.4</v>
      </c>
      <c r="AB92">
        <v>1.5</v>
      </c>
      <c r="AC92">
        <v>2.5</v>
      </c>
      <c r="AD92">
        <v>1.53</v>
      </c>
      <c r="AE92">
        <v>2.66</v>
      </c>
      <c r="AF92">
        <v>1.53</v>
      </c>
      <c r="AK92">
        <v>2.66</v>
      </c>
      <c r="AL92">
        <v>1.58</v>
      </c>
      <c r="AM92">
        <v>2.54</v>
      </c>
      <c r="AN92">
        <v>1.52</v>
      </c>
      <c r="AO92">
        <f t="shared" si="6"/>
        <v>0.39370078740157477</v>
      </c>
      <c r="AP92">
        <f t="shared" si="6"/>
        <v>0.65789473684210531</v>
      </c>
      <c r="AQ92">
        <f t="shared" si="7"/>
        <v>0.37438423645320196</v>
      </c>
      <c r="AR92">
        <f t="shared" si="8"/>
        <v>0.62561576354679804</v>
      </c>
      <c r="AT92">
        <f t="shared" si="9"/>
        <v>-0.83643481329824032</v>
      </c>
      <c r="AU92">
        <f t="shared" si="9"/>
        <v>-0.10454589892927975</v>
      </c>
      <c r="AV92">
        <f t="shared" si="10"/>
        <v>0.32478035510713282</v>
      </c>
      <c r="AZ92">
        <f t="shared" si="11"/>
        <v>-0.3139218555036285</v>
      </c>
      <c r="BA92">
        <f t="shared" si="11"/>
        <v>0.360882135472953</v>
      </c>
      <c r="BB92">
        <f t="shared" si="12"/>
        <v>0.33742198285484104</v>
      </c>
      <c r="BC92">
        <f t="shared" si="13"/>
        <v>0.98247263875545632</v>
      </c>
      <c r="BD92">
        <f t="shared" si="14"/>
        <v>1.1246061555683291</v>
      </c>
      <c r="BE92">
        <f t="shared" si="15"/>
        <v>1.0864209573031676</v>
      </c>
    </row>
    <row r="93" spans="1:57" x14ac:dyDescent="0.35">
      <c r="A93">
        <v>34</v>
      </c>
      <c r="B93" t="s">
        <v>40</v>
      </c>
      <c r="C93" t="s">
        <v>41</v>
      </c>
      <c r="D93" s="1">
        <v>43286</v>
      </c>
      <c r="E93" t="s">
        <v>42</v>
      </c>
      <c r="F93" t="s">
        <v>43</v>
      </c>
      <c r="G93" t="s">
        <v>44</v>
      </c>
      <c r="H93" t="s">
        <v>176</v>
      </c>
      <c r="I93">
        <v>3</v>
      </c>
      <c r="J93" t="s">
        <v>331</v>
      </c>
      <c r="K93" t="s">
        <v>339</v>
      </c>
      <c r="L93">
        <v>33</v>
      </c>
      <c r="M93">
        <v>24</v>
      </c>
      <c r="N93">
        <v>1385</v>
      </c>
      <c r="O93">
        <v>1866</v>
      </c>
      <c r="P93">
        <v>6</v>
      </c>
      <c r="Q93">
        <v>3</v>
      </c>
      <c r="R93">
        <v>6</v>
      </c>
      <c r="S93">
        <v>4</v>
      </c>
      <c r="V93">
        <v>2</v>
      </c>
      <c r="W93">
        <v>0</v>
      </c>
      <c r="X93" t="s">
        <v>48</v>
      </c>
      <c r="Y93">
        <v>2.75</v>
      </c>
      <c r="Z93">
        <v>1.44</v>
      </c>
      <c r="AA93">
        <v>2.75</v>
      </c>
      <c r="AB93">
        <v>1.4</v>
      </c>
      <c r="AC93">
        <v>3</v>
      </c>
      <c r="AD93">
        <v>1.4</v>
      </c>
      <c r="AE93">
        <v>3</v>
      </c>
      <c r="AF93">
        <v>1.44</v>
      </c>
      <c r="AK93">
        <v>3.15</v>
      </c>
      <c r="AL93">
        <v>1.48</v>
      </c>
      <c r="AM93">
        <v>2.94</v>
      </c>
      <c r="AN93">
        <v>1.41</v>
      </c>
      <c r="AO93">
        <f t="shared" si="6"/>
        <v>0.3401360544217687</v>
      </c>
      <c r="AP93">
        <f t="shared" si="6"/>
        <v>0.70921985815602839</v>
      </c>
      <c r="AQ93">
        <f t="shared" si="7"/>
        <v>0.32413793103448274</v>
      </c>
      <c r="AR93">
        <f t="shared" si="8"/>
        <v>0.67586206896551726</v>
      </c>
      <c r="AT93">
        <f t="shared" si="9"/>
        <v>0.36399695594505671</v>
      </c>
      <c r="AU93">
        <f t="shared" si="9"/>
        <v>0.73807534512087591</v>
      </c>
      <c r="AV93">
        <f t="shared" si="10"/>
        <v>0.40755590777579831</v>
      </c>
      <c r="AZ93">
        <f t="shared" si="11"/>
        <v>0.9250039616977479</v>
      </c>
      <c r="BA93">
        <f t="shared" si="11"/>
        <v>1.2828973534366472</v>
      </c>
      <c r="BB93">
        <f t="shared" si="12"/>
        <v>0.41146961187970071</v>
      </c>
      <c r="BC93">
        <f t="shared" si="13"/>
        <v>1.1265861407105158</v>
      </c>
      <c r="BD93">
        <f t="shared" si="14"/>
        <v>0.89757715871604271</v>
      </c>
      <c r="BE93">
        <f t="shared" si="15"/>
        <v>0.88802010878577375</v>
      </c>
    </row>
    <row r="94" spans="1:57" x14ac:dyDescent="0.35">
      <c r="A94">
        <v>34</v>
      </c>
      <c r="B94" t="s">
        <v>40</v>
      </c>
      <c r="C94" t="s">
        <v>41</v>
      </c>
      <c r="D94" s="1">
        <v>43286</v>
      </c>
      <c r="E94" t="s">
        <v>42</v>
      </c>
      <c r="F94" t="s">
        <v>43</v>
      </c>
      <c r="G94" t="s">
        <v>44</v>
      </c>
      <c r="H94" t="s">
        <v>176</v>
      </c>
      <c r="I94">
        <v>3</v>
      </c>
      <c r="J94" t="s">
        <v>357</v>
      </c>
      <c r="K94" t="s">
        <v>361</v>
      </c>
      <c r="L94">
        <v>50</v>
      </c>
      <c r="M94">
        <v>73</v>
      </c>
      <c r="N94">
        <v>1053</v>
      </c>
      <c r="O94">
        <v>865</v>
      </c>
      <c r="P94">
        <v>6</v>
      </c>
      <c r="Q94">
        <v>0</v>
      </c>
      <c r="R94">
        <v>6</v>
      </c>
      <c r="S94">
        <v>4</v>
      </c>
      <c r="V94">
        <v>2</v>
      </c>
      <c r="W94">
        <v>0</v>
      </c>
      <c r="X94" t="s">
        <v>48</v>
      </c>
      <c r="Y94">
        <v>1.66</v>
      </c>
      <c r="Z94">
        <v>2.2000000000000002</v>
      </c>
      <c r="AA94">
        <v>1.65</v>
      </c>
      <c r="AB94">
        <v>2.1</v>
      </c>
      <c r="AC94">
        <v>1.67</v>
      </c>
      <c r="AD94">
        <v>2.2000000000000002</v>
      </c>
      <c r="AE94">
        <v>1.76</v>
      </c>
      <c r="AF94">
        <v>2.17</v>
      </c>
      <c r="AK94">
        <v>1.77</v>
      </c>
      <c r="AL94">
        <v>2.2999999999999998</v>
      </c>
      <c r="AM94">
        <v>1.71</v>
      </c>
      <c r="AN94">
        <v>2.15</v>
      </c>
      <c r="AO94">
        <f t="shared" si="6"/>
        <v>0.58479532163742687</v>
      </c>
      <c r="AP94">
        <f t="shared" si="6"/>
        <v>0.46511627906976744</v>
      </c>
      <c r="AQ94">
        <f t="shared" si="7"/>
        <v>0.55699481865284972</v>
      </c>
      <c r="AR94">
        <f t="shared" si="8"/>
        <v>0.44300518134715028</v>
      </c>
      <c r="AT94">
        <f t="shared" si="9"/>
        <v>-1.1560319184742947</v>
      </c>
      <c r="AU94">
        <f t="shared" si="9"/>
        <v>0.32890390705731826</v>
      </c>
      <c r="AV94">
        <f t="shared" si="10"/>
        <v>0.18468304928611615</v>
      </c>
      <c r="AZ94">
        <f t="shared" si="11"/>
        <v>8.2557817813225798E-2</v>
      </c>
      <c r="BA94">
        <f t="shared" si="11"/>
        <v>0.71843742645129216</v>
      </c>
      <c r="BB94">
        <f t="shared" si="12"/>
        <v>0.3461785524659699</v>
      </c>
      <c r="BC94">
        <f t="shared" si="13"/>
        <v>0.58519934133716811</v>
      </c>
      <c r="BD94">
        <f t="shared" si="14"/>
        <v>1.6891141702921102</v>
      </c>
      <c r="BE94">
        <f t="shared" si="15"/>
        <v>1.0608005894416708</v>
      </c>
    </row>
    <row r="95" spans="1:57" x14ac:dyDescent="0.35">
      <c r="A95">
        <v>34</v>
      </c>
      <c r="B95" t="s">
        <v>40</v>
      </c>
      <c r="C95" t="s">
        <v>41</v>
      </c>
      <c r="D95" s="1">
        <v>43286</v>
      </c>
      <c r="E95" t="s">
        <v>42</v>
      </c>
      <c r="F95" t="s">
        <v>43</v>
      </c>
      <c r="G95" t="s">
        <v>44</v>
      </c>
      <c r="H95" t="s">
        <v>176</v>
      </c>
      <c r="I95">
        <v>3</v>
      </c>
      <c r="J95" t="s">
        <v>347</v>
      </c>
      <c r="K95" t="s">
        <v>353</v>
      </c>
      <c r="L95">
        <v>27</v>
      </c>
      <c r="M95">
        <v>74</v>
      </c>
      <c r="N95">
        <v>1656</v>
      </c>
      <c r="O95">
        <v>862</v>
      </c>
      <c r="P95">
        <v>6</v>
      </c>
      <c r="Q95">
        <v>2</v>
      </c>
      <c r="R95">
        <v>7</v>
      </c>
      <c r="S95">
        <v>6</v>
      </c>
      <c r="V95">
        <v>2</v>
      </c>
      <c r="W95">
        <v>0</v>
      </c>
      <c r="X95" t="s">
        <v>48</v>
      </c>
      <c r="Y95">
        <v>1.3</v>
      </c>
      <c r="Z95">
        <v>3.5</v>
      </c>
      <c r="AA95">
        <v>1.28</v>
      </c>
      <c r="AB95">
        <v>3.35</v>
      </c>
      <c r="AC95">
        <v>1.33</v>
      </c>
      <c r="AD95">
        <v>3.4</v>
      </c>
      <c r="AE95">
        <v>1.31</v>
      </c>
      <c r="AF95">
        <v>3.78</v>
      </c>
      <c r="AK95">
        <v>1.37</v>
      </c>
      <c r="AL95">
        <v>3.78</v>
      </c>
      <c r="AM95">
        <v>1.32</v>
      </c>
      <c r="AN95">
        <v>3.4</v>
      </c>
      <c r="AO95">
        <f t="shared" si="6"/>
        <v>0.75757575757575757</v>
      </c>
      <c r="AP95">
        <f t="shared" si="6"/>
        <v>0.29411764705882354</v>
      </c>
      <c r="AQ95">
        <f t="shared" si="7"/>
        <v>0.72033898305084743</v>
      </c>
      <c r="AR95">
        <f t="shared" si="8"/>
        <v>0.27966101694915252</v>
      </c>
      <c r="AT95">
        <f t="shared" si="9"/>
        <v>0.58032383979378122</v>
      </c>
      <c r="AU95">
        <f t="shared" si="9"/>
        <v>0.26394880383231911</v>
      </c>
      <c r="AV95">
        <f t="shared" si="10"/>
        <v>0.57844056750067774</v>
      </c>
      <c r="AZ95">
        <f t="shared" si="11"/>
        <v>1.0868705163330534</v>
      </c>
      <c r="BA95">
        <f t="shared" si="11"/>
        <v>0.6493267157762731</v>
      </c>
      <c r="BB95">
        <f t="shared" si="12"/>
        <v>0.60767361221490157</v>
      </c>
      <c r="BC95">
        <f t="shared" si="13"/>
        <v>0.32803336797534832</v>
      </c>
      <c r="BD95">
        <f t="shared" si="14"/>
        <v>0.54741947314779349</v>
      </c>
      <c r="BE95">
        <f t="shared" si="15"/>
        <v>0.49811736317145994</v>
      </c>
    </row>
    <row r="96" spans="1:57" x14ac:dyDescent="0.35">
      <c r="A96">
        <v>34</v>
      </c>
      <c r="B96" t="s">
        <v>40</v>
      </c>
      <c r="C96" t="s">
        <v>41</v>
      </c>
      <c r="D96" s="1">
        <v>43286</v>
      </c>
      <c r="E96" t="s">
        <v>42</v>
      </c>
      <c r="F96" t="s">
        <v>43</v>
      </c>
      <c r="G96" t="s">
        <v>44</v>
      </c>
      <c r="H96" t="s">
        <v>176</v>
      </c>
      <c r="I96">
        <v>3</v>
      </c>
      <c r="J96" t="s">
        <v>383</v>
      </c>
      <c r="K96" t="s">
        <v>389</v>
      </c>
      <c r="L96">
        <v>12</v>
      </c>
      <c r="M96">
        <v>45</v>
      </c>
      <c r="N96">
        <v>3437</v>
      </c>
      <c r="O96">
        <v>1178</v>
      </c>
      <c r="P96">
        <v>6</v>
      </c>
      <c r="Q96">
        <v>1</v>
      </c>
      <c r="R96">
        <v>6</v>
      </c>
      <c r="S96">
        <v>3</v>
      </c>
      <c r="V96">
        <v>2</v>
      </c>
      <c r="W96">
        <v>0</v>
      </c>
      <c r="X96" t="s">
        <v>48</v>
      </c>
      <c r="Y96">
        <v>2.1</v>
      </c>
      <c r="Z96">
        <v>1.72</v>
      </c>
      <c r="AA96">
        <v>2</v>
      </c>
      <c r="AB96">
        <v>1.72</v>
      </c>
      <c r="AC96">
        <v>2</v>
      </c>
      <c r="AD96">
        <v>1.8</v>
      </c>
      <c r="AE96">
        <v>2</v>
      </c>
      <c r="AF96">
        <v>1.89</v>
      </c>
      <c r="AK96">
        <v>2.2599999999999998</v>
      </c>
      <c r="AL96">
        <v>1.89</v>
      </c>
      <c r="AM96">
        <v>2.08</v>
      </c>
      <c r="AN96">
        <v>1.76</v>
      </c>
      <c r="AO96">
        <f t="shared" si="6"/>
        <v>0.48076923076923073</v>
      </c>
      <c r="AP96">
        <f t="shared" si="6"/>
        <v>0.56818181818181823</v>
      </c>
      <c r="AQ96">
        <f t="shared" si="7"/>
        <v>0.45833333333333331</v>
      </c>
      <c r="AR96">
        <f t="shared" si="8"/>
        <v>0.54166666666666674</v>
      </c>
      <c r="AT96">
        <f t="shared" si="9"/>
        <v>0.99431754686082718</v>
      </c>
      <c r="AU96">
        <f t="shared" si="9"/>
        <v>0.27694255661321882</v>
      </c>
      <c r="AV96">
        <f t="shared" si="10"/>
        <v>0.67202871032798761</v>
      </c>
      <c r="AZ96">
        <f t="shared" si="11"/>
        <v>1.8022551216173346</v>
      </c>
      <c r="BA96">
        <f t="shared" si="11"/>
        <v>0.66078945528611288</v>
      </c>
      <c r="BB96">
        <f t="shared" si="12"/>
        <v>0.75794863546557012</v>
      </c>
      <c r="BC96">
        <f t="shared" si="13"/>
        <v>0.78015855754957508</v>
      </c>
      <c r="BD96">
        <f t="shared" si="14"/>
        <v>0.39745421566925637</v>
      </c>
      <c r="BE96">
        <f t="shared" si="15"/>
        <v>0.27713965887383146</v>
      </c>
    </row>
    <row r="97" spans="1:57" x14ac:dyDescent="0.35">
      <c r="A97">
        <v>34</v>
      </c>
      <c r="B97" t="s">
        <v>40</v>
      </c>
      <c r="C97" t="s">
        <v>41</v>
      </c>
      <c r="D97" s="1">
        <v>43286</v>
      </c>
      <c r="E97" t="s">
        <v>42</v>
      </c>
      <c r="F97" t="s">
        <v>43</v>
      </c>
      <c r="G97" t="s">
        <v>44</v>
      </c>
      <c r="H97" t="s">
        <v>176</v>
      </c>
      <c r="I97">
        <v>3</v>
      </c>
      <c r="J97" t="s">
        <v>351</v>
      </c>
      <c r="K97" t="s">
        <v>343</v>
      </c>
      <c r="L97">
        <v>47</v>
      </c>
      <c r="M97">
        <v>3</v>
      </c>
      <c r="N97">
        <v>1088</v>
      </c>
      <c r="O97">
        <v>6550</v>
      </c>
      <c r="P97">
        <v>5</v>
      </c>
      <c r="Q97">
        <v>7</v>
      </c>
      <c r="R97">
        <v>6</v>
      </c>
      <c r="S97">
        <v>2</v>
      </c>
      <c r="T97">
        <v>6</v>
      </c>
      <c r="U97">
        <v>1</v>
      </c>
      <c r="V97">
        <v>2</v>
      </c>
      <c r="W97">
        <v>1</v>
      </c>
      <c r="X97" t="s">
        <v>48</v>
      </c>
      <c r="Y97">
        <v>4</v>
      </c>
      <c r="Z97">
        <v>1.25</v>
      </c>
      <c r="AA97">
        <v>4.0999999999999996</v>
      </c>
      <c r="AB97">
        <v>1.2</v>
      </c>
      <c r="AC97">
        <v>4.33</v>
      </c>
      <c r="AD97">
        <v>1.22</v>
      </c>
      <c r="AE97">
        <v>4.29</v>
      </c>
      <c r="AF97">
        <v>1.26</v>
      </c>
      <c r="AK97">
        <v>4.5</v>
      </c>
      <c r="AL97">
        <v>1.28</v>
      </c>
      <c r="AM97">
        <v>4.1500000000000004</v>
      </c>
      <c r="AN97">
        <v>1.23</v>
      </c>
      <c r="AO97">
        <f t="shared" si="6"/>
        <v>0.24096385542168672</v>
      </c>
      <c r="AP97">
        <f t="shared" si="6"/>
        <v>0.81300813008130079</v>
      </c>
      <c r="AQ97">
        <f t="shared" si="7"/>
        <v>0.22862453531598514</v>
      </c>
      <c r="AR97">
        <f t="shared" si="8"/>
        <v>0.77137546468401497</v>
      </c>
      <c r="AT97">
        <f t="shared" si="9"/>
        <v>0.30027719686606025</v>
      </c>
      <c r="AU97">
        <f t="shared" si="9"/>
        <v>1.1635226952821029</v>
      </c>
      <c r="AV97">
        <f t="shared" si="10"/>
        <v>0.29666171431937083</v>
      </c>
      <c r="AZ97">
        <f t="shared" si="11"/>
        <v>0.73727212766289341</v>
      </c>
      <c r="BA97">
        <f t="shared" si="11"/>
        <v>2.6890680618025788</v>
      </c>
      <c r="BB97">
        <f t="shared" si="12"/>
        <v>0.12435766185983553</v>
      </c>
      <c r="BC97">
        <f t="shared" si="13"/>
        <v>1.475674204789367</v>
      </c>
      <c r="BD97">
        <f t="shared" si="14"/>
        <v>1.2151627983688875</v>
      </c>
      <c r="BE97">
        <f t="shared" si="15"/>
        <v>2.0845934953527361</v>
      </c>
    </row>
    <row r="98" spans="1:57" x14ac:dyDescent="0.35">
      <c r="A98">
        <v>34</v>
      </c>
      <c r="B98" t="s">
        <v>40</v>
      </c>
      <c r="C98" t="s">
        <v>41</v>
      </c>
      <c r="D98" s="1">
        <v>43287</v>
      </c>
      <c r="E98" t="s">
        <v>42</v>
      </c>
      <c r="F98" t="s">
        <v>43</v>
      </c>
      <c r="G98" t="s">
        <v>44</v>
      </c>
      <c r="H98" t="s">
        <v>177</v>
      </c>
      <c r="I98">
        <v>3</v>
      </c>
      <c r="J98" t="s">
        <v>265</v>
      </c>
      <c r="K98" t="s">
        <v>281</v>
      </c>
      <c r="L98">
        <v>120</v>
      </c>
      <c r="M98">
        <v>11</v>
      </c>
      <c r="N98">
        <v>508</v>
      </c>
      <c r="O98">
        <v>3536</v>
      </c>
      <c r="P98">
        <v>7</v>
      </c>
      <c r="Q98">
        <v>5</v>
      </c>
      <c r="R98">
        <v>5</v>
      </c>
      <c r="S98">
        <v>7</v>
      </c>
      <c r="T98">
        <v>6</v>
      </c>
      <c r="U98">
        <v>4</v>
      </c>
      <c r="V98">
        <v>2</v>
      </c>
      <c r="W98">
        <v>1</v>
      </c>
      <c r="X98" t="s">
        <v>48</v>
      </c>
      <c r="Y98">
        <v>7</v>
      </c>
      <c r="Z98">
        <v>1.1000000000000001</v>
      </c>
      <c r="AA98">
        <v>5.9</v>
      </c>
      <c r="AB98">
        <v>1.1000000000000001</v>
      </c>
      <c r="AC98">
        <v>6</v>
      </c>
      <c r="AD98">
        <v>1.1200000000000001</v>
      </c>
      <c r="AE98">
        <v>7.38</v>
      </c>
      <c r="AF98">
        <v>1.1299999999999999</v>
      </c>
      <c r="AK98">
        <v>7.4</v>
      </c>
      <c r="AL98">
        <v>1.1599999999999999</v>
      </c>
      <c r="AM98">
        <v>6.37</v>
      </c>
      <c r="AN98">
        <v>1.1200000000000001</v>
      </c>
      <c r="AO98">
        <f t="shared" si="6"/>
        <v>0.15698587127158556</v>
      </c>
      <c r="AP98">
        <f t="shared" si="6"/>
        <v>0.89285714285714279</v>
      </c>
      <c r="AQ98">
        <f t="shared" si="7"/>
        <v>0.14953271028037385</v>
      </c>
      <c r="AR98">
        <f t="shared" si="8"/>
        <v>0.85046728971962626</v>
      </c>
      <c r="AT98">
        <f t="shared" si="9"/>
        <v>-0.1121562292595958</v>
      </c>
      <c r="AU98">
        <f t="shared" si="9"/>
        <v>0.43308317234579319</v>
      </c>
      <c r="AV98">
        <f t="shared" si="10"/>
        <v>0.36696960785784938</v>
      </c>
      <c r="AZ98">
        <f t="shared" si="11"/>
        <v>0.10131076396248088</v>
      </c>
      <c r="BA98">
        <f t="shared" si="11"/>
        <v>1.4054953156504579</v>
      </c>
      <c r="BB98">
        <f t="shared" si="12"/>
        <v>0.21346160613065143</v>
      </c>
      <c r="BC98">
        <f t="shared" si="13"/>
        <v>1.9002401122221249</v>
      </c>
      <c r="BD98">
        <f t="shared" si="14"/>
        <v>1.0024762467331332</v>
      </c>
      <c r="BE98">
        <f t="shared" si="15"/>
        <v>1.544298293254732</v>
      </c>
    </row>
    <row r="99" spans="1:57" x14ac:dyDescent="0.35">
      <c r="A99">
        <v>34</v>
      </c>
      <c r="B99" t="s">
        <v>40</v>
      </c>
      <c r="C99" t="s">
        <v>41</v>
      </c>
      <c r="D99" s="1">
        <v>43287</v>
      </c>
      <c r="E99" t="s">
        <v>42</v>
      </c>
      <c r="F99" t="s">
        <v>43</v>
      </c>
      <c r="G99" t="s">
        <v>44</v>
      </c>
      <c r="H99" t="s">
        <v>177</v>
      </c>
      <c r="I99">
        <v>3</v>
      </c>
      <c r="J99" t="s">
        <v>283</v>
      </c>
      <c r="K99" t="s">
        <v>323</v>
      </c>
      <c r="L99">
        <v>35</v>
      </c>
      <c r="M99">
        <v>66</v>
      </c>
      <c r="N99">
        <v>1330</v>
      </c>
      <c r="O99">
        <v>904</v>
      </c>
      <c r="P99">
        <v>4</v>
      </c>
      <c r="Q99">
        <v>6</v>
      </c>
      <c r="R99">
        <v>6</v>
      </c>
      <c r="S99">
        <v>4</v>
      </c>
      <c r="T99">
        <v>6</v>
      </c>
      <c r="U99">
        <v>1</v>
      </c>
      <c r="V99">
        <v>2</v>
      </c>
      <c r="W99">
        <v>1</v>
      </c>
      <c r="X99" t="s">
        <v>48</v>
      </c>
      <c r="Y99">
        <v>2.37</v>
      </c>
      <c r="Z99">
        <v>1.57</v>
      </c>
      <c r="AA99">
        <v>2.2999999999999998</v>
      </c>
      <c r="AB99">
        <v>1.55</v>
      </c>
      <c r="AC99">
        <v>2.37</v>
      </c>
      <c r="AD99">
        <v>1.57</v>
      </c>
      <c r="AE99">
        <v>2.5099999999999998</v>
      </c>
      <c r="AF99">
        <v>1.6</v>
      </c>
      <c r="AK99">
        <v>2.5299999999999998</v>
      </c>
      <c r="AL99">
        <v>1.65</v>
      </c>
      <c r="AM99">
        <v>2.4</v>
      </c>
      <c r="AN99">
        <v>1.58</v>
      </c>
      <c r="AO99">
        <f t="shared" si="6"/>
        <v>0.41666666666666669</v>
      </c>
      <c r="AP99">
        <f t="shared" si="6"/>
        <v>0.63291139240506322</v>
      </c>
      <c r="AQ99">
        <f t="shared" si="7"/>
        <v>0.39698492462311563</v>
      </c>
      <c r="AR99">
        <f t="shared" si="8"/>
        <v>0.60301507537688437</v>
      </c>
      <c r="AT99">
        <f t="shared" si="9"/>
        <v>-2.1055742675063365E-2</v>
      </c>
      <c r="AU99">
        <f t="shared" si="9"/>
        <v>0.32710210330566891</v>
      </c>
      <c r="AV99">
        <f t="shared" si="10"/>
        <v>0.41382920979813587</v>
      </c>
      <c r="AZ99">
        <f t="shared" si="11"/>
        <v>0.52923417018020802</v>
      </c>
      <c r="BA99">
        <f t="shared" si="11"/>
        <v>0.702419070896943</v>
      </c>
      <c r="BB99">
        <f t="shared" si="12"/>
        <v>0.45681166657482891</v>
      </c>
      <c r="BC99">
        <f t="shared" si="13"/>
        <v>0.92385697225747077</v>
      </c>
      <c r="BD99">
        <f t="shared" si="14"/>
        <v>0.88230192699298371</v>
      </c>
      <c r="BE99">
        <f t="shared" si="15"/>
        <v>0.78348408117919266</v>
      </c>
    </row>
    <row r="100" spans="1:57" x14ac:dyDescent="0.35">
      <c r="A100">
        <v>34</v>
      </c>
      <c r="B100" t="s">
        <v>40</v>
      </c>
      <c r="C100" t="s">
        <v>41</v>
      </c>
      <c r="D100" s="1">
        <v>43287</v>
      </c>
      <c r="E100" t="s">
        <v>42</v>
      </c>
      <c r="F100" t="s">
        <v>43</v>
      </c>
      <c r="G100" t="s">
        <v>44</v>
      </c>
      <c r="H100" t="s">
        <v>177</v>
      </c>
      <c r="I100">
        <v>3</v>
      </c>
      <c r="J100" t="s">
        <v>279</v>
      </c>
      <c r="K100" t="s">
        <v>307</v>
      </c>
      <c r="L100">
        <v>52</v>
      </c>
      <c r="M100">
        <v>42</v>
      </c>
      <c r="N100">
        <v>1016</v>
      </c>
      <c r="O100">
        <v>1190</v>
      </c>
      <c r="P100">
        <v>3</v>
      </c>
      <c r="Q100">
        <v>6</v>
      </c>
      <c r="R100">
        <v>7</v>
      </c>
      <c r="S100">
        <v>6</v>
      </c>
      <c r="T100">
        <v>6</v>
      </c>
      <c r="U100">
        <v>2</v>
      </c>
      <c r="V100">
        <v>2</v>
      </c>
      <c r="W100">
        <v>1</v>
      </c>
      <c r="X100" t="s">
        <v>48</v>
      </c>
      <c r="Y100">
        <v>1.5</v>
      </c>
      <c r="Z100">
        <v>2.62</v>
      </c>
      <c r="AA100">
        <v>1.47</v>
      </c>
      <c r="AB100">
        <v>2.5</v>
      </c>
      <c r="AC100">
        <v>1.5</v>
      </c>
      <c r="AD100">
        <v>2.62</v>
      </c>
      <c r="AE100">
        <v>1.55</v>
      </c>
      <c r="AF100">
        <v>2.64</v>
      </c>
      <c r="AK100">
        <v>1.57</v>
      </c>
      <c r="AL100">
        <v>2.7</v>
      </c>
      <c r="AM100">
        <v>1.51</v>
      </c>
      <c r="AN100">
        <v>2.58</v>
      </c>
      <c r="AO100">
        <f t="shared" si="6"/>
        <v>0.66225165562913912</v>
      </c>
      <c r="AP100">
        <f t="shared" si="6"/>
        <v>0.38759689922480617</v>
      </c>
      <c r="AQ100">
        <f t="shared" si="7"/>
        <v>0.63080684596577019</v>
      </c>
      <c r="AR100">
        <f t="shared" si="8"/>
        <v>0.36919315403422975</v>
      </c>
      <c r="AT100">
        <f t="shared" si="9"/>
        <v>4.9910167641105493E-2</v>
      </c>
      <c r="AU100">
        <f t="shared" si="9"/>
        <v>-0.54799208313092007</v>
      </c>
      <c r="AV100">
        <f t="shared" si="10"/>
        <v>0.64517622774988337</v>
      </c>
      <c r="AZ100">
        <f t="shared" si="11"/>
        <v>0.71065175219427512</v>
      </c>
      <c r="BA100">
        <f t="shared" si="11"/>
        <v>0.28159839360200689</v>
      </c>
      <c r="BB100">
        <f t="shared" si="12"/>
        <v>0.6056475965635314</v>
      </c>
      <c r="BC100">
        <f t="shared" si="13"/>
        <v>0.46075557112118432</v>
      </c>
      <c r="BD100">
        <f t="shared" si="14"/>
        <v>0.43823177818686287</v>
      </c>
      <c r="BE100">
        <f t="shared" si="15"/>
        <v>0.50145698588593601</v>
      </c>
    </row>
    <row r="101" spans="1:57" x14ac:dyDescent="0.35">
      <c r="A101">
        <v>34</v>
      </c>
      <c r="B101" t="s">
        <v>40</v>
      </c>
      <c r="C101" t="s">
        <v>41</v>
      </c>
      <c r="D101" s="1">
        <v>43287</v>
      </c>
      <c r="E101" t="s">
        <v>42</v>
      </c>
      <c r="F101" t="s">
        <v>43</v>
      </c>
      <c r="G101" t="s">
        <v>44</v>
      </c>
      <c r="H101" t="s">
        <v>177</v>
      </c>
      <c r="I101">
        <v>3</v>
      </c>
      <c r="J101" t="s">
        <v>317</v>
      </c>
      <c r="K101" t="s">
        <v>315</v>
      </c>
      <c r="L101">
        <v>13</v>
      </c>
      <c r="M101">
        <v>23</v>
      </c>
      <c r="N101">
        <v>3210</v>
      </c>
      <c r="O101">
        <v>1915</v>
      </c>
      <c r="P101">
        <v>7</v>
      </c>
      <c r="Q101">
        <v>6</v>
      </c>
      <c r="R101">
        <v>3</v>
      </c>
      <c r="S101">
        <v>6</v>
      </c>
      <c r="T101">
        <v>10</v>
      </c>
      <c r="U101">
        <v>8</v>
      </c>
      <c r="V101">
        <v>2</v>
      </c>
      <c r="W101">
        <v>1</v>
      </c>
      <c r="X101" t="s">
        <v>48</v>
      </c>
      <c r="Y101">
        <v>2.2000000000000002</v>
      </c>
      <c r="Z101">
        <v>1.66</v>
      </c>
      <c r="AA101">
        <v>2.1</v>
      </c>
      <c r="AB101">
        <v>1.65</v>
      </c>
      <c r="AC101">
        <v>2.1</v>
      </c>
      <c r="AD101">
        <v>1.73</v>
      </c>
      <c r="AE101">
        <v>2.27</v>
      </c>
      <c r="AF101">
        <v>1.71</v>
      </c>
      <c r="AK101">
        <v>2.2999999999999998</v>
      </c>
      <c r="AL101">
        <v>1.76</v>
      </c>
      <c r="AM101">
        <v>2.17</v>
      </c>
      <c r="AN101">
        <v>1.7</v>
      </c>
      <c r="AO101">
        <f t="shared" si="6"/>
        <v>0.46082949308755761</v>
      </c>
      <c r="AP101">
        <f t="shared" si="6"/>
        <v>0.58823529411764708</v>
      </c>
      <c r="AQ101">
        <f t="shared" si="7"/>
        <v>0.43927648578811374</v>
      </c>
      <c r="AR101">
        <f t="shared" si="8"/>
        <v>0.56072351421188638</v>
      </c>
      <c r="AT101">
        <f t="shared" si="9"/>
        <v>0.56493241608610689</v>
      </c>
      <c r="AU101">
        <f t="shared" si="9"/>
        <v>0.37772553194805009</v>
      </c>
      <c r="AV101">
        <f t="shared" si="10"/>
        <v>0.54666551232287353</v>
      </c>
      <c r="AZ101">
        <f t="shared" si="11"/>
        <v>1.4572944369324929</v>
      </c>
      <c r="BA101">
        <f t="shared" si="11"/>
        <v>0.99209928600626052</v>
      </c>
      <c r="BB101">
        <f t="shared" si="12"/>
        <v>0.61424588440555461</v>
      </c>
      <c r="BC101">
        <f t="shared" si="13"/>
        <v>0.82262625597951999</v>
      </c>
      <c r="BD101">
        <f t="shared" si="14"/>
        <v>0.60391815843873176</v>
      </c>
      <c r="BE101">
        <f t="shared" si="15"/>
        <v>0.48735996779775226</v>
      </c>
    </row>
    <row r="102" spans="1:57" x14ac:dyDescent="0.35">
      <c r="A102">
        <v>34</v>
      </c>
      <c r="B102" t="s">
        <v>40</v>
      </c>
      <c r="C102" t="s">
        <v>41</v>
      </c>
      <c r="D102" s="1">
        <v>43287</v>
      </c>
      <c r="E102" t="s">
        <v>42</v>
      </c>
      <c r="F102" t="s">
        <v>43</v>
      </c>
      <c r="G102" t="s">
        <v>44</v>
      </c>
      <c r="H102" t="s">
        <v>177</v>
      </c>
      <c r="I102">
        <v>3</v>
      </c>
      <c r="J102" t="s">
        <v>277</v>
      </c>
      <c r="K102" t="s">
        <v>269</v>
      </c>
      <c r="L102">
        <v>55</v>
      </c>
      <c r="M102">
        <v>101</v>
      </c>
      <c r="N102">
        <v>1010</v>
      </c>
      <c r="O102">
        <v>642</v>
      </c>
      <c r="P102">
        <v>7</v>
      </c>
      <c r="Q102">
        <v>6</v>
      </c>
      <c r="R102">
        <v>6</v>
      </c>
      <c r="S102">
        <v>1</v>
      </c>
      <c r="V102">
        <v>2</v>
      </c>
      <c r="W102">
        <v>0</v>
      </c>
      <c r="X102" t="s">
        <v>48</v>
      </c>
      <c r="Y102">
        <v>1.36</v>
      </c>
      <c r="Z102">
        <v>3.2</v>
      </c>
      <c r="AA102">
        <v>1.32</v>
      </c>
      <c r="AB102">
        <v>3.1</v>
      </c>
      <c r="AC102">
        <v>1.36</v>
      </c>
      <c r="AD102">
        <v>3.25</v>
      </c>
      <c r="AE102">
        <v>1.36</v>
      </c>
      <c r="AF102">
        <v>3.44</v>
      </c>
      <c r="AK102">
        <v>1.38</v>
      </c>
      <c r="AL102">
        <v>3.48</v>
      </c>
      <c r="AM102">
        <v>1.34</v>
      </c>
      <c r="AN102">
        <v>3.28</v>
      </c>
      <c r="AO102">
        <f t="shared" si="6"/>
        <v>0.74626865671641784</v>
      </c>
      <c r="AP102">
        <f t="shared" si="6"/>
        <v>0.3048780487804878</v>
      </c>
      <c r="AQ102">
        <f t="shared" si="7"/>
        <v>0.7099567099567099</v>
      </c>
      <c r="AR102">
        <f t="shared" si="8"/>
        <v>0.29004329004329005</v>
      </c>
      <c r="AT102">
        <f t="shared" si="9"/>
        <v>-0.21427556407117346</v>
      </c>
      <c r="AU102">
        <f t="shared" si="9"/>
        <v>-0.2069342594522719</v>
      </c>
      <c r="AV102">
        <f t="shared" si="10"/>
        <v>0.49816468208810111</v>
      </c>
      <c r="AZ102">
        <f t="shared" si="11"/>
        <v>1.2014742792961441</v>
      </c>
      <c r="BA102">
        <f t="shared" si="11"/>
        <v>4.6339078817364154E-2</v>
      </c>
      <c r="BB102">
        <f t="shared" si="12"/>
        <v>0.76044763192579112</v>
      </c>
      <c r="BC102">
        <f t="shared" si="13"/>
        <v>0.34255128269759522</v>
      </c>
      <c r="BD102">
        <f t="shared" si="14"/>
        <v>0.69682456969845619</v>
      </c>
      <c r="BE102">
        <f t="shared" si="15"/>
        <v>0.27384802971188349</v>
      </c>
    </row>
    <row r="103" spans="1:57" x14ac:dyDescent="0.35">
      <c r="A103">
        <v>34</v>
      </c>
      <c r="B103" t="s">
        <v>40</v>
      </c>
      <c r="C103" t="s">
        <v>41</v>
      </c>
      <c r="D103" s="1">
        <v>43287</v>
      </c>
      <c r="E103" t="s">
        <v>42</v>
      </c>
      <c r="F103" t="s">
        <v>43</v>
      </c>
      <c r="G103" t="s">
        <v>44</v>
      </c>
      <c r="H103" t="s">
        <v>177</v>
      </c>
      <c r="I103">
        <v>3</v>
      </c>
      <c r="J103" t="s">
        <v>295</v>
      </c>
      <c r="K103" t="s">
        <v>287</v>
      </c>
      <c r="L103">
        <v>20</v>
      </c>
      <c r="M103">
        <v>9</v>
      </c>
      <c r="N103">
        <v>2090</v>
      </c>
      <c r="O103">
        <v>3971</v>
      </c>
      <c r="P103">
        <v>6</v>
      </c>
      <c r="Q103">
        <v>2</v>
      </c>
      <c r="R103">
        <v>6</v>
      </c>
      <c r="S103">
        <v>7</v>
      </c>
      <c r="T103">
        <v>8</v>
      </c>
      <c r="U103">
        <v>6</v>
      </c>
      <c r="V103">
        <v>2</v>
      </c>
      <c r="W103">
        <v>1</v>
      </c>
      <c r="X103" t="s">
        <v>48</v>
      </c>
      <c r="Y103">
        <v>2.5</v>
      </c>
      <c r="Z103">
        <v>1.53</v>
      </c>
      <c r="AA103">
        <v>2.35</v>
      </c>
      <c r="AB103">
        <v>1.53</v>
      </c>
      <c r="AC103">
        <v>2.5</v>
      </c>
      <c r="AD103">
        <v>1.53</v>
      </c>
      <c r="AE103">
        <v>2.5</v>
      </c>
      <c r="AF103">
        <v>1.6</v>
      </c>
      <c r="AK103">
        <v>2.6</v>
      </c>
      <c r="AL103">
        <v>1.61</v>
      </c>
      <c r="AM103">
        <v>2.4500000000000002</v>
      </c>
      <c r="AN103">
        <v>1.56</v>
      </c>
      <c r="AO103">
        <f t="shared" si="6"/>
        <v>0.4081632653061224</v>
      </c>
      <c r="AP103">
        <f t="shared" si="6"/>
        <v>0.64102564102564097</v>
      </c>
      <c r="AQ103">
        <f t="shared" si="7"/>
        <v>0.38902743142144636</v>
      </c>
      <c r="AR103">
        <f t="shared" si="8"/>
        <v>0.61097256857855364</v>
      </c>
      <c r="AT103">
        <f t="shared" si="9"/>
        <v>0.64364441867222077</v>
      </c>
      <c r="AU103">
        <f t="shared" si="9"/>
        <v>0.64662716492505257</v>
      </c>
      <c r="AV103">
        <f t="shared" si="10"/>
        <v>0.49925431398964204</v>
      </c>
      <c r="AZ103">
        <f t="shared" si="11"/>
        <v>1.1064478588954936</v>
      </c>
      <c r="BA103">
        <f t="shared" si="11"/>
        <v>1.7192113193933558</v>
      </c>
      <c r="BB103">
        <f t="shared" si="12"/>
        <v>0.35142907323432054</v>
      </c>
      <c r="BC103">
        <f t="shared" si="13"/>
        <v>0.94410542005703224</v>
      </c>
      <c r="BD103">
        <f t="shared" si="14"/>
        <v>0.69463966578285008</v>
      </c>
      <c r="BE103">
        <f t="shared" si="15"/>
        <v>1.0457473712095231</v>
      </c>
    </row>
    <row r="104" spans="1:57" x14ac:dyDescent="0.35">
      <c r="A104">
        <v>34</v>
      </c>
      <c r="B104" t="s">
        <v>40</v>
      </c>
      <c r="C104" t="s">
        <v>41</v>
      </c>
      <c r="D104" s="1">
        <v>43287</v>
      </c>
      <c r="E104" t="s">
        <v>42</v>
      </c>
      <c r="F104" t="s">
        <v>43</v>
      </c>
      <c r="G104" t="s">
        <v>44</v>
      </c>
      <c r="H104" t="s">
        <v>177</v>
      </c>
      <c r="I104">
        <v>3</v>
      </c>
      <c r="J104" t="s">
        <v>301</v>
      </c>
      <c r="K104" t="s">
        <v>305</v>
      </c>
      <c r="L104">
        <v>181</v>
      </c>
      <c r="M104">
        <v>62</v>
      </c>
      <c r="N104">
        <v>315</v>
      </c>
      <c r="O104">
        <v>926</v>
      </c>
      <c r="P104">
        <v>7</v>
      </c>
      <c r="Q104">
        <v>5</v>
      </c>
      <c r="R104">
        <v>7</v>
      </c>
      <c r="S104">
        <v>6</v>
      </c>
      <c r="V104">
        <v>2</v>
      </c>
      <c r="W104">
        <v>0</v>
      </c>
      <c r="X104" t="s">
        <v>48</v>
      </c>
      <c r="Y104">
        <v>1.22</v>
      </c>
      <c r="Z104">
        <v>4.33</v>
      </c>
      <c r="AA104">
        <v>1.21</v>
      </c>
      <c r="AB104">
        <v>3.95</v>
      </c>
      <c r="AC104">
        <v>1.25</v>
      </c>
      <c r="AD104">
        <v>4</v>
      </c>
      <c r="AE104">
        <v>1.29</v>
      </c>
      <c r="AF104">
        <v>4.05</v>
      </c>
      <c r="AK104">
        <v>1.29</v>
      </c>
      <c r="AL104">
        <v>4.75</v>
      </c>
      <c r="AM104">
        <v>1.23</v>
      </c>
      <c r="AN104">
        <v>4.1900000000000004</v>
      </c>
      <c r="AO104">
        <f t="shared" si="6"/>
        <v>0.81300813008130079</v>
      </c>
      <c r="AP104">
        <f t="shared" si="6"/>
        <v>0.2386634844868735</v>
      </c>
      <c r="AQ104">
        <f t="shared" si="7"/>
        <v>0.77306273062730624</v>
      </c>
      <c r="AR104">
        <f t="shared" si="8"/>
        <v>0.22693726937269371</v>
      </c>
      <c r="AT104">
        <f t="shared" si="9"/>
        <v>1.0280106337358685</v>
      </c>
      <c r="AU104">
        <f t="shared" si="9"/>
        <v>0.43308317234579319</v>
      </c>
      <c r="AV104">
        <f t="shared" si="10"/>
        <v>0.64449493374612665</v>
      </c>
      <c r="AZ104">
        <f t="shared" si="11"/>
        <v>1.2327289796947454</v>
      </c>
      <c r="BA104">
        <f t="shared" si="11"/>
        <v>0.79768304703964743</v>
      </c>
      <c r="BB104">
        <f t="shared" si="12"/>
        <v>0.60707794463995368</v>
      </c>
      <c r="BC104">
        <f t="shared" si="13"/>
        <v>0.25739508151750851</v>
      </c>
      <c r="BD104">
        <f t="shared" si="14"/>
        <v>0.43928831738456409</v>
      </c>
      <c r="BE104">
        <f t="shared" si="15"/>
        <v>0.49909808654543747</v>
      </c>
    </row>
    <row r="105" spans="1:57" x14ac:dyDescent="0.35">
      <c r="A105">
        <v>34</v>
      </c>
      <c r="B105" t="s">
        <v>40</v>
      </c>
      <c r="C105" t="s">
        <v>41</v>
      </c>
      <c r="D105" s="1">
        <v>43287</v>
      </c>
      <c r="E105" t="s">
        <v>42</v>
      </c>
      <c r="F105" t="s">
        <v>43</v>
      </c>
      <c r="G105" t="s">
        <v>44</v>
      </c>
      <c r="H105" t="s">
        <v>177</v>
      </c>
      <c r="I105">
        <v>3</v>
      </c>
      <c r="J105" t="s">
        <v>273</v>
      </c>
      <c r="K105" t="s">
        <v>325</v>
      </c>
      <c r="L105">
        <v>8</v>
      </c>
      <c r="M105">
        <v>28</v>
      </c>
      <c r="N105">
        <v>4315</v>
      </c>
      <c r="O105">
        <v>1648</v>
      </c>
      <c r="P105">
        <v>3</v>
      </c>
      <c r="Q105">
        <v>6</v>
      </c>
      <c r="R105">
        <v>7</v>
      </c>
      <c r="S105">
        <v>6</v>
      </c>
      <c r="T105">
        <v>6</v>
      </c>
      <c r="U105">
        <v>1</v>
      </c>
      <c r="V105">
        <v>2</v>
      </c>
      <c r="W105">
        <v>1</v>
      </c>
      <c r="X105" t="s">
        <v>48</v>
      </c>
      <c r="Y105">
        <v>1.44</v>
      </c>
      <c r="Z105">
        <v>2.75</v>
      </c>
      <c r="AA105">
        <v>1.42</v>
      </c>
      <c r="AB105">
        <v>2.65</v>
      </c>
      <c r="AC105">
        <v>1.44</v>
      </c>
      <c r="AD105">
        <v>2.75</v>
      </c>
      <c r="AE105">
        <v>1.45</v>
      </c>
      <c r="AF105">
        <v>3</v>
      </c>
      <c r="AK105">
        <v>1.48</v>
      </c>
      <c r="AL105">
        <v>3.01</v>
      </c>
      <c r="AM105">
        <v>1.43</v>
      </c>
      <c r="AN105">
        <v>2.84</v>
      </c>
      <c r="AO105">
        <f t="shared" si="6"/>
        <v>0.69930069930069938</v>
      </c>
      <c r="AP105">
        <f t="shared" si="6"/>
        <v>0.35211267605633806</v>
      </c>
      <c r="AQ105">
        <f t="shared" si="7"/>
        <v>0.6651053864168619</v>
      </c>
      <c r="AR105">
        <f t="shared" si="8"/>
        <v>0.33489461358313821</v>
      </c>
      <c r="AT105">
        <f t="shared" si="9"/>
        <v>0.87226529281278764</v>
      </c>
      <c r="AU105">
        <f t="shared" si="9"/>
        <v>-2.3626442425272693E-2</v>
      </c>
      <c r="AV105">
        <f t="shared" si="10"/>
        <v>0.71010452185113293</v>
      </c>
      <c r="AZ105">
        <f t="shared" si="11"/>
        <v>1.8908265504308317</v>
      </c>
      <c r="BA105">
        <f t="shared" si="11"/>
        <v>0.6495819644779568</v>
      </c>
      <c r="BB105">
        <f t="shared" si="12"/>
        <v>0.77578057816697732</v>
      </c>
      <c r="BC105">
        <f t="shared" si="13"/>
        <v>0.40780977506741839</v>
      </c>
      <c r="BD105">
        <f t="shared" si="14"/>
        <v>0.34234310590683997</v>
      </c>
      <c r="BE105">
        <f t="shared" si="15"/>
        <v>0.25388555887719255</v>
      </c>
    </row>
    <row r="106" spans="1:57" x14ac:dyDescent="0.35">
      <c r="A106">
        <v>34</v>
      </c>
      <c r="B106" t="s">
        <v>40</v>
      </c>
      <c r="C106" t="s">
        <v>41</v>
      </c>
      <c r="D106" s="1">
        <v>43288</v>
      </c>
      <c r="E106" t="s">
        <v>42</v>
      </c>
      <c r="F106" t="s">
        <v>43</v>
      </c>
      <c r="G106" t="s">
        <v>44</v>
      </c>
      <c r="H106" t="s">
        <v>177</v>
      </c>
      <c r="I106">
        <v>3</v>
      </c>
      <c r="J106" t="s">
        <v>387</v>
      </c>
      <c r="K106" t="s">
        <v>329</v>
      </c>
      <c r="L106">
        <v>14</v>
      </c>
      <c r="M106">
        <v>17</v>
      </c>
      <c r="N106">
        <v>3165</v>
      </c>
      <c r="O106">
        <v>2435</v>
      </c>
      <c r="P106">
        <v>7</v>
      </c>
      <c r="Q106">
        <v>5</v>
      </c>
      <c r="R106">
        <v>6</v>
      </c>
      <c r="S106">
        <v>3</v>
      </c>
      <c r="V106">
        <v>2</v>
      </c>
      <c r="W106">
        <v>0</v>
      </c>
      <c r="X106" t="s">
        <v>48</v>
      </c>
      <c r="Y106">
        <v>2.75</v>
      </c>
      <c r="Z106">
        <v>1.44</v>
      </c>
      <c r="AA106">
        <v>2.65</v>
      </c>
      <c r="AB106">
        <v>1.42</v>
      </c>
      <c r="AC106">
        <v>2.75</v>
      </c>
      <c r="AD106">
        <v>1.44</v>
      </c>
      <c r="AE106">
        <v>2.8</v>
      </c>
      <c r="AF106">
        <v>1.5</v>
      </c>
      <c r="AK106">
        <v>2.85</v>
      </c>
      <c r="AL106">
        <v>1.52</v>
      </c>
      <c r="AM106">
        <v>2.69</v>
      </c>
      <c r="AN106">
        <v>1.47</v>
      </c>
      <c r="AO106">
        <f t="shared" si="6"/>
        <v>0.37174721189591081</v>
      </c>
      <c r="AP106">
        <f t="shared" si="6"/>
        <v>0.68027210884353739</v>
      </c>
      <c r="AQ106">
        <f t="shared" si="7"/>
        <v>0.35336538461538464</v>
      </c>
      <c r="AR106">
        <f t="shared" si="8"/>
        <v>0.64663461538461542</v>
      </c>
      <c r="AT106">
        <f t="shared" si="9"/>
        <v>0.82890329014269248</v>
      </c>
      <c r="AU106">
        <f t="shared" si="9"/>
        <v>1.1508161291193868</v>
      </c>
      <c r="AV106">
        <f t="shared" si="10"/>
        <v>0.42020964520048804</v>
      </c>
      <c r="AZ106">
        <f t="shared" si="11"/>
        <v>1.6438397827097597</v>
      </c>
      <c r="BA106">
        <f t="shared" si="11"/>
        <v>1.8360539260095161</v>
      </c>
      <c r="BB106">
        <f t="shared" si="12"/>
        <v>0.45209386952776287</v>
      </c>
      <c r="BC106">
        <f t="shared" si="13"/>
        <v>1.0402526734825268</v>
      </c>
      <c r="BD106">
        <f t="shared" si="14"/>
        <v>0.867001537002002</v>
      </c>
      <c r="BE106">
        <f t="shared" si="15"/>
        <v>0.79386544476519205</v>
      </c>
    </row>
    <row r="107" spans="1:57" x14ac:dyDescent="0.35">
      <c r="A107">
        <v>34</v>
      </c>
      <c r="B107" t="s">
        <v>40</v>
      </c>
      <c r="C107" t="s">
        <v>41</v>
      </c>
      <c r="D107" s="1">
        <v>43288</v>
      </c>
      <c r="E107" t="s">
        <v>42</v>
      </c>
      <c r="F107" t="s">
        <v>43</v>
      </c>
      <c r="G107" t="s">
        <v>44</v>
      </c>
      <c r="H107" t="s">
        <v>177</v>
      </c>
      <c r="I107">
        <v>3</v>
      </c>
      <c r="J107" t="s">
        <v>351</v>
      </c>
      <c r="K107" t="s">
        <v>347</v>
      </c>
      <c r="L107">
        <v>47</v>
      </c>
      <c r="M107">
        <v>27</v>
      </c>
      <c r="N107">
        <v>1088</v>
      </c>
      <c r="O107">
        <v>1656</v>
      </c>
      <c r="P107">
        <v>6</v>
      </c>
      <c r="Q107">
        <v>2</v>
      </c>
      <c r="R107">
        <v>6</v>
      </c>
      <c r="S107">
        <v>3</v>
      </c>
      <c r="V107">
        <v>2</v>
      </c>
      <c r="W107">
        <v>0</v>
      </c>
      <c r="X107" t="s">
        <v>48</v>
      </c>
      <c r="Y107">
        <v>2.1</v>
      </c>
      <c r="Z107">
        <v>1.72</v>
      </c>
      <c r="AA107">
        <v>2.1</v>
      </c>
      <c r="AB107">
        <v>1.65</v>
      </c>
      <c r="AC107">
        <v>2.1</v>
      </c>
      <c r="AD107">
        <v>1.73</v>
      </c>
      <c r="AE107">
        <v>2.21</v>
      </c>
      <c r="AF107">
        <v>1.75</v>
      </c>
      <c r="AK107">
        <v>2.25</v>
      </c>
      <c r="AL107">
        <v>1.75</v>
      </c>
      <c r="AM107">
        <v>2.16</v>
      </c>
      <c r="AN107">
        <v>1.7</v>
      </c>
      <c r="AO107">
        <f t="shared" si="6"/>
        <v>0.46296296296296291</v>
      </c>
      <c r="AP107">
        <f t="shared" si="6"/>
        <v>0.58823529411764708</v>
      </c>
      <c r="AQ107">
        <f t="shared" si="7"/>
        <v>0.44041450777202068</v>
      </c>
      <c r="AR107">
        <f t="shared" si="8"/>
        <v>0.55958549222797926</v>
      </c>
      <c r="AT107">
        <f t="shared" si="9"/>
        <v>0.30027719686606025</v>
      </c>
      <c r="AU107">
        <f t="shared" si="9"/>
        <v>0.58032383979378122</v>
      </c>
      <c r="AV107">
        <f t="shared" si="10"/>
        <v>0.43044234096272449</v>
      </c>
      <c r="AZ107">
        <f t="shared" si="11"/>
        <v>0.73727212766289341</v>
      </c>
      <c r="BA107">
        <f t="shared" si="11"/>
        <v>1.0868705163330534</v>
      </c>
      <c r="BB107">
        <f t="shared" si="12"/>
        <v>0.41347981417063312</v>
      </c>
      <c r="BC107">
        <f t="shared" si="13"/>
        <v>0.82003893241456915</v>
      </c>
      <c r="BD107">
        <f t="shared" si="14"/>
        <v>0.84294189913038697</v>
      </c>
      <c r="BE107">
        <f t="shared" si="15"/>
        <v>0.88314658270965762</v>
      </c>
    </row>
    <row r="108" spans="1:57" x14ac:dyDescent="0.35">
      <c r="A108">
        <v>34</v>
      </c>
      <c r="B108" t="s">
        <v>40</v>
      </c>
      <c r="C108" t="s">
        <v>41</v>
      </c>
      <c r="D108" s="1">
        <v>43288</v>
      </c>
      <c r="E108" t="s">
        <v>42</v>
      </c>
      <c r="F108" t="s">
        <v>43</v>
      </c>
      <c r="G108" t="s">
        <v>44</v>
      </c>
      <c r="H108" t="s">
        <v>177</v>
      </c>
      <c r="I108">
        <v>3</v>
      </c>
      <c r="J108" t="s">
        <v>335</v>
      </c>
      <c r="K108" t="s">
        <v>367</v>
      </c>
      <c r="L108">
        <v>48</v>
      </c>
      <c r="M108">
        <v>1</v>
      </c>
      <c r="N108">
        <v>1075</v>
      </c>
      <c r="O108">
        <v>7871</v>
      </c>
      <c r="P108">
        <v>3</v>
      </c>
      <c r="Q108">
        <v>6</v>
      </c>
      <c r="R108">
        <v>6</v>
      </c>
      <c r="S108">
        <v>4</v>
      </c>
      <c r="T108">
        <v>7</v>
      </c>
      <c r="U108">
        <v>5</v>
      </c>
      <c r="V108">
        <v>2</v>
      </c>
      <c r="W108">
        <v>1</v>
      </c>
      <c r="X108" t="s">
        <v>48</v>
      </c>
      <c r="Y108">
        <v>5.5</v>
      </c>
      <c r="Z108">
        <v>1.1399999999999999</v>
      </c>
      <c r="AA108">
        <v>5</v>
      </c>
      <c r="AB108">
        <v>1.1399999999999999</v>
      </c>
      <c r="AC108">
        <v>5</v>
      </c>
      <c r="AD108">
        <v>1.17</v>
      </c>
      <c r="AE108">
        <v>5.8</v>
      </c>
      <c r="AF108">
        <v>1.17</v>
      </c>
      <c r="AK108">
        <v>6</v>
      </c>
      <c r="AL108">
        <v>1.21</v>
      </c>
      <c r="AM108">
        <v>5.33</v>
      </c>
      <c r="AN108">
        <v>1.1599999999999999</v>
      </c>
      <c r="AO108">
        <f t="shared" si="6"/>
        <v>0.18761726078799248</v>
      </c>
      <c r="AP108">
        <f t="shared" si="6"/>
        <v>0.86206896551724144</v>
      </c>
      <c r="AQ108">
        <f t="shared" si="7"/>
        <v>0.17873651771956853</v>
      </c>
      <c r="AR108">
        <f t="shared" si="8"/>
        <v>0.82126348228043133</v>
      </c>
      <c r="AT108">
        <f t="shared" si="9"/>
        <v>-9.928326948914383E-2</v>
      </c>
      <c r="AU108">
        <f t="shared" si="9"/>
        <v>0.99368343136682968</v>
      </c>
      <c r="AV108">
        <f t="shared" si="10"/>
        <v>0.25106004103794061</v>
      </c>
      <c r="AZ108">
        <f t="shared" si="11"/>
        <v>0.48490765151102705</v>
      </c>
      <c r="BA108">
        <f t="shared" si="11"/>
        <v>2.8562704337020803</v>
      </c>
      <c r="BB108">
        <f t="shared" si="12"/>
        <v>8.5382656273371133E-2</v>
      </c>
      <c r="BC108">
        <f t="shared" si="13"/>
        <v>1.7218425255977257</v>
      </c>
      <c r="BD108">
        <f t="shared" si="14"/>
        <v>1.3820631611333904</v>
      </c>
      <c r="BE108">
        <f t="shared" si="15"/>
        <v>2.460612286946628</v>
      </c>
    </row>
    <row r="109" spans="1:57" x14ac:dyDescent="0.35">
      <c r="A109">
        <v>34</v>
      </c>
      <c r="B109" t="s">
        <v>40</v>
      </c>
      <c r="C109" t="s">
        <v>41</v>
      </c>
      <c r="D109" s="1">
        <v>43288</v>
      </c>
      <c r="E109" t="s">
        <v>42</v>
      </c>
      <c r="F109" t="s">
        <v>43</v>
      </c>
      <c r="G109" t="s">
        <v>44</v>
      </c>
      <c r="H109" t="s">
        <v>177</v>
      </c>
      <c r="I109">
        <v>3</v>
      </c>
      <c r="J109" t="s">
        <v>383</v>
      </c>
      <c r="K109" t="s">
        <v>375</v>
      </c>
      <c r="L109">
        <v>12</v>
      </c>
      <c r="M109">
        <v>132</v>
      </c>
      <c r="N109">
        <v>3437</v>
      </c>
      <c r="O109">
        <v>446</v>
      </c>
      <c r="P109">
        <v>6</v>
      </c>
      <c r="Q109">
        <v>0</v>
      </c>
      <c r="R109">
        <v>6</v>
      </c>
      <c r="S109">
        <v>4</v>
      </c>
      <c r="V109">
        <v>2</v>
      </c>
      <c r="W109">
        <v>0</v>
      </c>
      <c r="X109" t="s">
        <v>48</v>
      </c>
      <c r="Y109">
        <v>1.25</v>
      </c>
      <c r="Z109">
        <v>4</v>
      </c>
      <c r="AA109">
        <v>1.23</v>
      </c>
      <c r="AB109">
        <v>3.75</v>
      </c>
      <c r="AC109">
        <v>1.25</v>
      </c>
      <c r="AD109">
        <v>4</v>
      </c>
      <c r="AE109">
        <v>1.26</v>
      </c>
      <c r="AF109">
        <v>4.3499999999999996</v>
      </c>
      <c r="AK109">
        <v>1.29</v>
      </c>
      <c r="AL109">
        <v>4.41</v>
      </c>
      <c r="AM109">
        <v>1.24</v>
      </c>
      <c r="AN109">
        <v>4.09</v>
      </c>
      <c r="AO109">
        <f t="shared" si="6"/>
        <v>0.80645161290322587</v>
      </c>
      <c r="AP109">
        <f t="shared" si="6"/>
        <v>0.24449877750611249</v>
      </c>
      <c r="AQ109">
        <f t="shared" si="7"/>
        <v>0.76735459662288918</v>
      </c>
      <c r="AR109">
        <f t="shared" si="8"/>
        <v>0.23264540337711068</v>
      </c>
      <c r="AT109">
        <f t="shared" si="9"/>
        <v>0.99431754686082718</v>
      </c>
      <c r="AU109">
        <f t="shared" si="9"/>
        <v>-0.83643481329824032</v>
      </c>
      <c r="AV109">
        <f t="shared" si="10"/>
        <v>0.86185132993739366</v>
      </c>
      <c r="AZ109">
        <f t="shared" si="11"/>
        <v>1.8022551216173346</v>
      </c>
      <c r="BA109">
        <f t="shared" si="11"/>
        <v>-0.3139218555036285</v>
      </c>
      <c r="BB109">
        <f t="shared" si="12"/>
        <v>0.89246558119030595</v>
      </c>
      <c r="BC109">
        <f t="shared" si="13"/>
        <v>0.26480626812304298</v>
      </c>
      <c r="BD109">
        <f t="shared" si="14"/>
        <v>0.14867249426359833</v>
      </c>
      <c r="BE109">
        <f t="shared" si="15"/>
        <v>0.11376733056462648</v>
      </c>
    </row>
    <row r="110" spans="1:57" x14ac:dyDescent="0.35">
      <c r="A110">
        <v>34</v>
      </c>
      <c r="B110" t="s">
        <v>40</v>
      </c>
      <c r="C110" t="s">
        <v>41</v>
      </c>
      <c r="D110" s="1">
        <v>43288</v>
      </c>
      <c r="E110" t="s">
        <v>42</v>
      </c>
      <c r="F110" t="s">
        <v>43</v>
      </c>
      <c r="G110" t="s">
        <v>44</v>
      </c>
      <c r="H110" t="s">
        <v>177</v>
      </c>
      <c r="I110">
        <v>3</v>
      </c>
      <c r="J110" t="s">
        <v>369</v>
      </c>
      <c r="K110" t="s">
        <v>385</v>
      </c>
      <c r="L110">
        <v>56</v>
      </c>
      <c r="M110">
        <v>26</v>
      </c>
      <c r="N110">
        <v>945</v>
      </c>
      <c r="O110">
        <v>1677</v>
      </c>
      <c r="P110">
        <v>6</v>
      </c>
      <c r="Q110">
        <v>1</v>
      </c>
      <c r="R110">
        <v>7</v>
      </c>
      <c r="S110">
        <v>6</v>
      </c>
      <c r="V110">
        <v>2</v>
      </c>
      <c r="W110">
        <v>0</v>
      </c>
      <c r="X110" t="s">
        <v>48</v>
      </c>
      <c r="Y110">
        <v>1.66</v>
      </c>
      <c r="Z110">
        <v>2.2000000000000002</v>
      </c>
      <c r="AA110">
        <v>1.6</v>
      </c>
      <c r="AB110">
        <v>2.2000000000000002</v>
      </c>
      <c r="AC110">
        <v>1.61</v>
      </c>
      <c r="AD110">
        <v>2.25</v>
      </c>
      <c r="AE110">
        <v>1.65</v>
      </c>
      <c r="AF110">
        <v>2.38</v>
      </c>
      <c r="AK110">
        <v>1.74</v>
      </c>
      <c r="AL110">
        <v>2.42</v>
      </c>
      <c r="AM110">
        <v>1.64</v>
      </c>
      <c r="AN110">
        <v>2.2799999999999998</v>
      </c>
      <c r="AO110">
        <f t="shared" si="6"/>
        <v>0.6097560975609756</v>
      </c>
      <c r="AP110">
        <f t="shared" si="6"/>
        <v>0.43859649122807021</v>
      </c>
      <c r="AQ110">
        <f t="shared" si="7"/>
        <v>0.58163265306122436</v>
      </c>
      <c r="AR110">
        <f t="shared" si="8"/>
        <v>0.41836734693877548</v>
      </c>
      <c r="AT110">
        <f t="shared" si="9"/>
        <v>-0.39979703121499627</v>
      </c>
      <c r="AU110">
        <f t="shared" si="9"/>
        <v>0.24225415772430864</v>
      </c>
      <c r="AV110">
        <f t="shared" si="10"/>
        <v>0.34478301263030869</v>
      </c>
      <c r="AZ110">
        <f t="shared" si="11"/>
        <v>0.89172202101488351</v>
      </c>
      <c r="BA110">
        <f t="shared" si="11"/>
        <v>0.78423285567954015</v>
      </c>
      <c r="BB110">
        <f t="shared" si="12"/>
        <v>0.5268464478326228</v>
      </c>
      <c r="BC110">
        <f t="shared" si="13"/>
        <v>0.54191621083602204</v>
      </c>
      <c r="BD110">
        <f t="shared" si="14"/>
        <v>1.0648400087197629</v>
      </c>
      <c r="BE110">
        <f t="shared" si="15"/>
        <v>0.64084614323393763</v>
      </c>
    </row>
    <row r="111" spans="1:57" x14ac:dyDescent="0.35">
      <c r="A111">
        <v>34</v>
      </c>
      <c r="B111" t="s">
        <v>40</v>
      </c>
      <c r="C111" t="s">
        <v>41</v>
      </c>
      <c r="D111" s="1">
        <v>43288</v>
      </c>
      <c r="E111" t="s">
        <v>42</v>
      </c>
      <c r="F111" t="s">
        <v>43</v>
      </c>
      <c r="G111" t="s">
        <v>44</v>
      </c>
      <c r="H111" t="s">
        <v>177</v>
      </c>
      <c r="I111">
        <v>3</v>
      </c>
      <c r="J111" t="s">
        <v>331</v>
      </c>
      <c r="K111" t="s">
        <v>379</v>
      </c>
      <c r="L111">
        <v>33</v>
      </c>
      <c r="M111">
        <v>15</v>
      </c>
      <c r="N111">
        <v>1385</v>
      </c>
      <c r="O111">
        <v>2635</v>
      </c>
      <c r="P111">
        <v>6</v>
      </c>
      <c r="Q111">
        <v>2</v>
      </c>
      <c r="R111">
        <v>6</v>
      </c>
      <c r="S111">
        <v>2</v>
      </c>
      <c r="V111">
        <v>2</v>
      </c>
      <c r="W111">
        <v>0</v>
      </c>
      <c r="X111" t="s">
        <v>48</v>
      </c>
      <c r="Y111">
        <v>2</v>
      </c>
      <c r="Z111">
        <v>1.8</v>
      </c>
      <c r="AA111">
        <v>1.9</v>
      </c>
      <c r="AB111">
        <v>1.8</v>
      </c>
      <c r="AC111">
        <v>1.91</v>
      </c>
      <c r="AD111">
        <v>1.91</v>
      </c>
      <c r="AE111">
        <v>2.14</v>
      </c>
      <c r="AF111">
        <v>1.79</v>
      </c>
      <c r="AK111">
        <v>2.14</v>
      </c>
      <c r="AL111">
        <v>1.97</v>
      </c>
      <c r="AM111">
        <v>1.98</v>
      </c>
      <c r="AN111">
        <v>1.84</v>
      </c>
      <c r="AO111">
        <f t="shared" si="6"/>
        <v>0.50505050505050508</v>
      </c>
      <c r="AP111">
        <f t="shared" si="6"/>
        <v>0.54347826086956519</v>
      </c>
      <c r="AQ111">
        <f t="shared" si="7"/>
        <v>0.48167539267015713</v>
      </c>
      <c r="AR111">
        <f t="shared" si="8"/>
        <v>0.51832460732984298</v>
      </c>
      <c r="AT111">
        <f t="shared" si="9"/>
        <v>0.36399695594505671</v>
      </c>
      <c r="AU111">
        <f t="shared" si="9"/>
        <v>0.59180275075075117</v>
      </c>
      <c r="AV111">
        <f t="shared" si="10"/>
        <v>0.44329357338781061</v>
      </c>
      <c r="AZ111">
        <f t="shared" si="11"/>
        <v>0.9250039616977479</v>
      </c>
      <c r="BA111">
        <f t="shared" si="11"/>
        <v>1.4316728880179381</v>
      </c>
      <c r="BB111">
        <f t="shared" si="12"/>
        <v>0.3759747310181405</v>
      </c>
      <c r="BC111">
        <f t="shared" si="13"/>
        <v>0.73048485099758942</v>
      </c>
      <c r="BD111">
        <f t="shared" si="14"/>
        <v>0.81352303454395081</v>
      </c>
      <c r="BE111">
        <f t="shared" si="15"/>
        <v>0.97823334258957029</v>
      </c>
    </row>
    <row r="112" spans="1:57" x14ac:dyDescent="0.35">
      <c r="A112">
        <v>34</v>
      </c>
      <c r="B112" t="s">
        <v>40</v>
      </c>
      <c r="C112" t="s">
        <v>41</v>
      </c>
      <c r="D112" s="1">
        <v>43288</v>
      </c>
      <c r="E112" t="s">
        <v>42</v>
      </c>
      <c r="F112" t="s">
        <v>43</v>
      </c>
      <c r="G112" t="s">
        <v>44</v>
      </c>
      <c r="H112" t="s">
        <v>177</v>
      </c>
      <c r="I112">
        <v>3</v>
      </c>
      <c r="J112" t="s">
        <v>357</v>
      </c>
      <c r="K112" t="s">
        <v>333</v>
      </c>
      <c r="L112">
        <v>50</v>
      </c>
      <c r="M112">
        <v>25</v>
      </c>
      <c r="N112">
        <v>1053</v>
      </c>
      <c r="O112">
        <v>1765</v>
      </c>
      <c r="P112">
        <v>6</v>
      </c>
      <c r="Q112">
        <v>3</v>
      </c>
      <c r="R112">
        <v>6</v>
      </c>
      <c r="S112">
        <v>1</v>
      </c>
      <c r="V112">
        <v>2</v>
      </c>
      <c r="W112">
        <v>0</v>
      </c>
      <c r="X112" t="s">
        <v>48</v>
      </c>
      <c r="Y112">
        <v>2.2000000000000002</v>
      </c>
      <c r="Z112">
        <v>1.66</v>
      </c>
      <c r="AA112">
        <v>2.2000000000000002</v>
      </c>
      <c r="AB112">
        <v>1.6</v>
      </c>
      <c r="AC112">
        <v>2.25</v>
      </c>
      <c r="AD112">
        <v>1.61</v>
      </c>
      <c r="AE112">
        <v>2.2999999999999998</v>
      </c>
      <c r="AF112">
        <v>1.69</v>
      </c>
      <c r="AK112">
        <v>2.35</v>
      </c>
      <c r="AL112">
        <v>1.72</v>
      </c>
      <c r="AM112">
        <v>2.2599999999999998</v>
      </c>
      <c r="AN112">
        <v>1.65</v>
      </c>
      <c r="AO112">
        <f t="shared" si="6"/>
        <v>0.44247787610619471</v>
      </c>
      <c r="AP112">
        <f t="shared" si="6"/>
        <v>0.60606060606060608</v>
      </c>
      <c r="AQ112">
        <f t="shared" si="7"/>
        <v>0.42199488491048587</v>
      </c>
      <c r="AR112">
        <f t="shared" si="8"/>
        <v>0.57800511508951402</v>
      </c>
      <c r="AT112">
        <f t="shared" si="9"/>
        <v>-1.1560319184742947</v>
      </c>
      <c r="AU112">
        <f t="shared" si="9"/>
        <v>0.36740993848025671</v>
      </c>
      <c r="AV112">
        <f t="shared" si="10"/>
        <v>0.17895524752070488</v>
      </c>
      <c r="AZ112">
        <f t="shared" si="11"/>
        <v>8.2557817813225798E-2</v>
      </c>
      <c r="BA112">
        <f t="shared" si="11"/>
        <v>0.88401755937220861</v>
      </c>
      <c r="BB112">
        <f t="shared" si="12"/>
        <v>0.30971335262189981</v>
      </c>
      <c r="BC112">
        <f t="shared" si="13"/>
        <v>0.86276208608478533</v>
      </c>
      <c r="BD112">
        <f t="shared" si="14"/>
        <v>1.7206195182508657</v>
      </c>
      <c r="BE112">
        <f t="shared" si="15"/>
        <v>1.1721080782346205</v>
      </c>
    </row>
    <row r="113" spans="1:57" x14ac:dyDescent="0.35">
      <c r="A113">
        <v>34</v>
      </c>
      <c r="B113" t="s">
        <v>40</v>
      </c>
      <c r="C113" t="s">
        <v>41</v>
      </c>
      <c r="D113" s="1">
        <v>43288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349</v>
      </c>
      <c r="K113" t="s">
        <v>373</v>
      </c>
      <c r="L113">
        <v>10</v>
      </c>
      <c r="M113">
        <v>18</v>
      </c>
      <c r="N113">
        <v>3545</v>
      </c>
      <c r="O113">
        <v>2350</v>
      </c>
      <c r="P113">
        <v>6</v>
      </c>
      <c r="Q113">
        <v>2</v>
      </c>
      <c r="R113">
        <v>6</v>
      </c>
      <c r="S113">
        <v>4</v>
      </c>
      <c r="V113">
        <v>2</v>
      </c>
      <c r="W113">
        <v>0</v>
      </c>
      <c r="X113" t="s">
        <v>48</v>
      </c>
      <c r="Y113">
        <v>1.5</v>
      </c>
      <c r="Z113">
        <v>2.62</v>
      </c>
      <c r="AA113">
        <v>1.47</v>
      </c>
      <c r="AB113">
        <v>2.5</v>
      </c>
      <c r="AC113">
        <v>1.5</v>
      </c>
      <c r="AD113">
        <v>2.62</v>
      </c>
      <c r="AE113">
        <v>1.54</v>
      </c>
      <c r="AF113">
        <v>2.67</v>
      </c>
      <c r="AK113">
        <v>1.58</v>
      </c>
      <c r="AL113">
        <v>2.67</v>
      </c>
      <c r="AM113">
        <v>1.51</v>
      </c>
      <c r="AN113">
        <v>2.57</v>
      </c>
      <c r="AO113">
        <f t="shared" si="6"/>
        <v>0.66225165562913912</v>
      </c>
      <c r="AP113">
        <f t="shared" si="6"/>
        <v>0.38910505836575876</v>
      </c>
      <c r="AQ113">
        <f t="shared" si="7"/>
        <v>0.62990196078431382</v>
      </c>
      <c r="AR113">
        <f t="shared" si="8"/>
        <v>0.37009803921568629</v>
      </c>
      <c r="AT113">
        <f t="shared" si="9"/>
        <v>0.90701605241858907</v>
      </c>
      <c r="AU113">
        <f t="shared" si="9"/>
        <v>0.59303579699834785</v>
      </c>
      <c r="AV113">
        <f t="shared" si="10"/>
        <v>0.57785649782760573</v>
      </c>
      <c r="AZ113">
        <f t="shared" si="11"/>
        <v>1.7729134152937955</v>
      </c>
      <c r="BA113">
        <f t="shared" si="11"/>
        <v>1.3097687240359965</v>
      </c>
      <c r="BB113">
        <f t="shared" si="12"/>
        <v>0.61375991866800195</v>
      </c>
      <c r="BC113">
        <f t="shared" si="13"/>
        <v>0.46219108950894178</v>
      </c>
      <c r="BD113">
        <f t="shared" si="14"/>
        <v>0.54842971478942693</v>
      </c>
      <c r="BE113">
        <f t="shared" si="15"/>
        <v>0.48815143924146182</v>
      </c>
    </row>
    <row r="114" spans="1:57" x14ac:dyDescent="0.35">
      <c r="A114">
        <v>34</v>
      </c>
      <c r="B114" t="s">
        <v>40</v>
      </c>
      <c r="C114" t="s">
        <v>41</v>
      </c>
      <c r="D114" s="1">
        <v>43290</v>
      </c>
      <c r="E114" t="s">
        <v>42</v>
      </c>
      <c r="F114" t="s">
        <v>43</v>
      </c>
      <c r="G114" t="s">
        <v>44</v>
      </c>
      <c r="H114" t="s">
        <v>178</v>
      </c>
      <c r="I114">
        <v>3</v>
      </c>
      <c r="J114" t="s">
        <v>279</v>
      </c>
      <c r="K114" t="s">
        <v>283</v>
      </c>
      <c r="L114">
        <v>52</v>
      </c>
      <c r="M114">
        <v>35</v>
      </c>
      <c r="N114">
        <v>1016</v>
      </c>
      <c r="O114">
        <v>1330</v>
      </c>
      <c r="P114">
        <v>6</v>
      </c>
      <c r="Q114">
        <v>3</v>
      </c>
      <c r="R114">
        <v>6</v>
      </c>
      <c r="S114">
        <v>4</v>
      </c>
      <c r="V114">
        <v>2</v>
      </c>
      <c r="W114">
        <v>0</v>
      </c>
      <c r="X114" t="s">
        <v>48</v>
      </c>
      <c r="Y114">
        <v>2.1</v>
      </c>
      <c r="Z114">
        <v>1.72</v>
      </c>
      <c r="AA114">
        <v>2</v>
      </c>
      <c r="AB114">
        <v>1.72</v>
      </c>
      <c r="AC114">
        <v>2</v>
      </c>
      <c r="AD114">
        <v>1.8</v>
      </c>
      <c r="AE114">
        <v>1.95</v>
      </c>
      <c r="AF114">
        <v>1.95</v>
      </c>
      <c r="AK114">
        <v>2.13</v>
      </c>
      <c r="AL114">
        <v>1.95</v>
      </c>
      <c r="AM114">
        <v>2.0299999999999998</v>
      </c>
      <c r="AN114">
        <v>1.81</v>
      </c>
      <c r="AO114">
        <f t="shared" si="6"/>
        <v>0.49261083743842371</v>
      </c>
      <c r="AP114">
        <f t="shared" si="6"/>
        <v>0.5524861878453039</v>
      </c>
      <c r="AQ114">
        <f t="shared" si="7"/>
        <v>0.47135416666666663</v>
      </c>
      <c r="AR114">
        <f t="shared" si="8"/>
        <v>0.52864583333333326</v>
      </c>
      <c r="AT114">
        <f t="shared" si="9"/>
        <v>4.9910167641105493E-2</v>
      </c>
      <c r="AU114">
        <f t="shared" si="9"/>
        <v>-2.1055742675063365E-2</v>
      </c>
      <c r="AV114">
        <f t="shared" si="10"/>
        <v>0.5177340355829867</v>
      </c>
      <c r="AZ114">
        <f t="shared" si="11"/>
        <v>0.71065175219427512</v>
      </c>
      <c r="BA114">
        <f t="shared" si="11"/>
        <v>0.52923417018020802</v>
      </c>
      <c r="BB114">
        <f t="shared" si="12"/>
        <v>0.54523041028166286</v>
      </c>
      <c r="BC114">
        <f t="shared" si="13"/>
        <v>0.75214552132190116</v>
      </c>
      <c r="BD114">
        <f t="shared" si="14"/>
        <v>0.65829361340107129</v>
      </c>
      <c r="BE114">
        <f t="shared" si="15"/>
        <v>0.60654680250242488</v>
      </c>
    </row>
    <row r="115" spans="1:57" x14ac:dyDescent="0.35">
      <c r="A115">
        <v>34</v>
      </c>
      <c r="B115" t="s">
        <v>40</v>
      </c>
      <c r="C115" t="s">
        <v>41</v>
      </c>
      <c r="D115" s="1">
        <v>43290</v>
      </c>
      <c r="E115" t="s">
        <v>42</v>
      </c>
      <c r="F115" t="s">
        <v>43</v>
      </c>
      <c r="G115" t="s">
        <v>44</v>
      </c>
      <c r="H115" t="s">
        <v>178</v>
      </c>
      <c r="I115">
        <v>3</v>
      </c>
      <c r="J115" t="s">
        <v>331</v>
      </c>
      <c r="K115" t="s">
        <v>335</v>
      </c>
      <c r="L115">
        <v>33</v>
      </c>
      <c r="M115">
        <v>48</v>
      </c>
      <c r="N115">
        <v>1385</v>
      </c>
      <c r="O115">
        <v>1075</v>
      </c>
      <c r="P115">
        <v>6</v>
      </c>
      <c r="Q115">
        <v>4</v>
      </c>
      <c r="R115">
        <v>6</v>
      </c>
      <c r="S115">
        <v>1</v>
      </c>
      <c r="V115">
        <v>2</v>
      </c>
      <c r="W115">
        <v>0</v>
      </c>
      <c r="X115" t="s">
        <v>48</v>
      </c>
      <c r="Y115">
        <v>1.4</v>
      </c>
      <c r="Z115">
        <v>3</v>
      </c>
      <c r="AA115">
        <v>1.42</v>
      </c>
      <c r="AB115">
        <v>2.65</v>
      </c>
      <c r="AC115">
        <v>1.5</v>
      </c>
      <c r="AD115">
        <v>2.62</v>
      </c>
      <c r="AE115">
        <v>1.48</v>
      </c>
      <c r="AF115">
        <v>2.86</v>
      </c>
      <c r="AK115">
        <v>1.55</v>
      </c>
      <c r="AL115">
        <v>3</v>
      </c>
      <c r="AM115">
        <v>1.46</v>
      </c>
      <c r="AN115">
        <v>2.74</v>
      </c>
      <c r="AO115">
        <f t="shared" si="6"/>
        <v>0.68493150684931503</v>
      </c>
      <c r="AP115">
        <f t="shared" si="6"/>
        <v>0.36496350364963503</v>
      </c>
      <c r="AQ115">
        <f t="shared" si="7"/>
        <v>0.65238095238095239</v>
      </c>
      <c r="AR115">
        <f t="shared" si="8"/>
        <v>0.34761904761904766</v>
      </c>
      <c r="AT115">
        <f t="shared" si="9"/>
        <v>0.36399695594505671</v>
      </c>
      <c r="AU115">
        <f t="shared" si="9"/>
        <v>-9.928326948914383E-2</v>
      </c>
      <c r="AV115">
        <f t="shared" si="10"/>
        <v>0.61379204772565066</v>
      </c>
      <c r="AZ115">
        <f t="shared" si="11"/>
        <v>0.9250039616977479</v>
      </c>
      <c r="BA115">
        <f t="shared" si="11"/>
        <v>0.48490765151102705</v>
      </c>
      <c r="BB115">
        <f t="shared" si="12"/>
        <v>0.60828197929680827</v>
      </c>
      <c r="BC115">
        <f t="shared" si="13"/>
        <v>0.42712660488934373</v>
      </c>
      <c r="BD115">
        <f t="shared" si="14"/>
        <v>0.48809909268744922</v>
      </c>
      <c r="BE115">
        <f t="shared" si="15"/>
        <v>0.49711672279130831</v>
      </c>
    </row>
    <row r="116" spans="1:57" x14ac:dyDescent="0.35">
      <c r="A116">
        <v>34</v>
      </c>
      <c r="B116" t="s">
        <v>40</v>
      </c>
      <c r="C116" t="s">
        <v>41</v>
      </c>
      <c r="D116" s="1">
        <v>43290</v>
      </c>
      <c r="E116" t="s">
        <v>42</v>
      </c>
      <c r="F116" t="s">
        <v>43</v>
      </c>
      <c r="G116" t="s">
        <v>44</v>
      </c>
      <c r="H116" t="s">
        <v>178</v>
      </c>
      <c r="I116">
        <v>3</v>
      </c>
      <c r="J116" t="s">
        <v>383</v>
      </c>
      <c r="K116" t="s">
        <v>357</v>
      </c>
      <c r="L116">
        <v>12</v>
      </c>
      <c r="M116">
        <v>50</v>
      </c>
      <c r="N116">
        <v>3437</v>
      </c>
      <c r="O116">
        <v>1053</v>
      </c>
      <c r="P116">
        <v>7</v>
      </c>
      <c r="Q116">
        <v>6</v>
      </c>
      <c r="R116">
        <v>6</v>
      </c>
      <c r="S116">
        <v>0</v>
      </c>
      <c r="V116">
        <v>2</v>
      </c>
      <c r="W116">
        <v>0</v>
      </c>
      <c r="X116" t="s">
        <v>48</v>
      </c>
      <c r="Y116">
        <v>1.36</v>
      </c>
      <c r="Z116">
        <v>3.2</v>
      </c>
      <c r="AA116">
        <v>1.37</v>
      </c>
      <c r="AB116">
        <v>2.85</v>
      </c>
      <c r="AC116">
        <v>1.4</v>
      </c>
      <c r="AD116">
        <v>2.75</v>
      </c>
      <c r="AE116">
        <v>1.4</v>
      </c>
      <c r="AF116">
        <v>3.2</v>
      </c>
      <c r="AK116">
        <v>1.44</v>
      </c>
      <c r="AL116">
        <v>3.32</v>
      </c>
      <c r="AM116">
        <v>1.4</v>
      </c>
      <c r="AN116">
        <v>3.02</v>
      </c>
      <c r="AO116">
        <f t="shared" si="6"/>
        <v>0.7142857142857143</v>
      </c>
      <c r="AP116">
        <f t="shared" si="6"/>
        <v>0.33112582781456956</v>
      </c>
      <c r="AQ116">
        <f t="shared" si="7"/>
        <v>0.68325791855203621</v>
      </c>
      <c r="AR116">
        <f t="shared" si="8"/>
        <v>0.31674208144796379</v>
      </c>
      <c r="AT116">
        <f t="shared" si="9"/>
        <v>0.99431754686082718</v>
      </c>
      <c r="AU116">
        <f t="shared" si="9"/>
        <v>-1.1560319184742947</v>
      </c>
      <c r="AV116">
        <f t="shared" si="10"/>
        <v>0.89570142858007284</v>
      </c>
      <c r="AZ116">
        <f t="shared" si="11"/>
        <v>1.8022551216173346</v>
      </c>
      <c r="BA116">
        <f t="shared" si="11"/>
        <v>8.2557817813225798E-2</v>
      </c>
      <c r="BB116">
        <f t="shared" si="12"/>
        <v>0.84808984305358726</v>
      </c>
      <c r="BC116">
        <f t="shared" si="13"/>
        <v>0.38088286470282845</v>
      </c>
      <c r="BD116">
        <f t="shared" si="14"/>
        <v>0.11014814857083939</v>
      </c>
      <c r="BE116">
        <f t="shared" si="15"/>
        <v>0.16476870180506592</v>
      </c>
    </row>
    <row r="117" spans="1:57" x14ac:dyDescent="0.35">
      <c r="A117">
        <v>34</v>
      </c>
      <c r="B117" t="s">
        <v>40</v>
      </c>
      <c r="C117" t="s">
        <v>41</v>
      </c>
      <c r="D117" s="1">
        <v>43290</v>
      </c>
      <c r="E117" t="s">
        <v>42</v>
      </c>
      <c r="F117" t="s">
        <v>43</v>
      </c>
      <c r="G117" t="s">
        <v>44</v>
      </c>
      <c r="H117" t="s">
        <v>178</v>
      </c>
      <c r="I117">
        <v>3</v>
      </c>
      <c r="J117" t="s">
        <v>295</v>
      </c>
      <c r="K117" t="s">
        <v>273</v>
      </c>
      <c r="L117">
        <v>20</v>
      </c>
      <c r="M117">
        <v>8</v>
      </c>
      <c r="N117">
        <v>2090</v>
      </c>
      <c r="O117">
        <v>4315</v>
      </c>
      <c r="P117">
        <v>6</v>
      </c>
      <c r="Q117">
        <v>3</v>
      </c>
      <c r="R117">
        <v>7</v>
      </c>
      <c r="S117">
        <v>6</v>
      </c>
      <c r="V117">
        <v>2</v>
      </c>
      <c r="W117">
        <v>0</v>
      </c>
      <c r="X117" t="s">
        <v>48</v>
      </c>
      <c r="Y117">
        <v>2.75</v>
      </c>
      <c r="Z117">
        <v>1.44</v>
      </c>
      <c r="AA117">
        <v>2.5</v>
      </c>
      <c r="AB117">
        <v>1.47</v>
      </c>
      <c r="AC117">
        <v>2.62</v>
      </c>
      <c r="AD117">
        <v>1.5</v>
      </c>
      <c r="AE117">
        <v>2.7</v>
      </c>
      <c r="AF117">
        <v>1.53</v>
      </c>
      <c r="AK117">
        <v>2.87</v>
      </c>
      <c r="AL117">
        <v>1.53</v>
      </c>
      <c r="AM117">
        <v>2.69</v>
      </c>
      <c r="AN117">
        <v>1.48</v>
      </c>
      <c r="AO117">
        <f t="shared" si="6"/>
        <v>0.37174721189591081</v>
      </c>
      <c r="AP117">
        <f t="shared" si="6"/>
        <v>0.67567567567567566</v>
      </c>
      <c r="AQ117">
        <f t="shared" si="7"/>
        <v>0.35491606714628299</v>
      </c>
      <c r="AR117">
        <f t="shared" si="8"/>
        <v>0.64508393285371701</v>
      </c>
      <c r="AT117">
        <f t="shared" si="9"/>
        <v>0.64364441867222077</v>
      </c>
      <c r="AU117">
        <f t="shared" si="9"/>
        <v>0.87226529281278764</v>
      </c>
      <c r="AV117">
        <f t="shared" si="10"/>
        <v>0.44309243384639369</v>
      </c>
      <c r="AZ117">
        <f t="shared" si="11"/>
        <v>1.1064478588954936</v>
      </c>
      <c r="BA117">
        <f t="shared" si="11"/>
        <v>1.8908265504308317</v>
      </c>
      <c r="BB117">
        <f t="shared" si="12"/>
        <v>0.31337694593526999</v>
      </c>
      <c r="BC117">
        <f t="shared" si="13"/>
        <v>1.0358739480346864</v>
      </c>
      <c r="BD117">
        <f t="shared" si="14"/>
        <v>0.81397687642147987</v>
      </c>
      <c r="BE117">
        <f t="shared" si="15"/>
        <v>1.1603485129169919</v>
      </c>
    </row>
    <row r="118" spans="1:57" x14ac:dyDescent="0.35">
      <c r="A118">
        <v>34</v>
      </c>
      <c r="B118" t="s">
        <v>40</v>
      </c>
      <c r="C118" t="s">
        <v>41</v>
      </c>
      <c r="D118" s="1">
        <v>43290</v>
      </c>
      <c r="E118" t="s">
        <v>42</v>
      </c>
      <c r="F118" t="s">
        <v>43</v>
      </c>
      <c r="G118" t="s">
        <v>44</v>
      </c>
      <c r="H118" t="s">
        <v>178</v>
      </c>
      <c r="I118">
        <v>3</v>
      </c>
      <c r="J118" t="s">
        <v>349</v>
      </c>
      <c r="K118" t="s">
        <v>369</v>
      </c>
      <c r="L118">
        <v>10</v>
      </c>
      <c r="M118">
        <v>56</v>
      </c>
      <c r="N118">
        <v>3545</v>
      </c>
      <c r="O118">
        <v>945</v>
      </c>
      <c r="P118">
        <v>6</v>
      </c>
      <c r="Q118">
        <v>3</v>
      </c>
      <c r="R118">
        <v>7</v>
      </c>
      <c r="S118">
        <v>6</v>
      </c>
      <c r="V118">
        <v>2</v>
      </c>
      <c r="W118">
        <v>0</v>
      </c>
      <c r="X118" t="s">
        <v>48</v>
      </c>
      <c r="Y118">
        <v>1.4</v>
      </c>
      <c r="Z118">
        <v>3</v>
      </c>
      <c r="AA118">
        <v>1.35</v>
      </c>
      <c r="AB118">
        <v>2.95</v>
      </c>
      <c r="AC118">
        <v>1.4</v>
      </c>
      <c r="AD118">
        <v>3</v>
      </c>
      <c r="AE118">
        <v>1.4</v>
      </c>
      <c r="AF118">
        <v>3.2</v>
      </c>
      <c r="AK118">
        <v>1.42</v>
      </c>
      <c r="AL118">
        <v>3.3</v>
      </c>
      <c r="AM118">
        <v>1.38</v>
      </c>
      <c r="AN118">
        <v>3.1</v>
      </c>
      <c r="AO118">
        <f t="shared" si="6"/>
        <v>0.7246376811594204</v>
      </c>
      <c r="AP118">
        <f t="shared" si="6"/>
        <v>0.32258064516129031</v>
      </c>
      <c r="AQ118">
        <f t="shared" si="7"/>
        <v>0.69196428571428581</v>
      </c>
      <c r="AR118">
        <f t="shared" si="8"/>
        <v>0.30803571428571425</v>
      </c>
      <c r="AT118">
        <f t="shared" si="9"/>
        <v>0.90701605241858907</v>
      </c>
      <c r="AU118">
        <f t="shared" si="9"/>
        <v>-0.39979703121499627</v>
      </c>
      <c r="AV118">
        <f t="shared" si="10"/>
        <v>0.78697938081431407</v>
      </c>
      <c r="AZ118">
        <f t="shared" si="11"/>
        <v>1.7729134152937955</v>
      </c>
      <c r="BA118">
        <f t="shared" si="11"/>
        <v>0.89172202101488351</v>
      </c>
      <c r="BB118">
        <f t="shared" si="12"/>
        <v>0.70706904641072466</v>
      </c>
      <c r="BC118">
        <f t="shared" si="13"/>
        <v>0.36822093493579311</v>
      </c>
      <c r="BD118">
        <f t="shared" si="14"/>
        <v>0.23955323063563494</v>
      </c>
      <c r="BE118">
        <f t="shared" si="15"/>
        <v>0.34662695673567845</v>
      </c>
    </row>
    <row r="119" spans="1:57" x14ac:dyDescent="0.35">
      <c r="A119">
        <v>34</v>
      </c>
      <c r="B119" t="s">
        <v>40</v>
      </c>
      <c r="C119" t="s">
        <v>41</v>
      </c>
      <c r="D119" s="1">
        <v>43290</v>
      </c>
      <c r="E119" t="s">
        <v>42</v>
      </c>
      <c r="F119" t="s">
        <v>43</v>
      </c>
      <c r="G119" t="s">
        <v>44</v>
      </c>
      <c r="H119" t="s">
        <v>178</v>
      </c>
      <c r="I119">
        <v>3</v>
      </c>
      <c r="J119" t="s">
        <v>317</v>
      </c>
      <c r="K119" t="s">
        <v>277</v>
      </c>
      <c r="L119">
        <v>13</v>
      </c>
      <c r="M119">
        <v>55</v>
      </c>
      <c r="N119">
        <v>3210</v>
      </c>
      <c r="O119">
        <v>1010</v>
      </c>
      <c r="P119">
        <v>6</v>
      </c>
      <c r="Q119">
        <v>3</v>
      </c>
      <c r="R119">
        <v>6</v>
      </c>
      <c r="S119">
        <v>2</v>
      </c>
      <c r="V119">
        <v>2</v>
      </c>
      <c r="W119">
        <v>0</v>
      </c>
      <c r="X119" t="s">
        <v>48</v>
      </c>
      <c r="Y119">
        <v>1.8</v>
      </c>
      <c r="Z119">
        <v>2</v>
      </c>
      <c r="AA119">
        <v>1.8</v>
      </c>
      <c r="AB119">
        <v>1.9</v>
      </c>
      <c r="AC119">
        <v>1.91</v>
      </c>
      <c r="AD119">
        <v>1.91</v>
      </c>
      <c r="AE119">
        <v>1.81</v>
      </c>
      <c r="AF119">
        <v>2.12</v>
      </c>
      <c r="AK119">
        <v>1.89</v>
      </c>
      <c r="AL119">
        <v>2.12</v>
      </c>
      <c r="AM119">
        <v>1.82</v>
      </c>
      <c r="AN119">
        <v>2</v>
      </c>
      <c r="AO119">
        <f t="shared" si="6"/>
        <v>0.54945054945054939</v>
      </c>
      <c r="AP119">
        <f t="shared" si="6"/>
        <v>0.5</v>
      </c>
      <c r="AQ119">
        <f t="shared" si="7"/>
        <v>0.52356020942408377</v>
      </c>
      <c r="AR119">
        <f t="shared" si="8"/>
        <v>0.47643979057591629</v>
      </c>
      <c r="AT119">
        <f t="shared" si="9"/>
        <v>0.56493241608610689</v>
      </c>
      <c r="AU119">
        <f t="shared" si="9"/>
        <v>-0.21427556407117346</v>
      </c>
      <c r="AV119">
        <f t="shared" si="10"/>
        <v>0.68550939043055226</v>
      </c>
      <c r="AZ119">
        <f t="shared" si="11"/>
        <v>1.4572944369324929</v>
      </c>
      <c r="BA119">
        <f t="shared" si="11"/>
        <v>1.2014742792961441</v>
      </c>
      <c r="BB119">
        <f t="shared" si="12"/>
        <v>0.56360851779060461</v>
      </c>
      <c r="BC119">
        <f t="shared" si="13"/>
        <v>0.64710324205853853</v>
      </c>
      <c r="BD119">
        <f t="shared" si="14"/>
        <v>0.37759308141487419</v>
      </c>
      <c r="BE119">
        <f t="shared" si="15"/>
        <v>0.57339538588763361</v>
      </c>
    </row>
    <row r="120" spans="1:57" x14ac:dyDescent="0.35">
      <c r="A120">
        <v>34</v>
      </c>
      <c r="B120" t="s">
        <v>40</v>
      </c>
      <c r="C120" t="s">
        <v>41</v>
      </c>
      <c r="D120" s="1">
        <v>43290</v>
      </c>
      <c r="E120" t="s">
        <v>42</v>
      </c>
      <c r="F120" t="s">
        <v>43</v>
      </c>
      <c r="G120" t="s">
        <v>44</v>
      </c>
      <c r="H120" t="s">
        <v>178</v>
      </c>
      <c r="I120">
        <v>3</v>
      </c>
      <c r="J120" t="s">
        <v>387</v>
      </c>
      <c r="K120" t="s">
        <v>351</v>
      </c>
      <c r="L120">
        <v>14</v>
      </c>
      <c r="M120">
        <v>47</v>
      </c>
      <c r="N120">
        <v>3165</v>
      </c>
      <c r="O120">
        <v>1088</v>
      </c>
      <c r="P120">
        <v>6</v>
      </c>
      <c r="Q120">
        <v>7</v>
      </c>
      <c r="R120">
        <v>6</v>
      </c>
      <c r="S120">
        <v>3</v>
      </c>
      <c r="T120">
        <v>6</v>
      </c>
      <c r="U120">
        <v>2</v>
      </c>
      <c r="V120">
        <v>2</v>
      </c>
      <c r="W120">
        <v>1</v>
      </c>
      <c r="X120" t="s">
        <v>48</v>
      </c>
      <c r="Y120">
        <v>1.57</v>
      </c>
      <c r="Z120">
        <v>2.37</v>
      </c>
      <c r="AA120">
        <v>1.6</v>
      </c>
      <c r="AB120">
        <v>2.2000000000000002</v>
      </c>
      <c r="AC120">
        <v>1.67</v>
      </c>
      <c r="AD120">
        <v>2.2000000000000002</v>
      </c>
      <c r="AE120">
        <v>1.67</v>
      </c>
      <c r="AF120">
        <v>2.36</v>
      </c>
      <c r="AK120">
        <v>1.69</v>
      </c>
      <c r="AL120">
        <v>2.4</v>
      </c>
      <c r="AM120">
        <v>1.63</v>
      </c>
      <c r="AN120">
        <v>2.31</v>
      </c>
      <c r="AO120">
        <f t="shared" si="6"/>
        <v>0.61349693251533743</v>
      </c>
      <c r="AP120">
        <f t="shared" si="6"/>
        <v>0.4329004329004329</v>
      </c>
      <c r="AQ120">
        <f t="shared" si="7"/>
        <v>0.58629441624365486</v>
      </c>
      <c r="AR120">
        <f t="shared" si="8"/>
        <v>0.4137055837563452</v>
      </c>
      <c r="AT120">
        <f t="shared" si="9"/>
        <v>0.82890329014269248</v>
      </c>
      <c r="AU120">
        <f t="shared" si="9"/>
        <v>0.30027719686606025</v>
      </c>
      <c r="AV120">
        <f t="shared" si="10"/>
        <v>0.62916261307109644</v>
      </c>
      <c r="AZ120">
        <f t="shared" si="11"/>
        <v>1.6438397827097597</v>
      </c>
      <c r="BA120">
        <f t="shared" si="11"/>
        <v>0.73727212766289341</v>
      </c>
      <c r="BB120">
        <f t="shared" si="12"/>
        <v>0.71229728563374273</v>
      </c>
      <c r="BC120">
        <f t="shared" si="13"/>
        <v>0.53393319877614021</v>
      </c>
      <c r="BD120">
        <f t="shared" si="14"/>
        <v>0.46336552934872821</v>
      </c>
      <c r="BE120">
        <f t="shared" si="15"/>
        <v>0.33925991871161398</v>
      </c>
    </row>
    <row r="121" spans="1:57" x14ac:dyDescent="0.35">
      <c r="A121">
        <v>34</v>
      </c>
      <c r="B121" t="s">
        <v>40</v>
      </c>
      <c r="C121" t="s">
        <v>41</v>
      </c>
      <c r="D121" s="1">
        <v>43290</v>
      </c>
      <c r="E121" t="s">
        <v>42</v>
      </c>
      <c r="F121" t="s">
        <v>43</v>
      </c>
      <c r="G121" t="s">
        <v>44</v>
      </c>
      <c r="H121" t="s">
        <v>178</v>
      </c>
      <c r="I121">
        <v>3</v>
      </c>
      <c r="J121" t="s">
        <v>301</v>
      </c>
      <c r="K121" t="s">
        <v>265</v>
      </c>
      <c r="L121">
        <v>181</v>
      </c>
      <c r="M121">
        <v>120</v>
      </c>
      <c r="N121">
        <v>315</v>
      </c>
      <c r="O121">
        <v>508</v>
      </c>
      <c r="P121">
        <v>6</v>
      </c>
      <c r="Q121">
        <v>2</v>
      </c>
      <c r="R121">
        <v>6</v>
      </c>
      <c r="S121">
        <v>2</v>
      </c>
      <c r="V121">
        <v>2</v>
      </c>
      <c r="W121">
        <v>0</v>
      </c>
      <c r="X121" t="s">
        <v>48</v>
      </c>
      <c r="Y121">
        <v>1.08</v>
      </c>
      <c r="Z121">
        <v>9</v>
      </c>
      <c r="AA121">
        <v>1.06</v>
      </c>
      <c r="AB121">
        <v>7.25</v>
      </c>
      <c r="AC121">
        <v>1.08</v>
      </c>
      <c r="AD121">
        <v>7.5</v>
      </c>
      <c r="AE121">
        <v>1.08</v>
      </c>
      <c r="AF121">
        <v>9.8699999999999992</v>
      </c>
      <c r="AK121">
        <v>1.1000000000000001</v>
      </c>
      <c r="AL121">
        <v>9.8699999999999992</v>
      </c>
      <c r="AM121">
        <v>1.08</v>
      </c>
      <c r="AN121">
        <v>8.2100000000000009</v>
      </c>
      <c r="AO121">
        <f t="shared" si="6"/>
        <v>0.92592592592592582</v>
      </c>
      <c r="AP121">
        <f t="shared" si="6"/>
        <v>0.12180267965895249</v>
      </c>
      <c r="AQ121">
        <f t="shared" si="7"/>
        <v>0.88374596340150702</v>
      </c>
      <c r="AR121">
        <f t="shared" si="8"/>
        <v>0.11625403659849301</v>
      </c>
      <c r="AT121">
        <f t="shared" si="9"/>
        <v>1.0280106337358685</v>
      </c>
      <c r="AU121">
        <f t="shared" si="9"/>
        <v>-0.1121562292595958</v>
      </c>
      <c r="AV121">
        <f t="shared" si="10"/>
        <v>0.75771027393322843</v>
      </c>
      <c r="AZ121">
        <f t="shared" si="11"/>
        <v>1.2327289796947454</v>
      </c>
      <c r="BA121">
        <f t="shared" si="11"/>
        <v>0.10131076396248088</v>
      </c>
      <c r="BB121">
        <f t="shared" si="12"/>
        <v>0.75610053081152362</v>
      </c>
      <c r="BC121">
        <f t="shared" si="13"/>
        <v>0.12358562936141027</v>
      </c>
      <c r="BD121">
        <f t="shared" si="14"/>
        <v>0.27745419076861161</v>
      </c>
      <c r="BE121">
        <f t="shared" si="15"/>
        <v>0.27958093437937653</v>
      </c>
    </row>
    <row r="122" spans="1:57" x14ac:dyDescent="0.35">
      <c r="A122">
        <v>34</v>
      </c>
      <c r="B122" t="s">
        <v>40</v>
      </c>
      <c r="C122" t="s">
        <v>41</v>
      </c>
      <c r="D122" s="1">
        <v>43291</v>
      </c>
      <c r="E122" t="s">
        <v>42</v>
      </c>
      <c r="F122" t="s">
        <v>43</v>
      </c>
      <c r="G122" t="s">
        <v>44</v>
      </c>
      <c r="H122" t="s">
        <v>179</v>
      </c>
      <c r="I122">
        <v>3</v>
      </c>
      <c r="J122" t="s">
        <v>349</v>
      </c>
      <c r="K122" t="s">
        <v>387</v>
      </c>
      <c r="L122">
        <v>10</v>
      </c>
      <c r="M122">
        <v>14</v>
      </c>
      <c r="N122">
        <v>3545</v>
      </c>
      <c r="O122">
        <v>3165</v>
      </c>
      <c r="P122">
        <v>6</v>
      </c>
      <c r="Q122">
        <v>3</v>
      </c>
      <c r="R122">
        <v>7</v>
      </c>
      <c r="S122">
        <v>5</v>
      </c>
      <c r="V122">
        <v>2</v>
      </c>
      <c r="W122">
        <v>0</v>
      </c>
      <c r="X122" t="s">
        <v>48</v>
      </c>
      <c r="Y122">
        <v>1.44</v>
      </c>
      <c r="Z122">
        <v>2.75</v>
      </c>
      <c r="AA122">
        <v>1.45</v>
      </c>
      <c r="AB122">
        <v>2.5499999999999998</v>
      </c>
      <c r="AC122">
        <v>1.5</v>
      </c>
      <c r="AD122">
        <v>2.62</v>
      </c>
      <c r="AE122">
        <v>1.54</v>
      </c>
      <c r="AF122">
        <v>2.7</v>
      </c>
      <c r="AK122">
        <v>1.58</v>
      </c>
      <c r="AL122">
        <v>2.75</v>
      </c>
      <c r="AM122">
        <v>1.5</v>
      </c>
      <c r="AN122">
        <v>2.63</v>
      </c>
      <c r="AO122">
        <f t="shared" si="6"/>
        <v>0.66666666666666663</v>
      </c>
      <c r="AP122">
        <f t="shared" si="6"/>
        <v>0.38022813688212931</v>
      </c>
      <c r="AQ122">
        <f t="shared" si="7"/>
        <v>0.63680387409200967</v>
      </c>
      <c r="AR122">
        <f t="shared" si="8"/>
        <v>0.36319612590799033</v>
      </c>
      <c r="AT122">
        <f t="shared" si="9"/>
        <v>0.90701605241858907</v>
      </c>
      <c r="AU122">
        <f t="shared" si="9"/>
        <v>0.82890329014269248</v>
      </c>
      <c r="AV122">
        <f t="shared" si="10"/>
        <v>0.51951826718391392</v>
      </c>
      <c r="AZ122">
        <f t="shared" si="11"/>
        <v>1.7729134152937955</v>
      </c>
      <c r="BA122">
        <f t="shared" si="11"/>
        <v>1.6438397827097597</v>
      </c>
      <c r="BB122">
        <f t="shared" si="12"/>
        <v>0.53222368334235537</v>
      </c>
      <c r="BC122">
        <f t="shared" si="13"/>
        <v>0.45129356078326821</v>
      </c>
      <c r="BD122">
        <f t="shared" si="14"/>
        <v>0.65485330605063774</v>
      </c>
      <c r="BE122">
        <f t="shared" si="15"/>
        <v>0.63069142059749828</v>
      </c>
    </row>
    <row r="123" spans="1:57" x14ac:dyDescent="0.35">
      <c r="A123">
        <v>34</v>
      </c>
      <c r="B123" t="s">
        <v>40</v>
      </c>
      <c r="C123" t="s">
        <v>41</v>
      </c>
      <c r="D123" s="1">
        <v>43291</v>
      </c>
      <c r="E123" t="s">
        <v>42</v>
      </c>
      <c r="F123" t="s">
        <v>43</v>
      </c>
      <c r="G123" t="s">
        <v>44</v>
      </c>
      <c r="H123" t="s">
        <v>179</v>
      </c>
      <c r="I123">
        <v>3</v>
      </c>
      <c r="J123" t="s">
        <v>383</v>
      </c>
      <c r="K123" t="s">
        <v>331</v>
      </c>
      <c r="L123">
        <v>12</v>
      </c>
      <c r="M123">
        <v>33</v>
      </c>
      <c r="N123">
        <v>3437</v>
      </c>
      <c r="O123">
        <v>1385</v>
      </c>
      <c r="P123">
        <v>7</v>
      </c>
      <c r="Q123">
        <v>5</v>
      </c>
      <c r="R123">
        <v>6</v>
      </c>
      <c r="S123">
        <v>4</v>
      </c>
      <c r="V123">
        <v>2</v>
      </c>
      <c r="W123">
        <v>0</v>
      </c>
      <c r="X123" t="s">
        <v>48</v>
      </c>
      <c r="Y123">
        <v>1.66</v>
      </c>
      <c r="Z123">
        <v>2.2000000000000002</v>
      </c>
      <c r="AA123">
        <v>1.65</v>
      </c>
      <c r="AB123">
        <v>2.1</v>
      </c>
      <c r="AC123">
        <v>1.73</v>
      </c>
      <c r="AD123">
        <v>2.1</v>
      </c>
      <c r="AE123">
        <v>1.84</v>
      </c>
      <c r="AF123">
        <v>2.1</v>
      </c>
      <c r="AK123">
        <v>1.84</v>
      </c>
      <c r="AL123">
        <v>2.2200000000000002</v>
      </c>
      <c r="AM123">
        <v>1.75</v>
      </c>
      <c r="AN123">
        <v>2.11</v>
      </c>
      <c r="AO123">
        <f t="shared" si="6"/>
        <v>0.5714285714285714</v>
      </c>
      <c r="AP123">
        <f t="shared" si="6"/>
        <v>0.47393364928909953</v>
      </c>
      <c r="AQ123">
        <f t="shared" si="7"/>
        <v>0.54663212435233155</v>
      </c>
      <c r="AR123">
        <f t="shared" si="8"/>
        <v>0.45336787564766839</v>
      </c>
      <c r="AT123">
        <f t="shared" si="9"/>
        <v>0.99431754686082718</v>
      </c>
      <c r="AU123">
        <f t="shared" si="9"/>
        <v>0.36399695594505671</v>
      </c>
      <c r="AV123">
        <f t="shared" si="10"/>
        <v>0.65256215165538256</v>
      </c>
      <c r="AZ123">
        <f t="shared" si="11"/>
        <v>1.8022551216173346</v>
      </c>
      <c r="BA123">
        <f t="shared" si="11"/>
        <v>0.9250039616977479</v>
      </c>
      <c r="BB123">
        <f t="shared" si="12"/>
        <v>0.70625227022275916</v>
      </c>
      <c r="BC123">
        <f t="shared" si="13"/>
        <v>0.60397923598876446</v>
      </c>
      <c r="BD123">
        <f t="shared" si="14"/>
        <v>0.42684889274230181</v>
      </c>
      <c r="BE123">
        <f t="shared" si="15"/>
        <v>0.34778278205194951</v>
      </c>
    </row>
    <row r="124" spans="1:57" x14ac:dyDescent="0.35">
      <c r="A124">
        <v>34</v>
      </c>
      <c r="B124" t="s">
        <v>40</v>
      </c>
      <c r="C124" t="s">
        <v>41</v>
      </c>
      <c r="D124" s="1">
        <v>43291</v>
      </c>
      <c r="E124" t="s">
        <v>42</v>
      </c>
      <c r="F124" t="s">
        <v>43</v>
      </c>
      <c r="G124" t="s">
        <v>44</v>
      </c>
      <c r="H124" t="s">
        <v>179</v>
      </c>
      <c r="I124">
        <v>3</v>
      </c>
      <c r="J124" t="s">
        <v>317</v>
      </c>
      <c r="K124" t="s">
        <v>295</v>
      </c>
      <c r="L124">
        <v>13</v>
      </c>
      <c r="M124">
        <v>20</v>
      </c>
      <c r="N124">
        <v>3210</v>
      </c>
      <c r="O124">
        <v>2090</v>
      </c>
      <c r="P124">
        <v>3</v>
      </c>
      <c r="Q124">
        <v>6</v>
      </c>
      <c r="R124">
        <v>7</v>
      </c>
      <c r="S124">
        <v>5</v>
      </c>
      <c r="T124">
        <v>6</v>
      </c>
      <c r="U124">
        <v>1</v>
      </c>
      <c r="V124">
        <v>2</v>
      </c>
      <c r="W124">
        <v>1</v>
      </c>
      <c r="X124" t="s">
        <v>48</v>
      </c>
      <c r="Y124">
        <v>2.1</v>
      </c>
      <c r="Z124">
        <v>1.72</v>
      </c>
      <c r="AA124">
        <v>1.95</v>
      </c>
      <c r="AB124">
        <v>1.75</v>
      </c>
      <c r="AC124">
        <v>2</v>
      </c>
      <c r="AD124">
        <v>1.8</v>
      </c>
      <c r="AE124">
        <v>2.08</v>
      </c>
      <c r="AF124">
        <v>1.85</v>
      </c>
      <c r="AK124">
        <v>2.16</v>
      </c>
      <c r="AL124">
        <v>1.95</v>
      </c>
      <c r="AM124">
        <v>2.02</v>
      </c>
      <c r="AN124">
        <v>1.82</v>
      </c>
      <c r="AO124">
        <f t="shared" si="6"/>
        <v>0.49504950495049505</v>
      </c>
      <c r="AP124">
        <f t="shared" si="6"/>
        <v>0.54945054945054939</v>
      </c>
      <c r="AQ124">
        <f t="shared" si="7"/>
        <v>0.47395833333333343</v>
      </c>
      <c r="AR124">
        <f t="shared" si="8"/>
        <v>0.52604166666666674</v>
      </c>
      <c r="AT124">
        <f t="shared" si="9"/>
        <v>0.56493241608610689</v>
      </c>
      <c r="AU124">
        <f t="shared" si="9"/>
        <v>0.64364441867222077</v>
      </c>
      <c r="AV124">
        <f t="shared" si="10"/>
        <v>0.48033215278075453</v>
      </c>
      <c r="AZ124">
        <f t="shared" si="11"/>
        <v>1.4572944369324929</v>
      </c>
      <c r="BA124">
        <f t="shared" si="11"/>
        <v>1.1064478588954936</v>
      </c>
      <c r="BB124">
        <f t="shared" si="12"/>
        <v>0.58682285682099655</v>
      </c>
      <c r="BC124">
        <f t="shared" si="13"/>
        <v>0.74663586551093131</v>
      </c>
      <c r="BD124">
        <f t="shared" si="14"/>
        <v>0.7332774294314941</v>
      </c>
      <c r="BE124">
        <f t="shared" si="15"/>
        <v>0.53303228183421569</v>
      </c>
    </row>
    <row r="125" spans="1:57" x14ac:dyDescent="0.35">
      <c r="A125">
        <v>34</v>
      </c>
      <c r="B125" t="s">
        <v>40</v>
      </c>
      <c r="C125" t="s">
        <v>41</v>
      </c>
      <c r="D125" s="1">
        <v>43291</v>
      </c>
      <c r="E125" t="s">
        <v>42</v>
      </c>
      <c r="F125" t="s">
        <v>43</v>
      </c>
      <c r="G125" t="s">
        <v>44</v>
      </c>
      <c r="H125" t="s">
        <v>179</v>
      </c>
      <c r="I125">
        <v>3</v>
      </c>
      <c r="J125" t="s">
        <v>301</v>
      </c>
      <c r="K125" t="s">
        <v>279</v>
      </c>
      <c r="L125">
        <v>181</v>
      </c>
      <c r="M125">
        <v>52</v>
      </c>
      <c r="N125">
        <v>315</v>
      </c>
      <c r="O125">
        <v>1016</v>
      </c>
      <c r="P125">
        <v>3</v>
      </c>
      <c r="Q125">
        <v>6</v>
      </c>
      <c r="R125">
        <v>6</v>
      </c>
      <c r="S125">
        <v>3</v>
      </c>
      <c r="T125">
        <v>6</v>
      </c>
      <c r="U125">
        <v>4</v>
      </c>
      <c r="V125">
        <v>2</v>
      </c>
      <c r="W125">
        <v>1</v>
      </c>
      <c r="X125" t="s">
        <v>48</v>
      </c>
      <c r="Y125">
        <v>1.25</v>
      </c>
      <c r="Z125">
        <v>4</v>
      </c>
      <c r="AA125">
        <v>1.21</v>
      </c>
      <c r="AB125">
        <v>3.95</v>
      </c>
      <c r="AC125">
        <v>1.22</v>
      </c>
      <c r="AD125">
        <v>4.33</v>
      </c>
      <c r="AE125">
        <v>1.26</v>
      </c>
      <c r="AF125">
        <v>4.47</v>
      </c>
      <c r="AK125">
        <v>1.29</v>
      </c>
      <c r="AL125">
        <v>4.55</v>
      </c>
      <c r="AM125">
        <v>1.24</v>
      </c>
      <c r="AN125">
        <v>4.2</v>
      </c>
      <c r="AO125">
        <f t="shared" si="6"/>
        <v>0.80645161290322587</v>
      </c>
      <c r="AP125">
        <f t="shared" si="6"/>
        <v>0.23809523809523808</v>
      </c>
      <c r="AQ125">
        <f t="shared" si="7"/>
        <v>0.7720588235294118</v>
      </c>
      <c r="AR125">
        <f t="shared" si="8"/>
        <v>0.22794117647058823</v>
      </c>
      <c r="AT125">
        <f t="shared" si="9"/>
        <v>1.0280106337358685</v>
      </c>
      <c r="AU125">
        <f t="shared" si="9"/>
        <v>4.9910167641105493E-2</v>
      </c>
      <c r="AV125">
        <f t="shared" si="10"/>
        <v>0.72673114473896727</v>
      </c>
      <c r="AZ125">
        <f t="shared" si="11"/>
        <v>1.2327289796947454</v>
      </c>
      <c r="BA125">
        <f t="shared" si="11"/>
        <v>0.71065175219427512</v>
      </c>
      <c r="BB125">
        <f t="shared" si="12"/>
        <v>0.62763336314882634</v>
      </c>
      <c r="BC125">
        <f t="shared" si="13"/>
        <v>0.25869453557852862</v>
      </c>
      <c r="BD125">
        <f t="shared" si="14"/>
        <v>0.31919868451134348</v>
      </c>
      <c r="BE125">
        <f t="shared" si="15"/>
        <v>0.46579909964322919</v>
      </c>
    </row>
    <row r="126" spans="1:57" x14ac:dyDescent="0.35">
      <c r="A126">
        <v>34</v>
      </c>
      <c r="B126" t="s">
        <v>40</v>
      </c>
      <c r="C126" t="s">
        <v>41</v>
      </c>
      <c r="D126" s="1">
        <v>43293</v>
      </c>
      <c r="E126" t="s">
        <v>42</v>
      </c>
      <c r="F126" t="s">
        <v>43</v>
      </c>
      <c r="G126" t="s">
        <v>44</v>
      </c>
      <c r="H126" t="s">
        <v>180</v>
      </c>
      <c r="I126">
        <v>3</v>
      </c>
      <c r="J126" t="s">
        <v>349</v>
      </c>
      <c r="K126" t="s">
        <v>383</v>
      </c>
      <c r="L126">
        <v>10</v>
      </c>
      <c r="M126">
        <v>12</v>
      </c>
      <c r="N126">
        <v>3545</v>
      </c>
      <c r="O126">
        <v>3437</v>
      </c>
      <c r="P126">
        <v>6</v>
      </c>
      <c r="Q126">
        <v>3</v>
      </c>
      <c r="R126">
        <v>6</v>
      </c>
      <c r="S126">
        <v>3</v>
      </c>
      <c r="V126">
        <v>2</v>
      </c>
      <c r="W126">
        <v>0</v>
      </c>
      <c r="X126" t="s">
        <v>48</v>
      </c>
      <c r="Y126">
        <v>1.57</v>
      </c>
      <c r="Z126">
        <v>2.37</v>
      </c>
      <c r="AA126">
        <v>1.6</v>
      </c>
      <c r="AB126">
        <v>2.2000000000000002</v>
      </c>
      <c r="AC126">
        <v>1.61</v>
      </c>
      <c r="AD126">
        <v>2.25</v>
      </c>
      <c r="AE126">
        <v>1.68</v>
      </c>
      <c r="AF126">
        <v>2.36</v>
      </c>
      <c r="AK126">
        <v>1.69</v>
      </c>
      <c r="AL126">
        <v>2.5099999999999998</v>
      </c>
      <c r="AM126">
        <v>1.62</v>
      </c>
      <c r="AN126">
        <v>2.35</v>
      </c>
      <c r="AO126">
        <f t="shared" si="6"/>
        <v>0.61728395061728392</v>
      </c>
      <c r="AP126">
        <f t="shared" si="6"/>
        <v>0.42553191489361702</v>
      </c>
      <c r="AQ126">
        <f t="shared" si="7"/>
        <v>0.59193954659949621</v>
      </c>
      <c r="AR126">
        <f t="shared" si="8"/>
        <v>0.40806045340050379</v>
      </c>
      <c r="AT126">
        <f t="shared" si="9"/>
        <v>0.90701605241858907</v>
      </c>
      <c r="AU126">
        <f t="shared" si="9"/>
        <v>0.99431754686082718</v>
      </c>
      <c r="AV126">
        <f t="shared" si="10"/>
        <v>0.47818847776568768</v>
      </c>
      <c r="AZ126">
        <f t="shared" si="11"/>
        <v>1.7729134152937955</v>
      </c>
      <c r="BA126">
        <f t="shared" si="11"/>
        <v>1.8022551216173346</v>
      </c>
      <c r="BB126">
        <f t="shared" si="12"/>
        <v>0.49266509965137989</v>
      </c>
      <c r="BC126">
        <f t="shared" si="13"/>
        <v>0.52435076654303148</v>
      </c>
      <c r="BD126">
        <f t="shared" si="14"/>
        <v>0.73775031925931112</v>
      </c>
      <c r="BE126">
        <f t="shared" si="15"/>
        <v>0.70792564682771308</v>
      </c>
    </row>
    <row r="127" spans="1:57" x14ac:dyDescent="0.35">
      <c r="A127">
        <v>34</v>
      </c>
      <c r="B127" t="s">
        <v>40</v>
      </c>
      <c r="C127" t="s">
        <v>41</v>
      </c>
      <c r="D127" s="1">
        <v>43293</v>
      </c>
      <c r="E127" t="s">
        <v>42</v>
      </c>
      <c r="F127" t="s">
        <v>43</v>
      </c>
      <c r="G127" t="s">
        <v>44</v>
      </c>
      <c r="H127" t="s">
        <v>180</v>
      </c>
      <c r="I127">
        <v>3</v>
      </c>
      <c r="J127" t="s">
        <v>301</v>
      </c>
      <c r="K127" t="s">
        <v>317</v>
      </c>
      <c r="L127">
        <v>181</v>
      </c>
      <c r="M127">
        <v>13</v>
      </c>
      <c r="N127">
        <v>315</v>
      </c>
      <c r="O127">
        <v>3210</v>
      </c>
      <c r="P127">
        <v>6</v>
      </c>
      <c r="Q127">
        <v>2</v>
      </c>
      <c r="R127">
        <v>6</v>
      </c>
      <c r="S127">
        <v>4</v>
      </c>
      <c r="V127">
        <v>2</v>
      </c>
      <c r="W127">
        <v>0</v>
      </c>
      <c r="X127" t="s">
        <v>48</v>
      </c>
      <c r="Y127">
        <v>1.25</v>
      </c>
      <c r="Z127">
        <v>4</v>
      </c>
      <c r="AA127">
        <v>1.21</v>
      </c>
      <c r="AB127">
        <v>3.95</v>
      </c>
      <c r="AC127">
        <v>1.25</v>
      </c>
      <c r="AD127">
        <v>4</v>
      </c>
      <c r="AE127">
        <v>1.27</v>
      </c>
      <c r="AF127">
        <v>4.26</v>
      </c>
      <c r="AK127">
        <v>1.3</v>
      </c>
      <c r="AL127">
        <v>4.75</v>
      </c>
      <c r="AM127">
        <v>1.24</v>
      </c>
      <c r="AN127">
        <v>4.1500000000000004</v>
      </c>
      <c r="AO127">
        <f t="shared" si="6"/>
        <v>0.80645161290322587</v>
      </c>
      <c r="AP127">
        <f t="shared" si="6"/>
        <v>0.24096385542168672</v>
      </c>
      <c r="AQ127">
        <f t="shared" si="7"/>
        <v>0.76994434137291279</v>
      </c>
      <c r="AR127">
        <f t="shared" si="8"/>
        <v>0.23005565862708716</v>
      </c>
      <c r="AT127">
        <f t="shared" si="9"/>
        <v>1.0280106337358685</v>
      </c>
      <c r="AU127">
        <f t="shared" si="9"/>
        <v>0.56493241608610689</v>
      </c>
      <c r="AV127">
        <f t="shared" si="10"/>
        <v>0.61374416040300694</v>
      </c>
      <c r="AZ127">
        <f t="shared" si="11"/>
        <v>1.2327289796947454</v>
      </c>
      <c r="BA127">
        <f t="shared" si="11"/>
        <v>1.4572944369324929</v>
      </c>
      <c r="BB127">
        <f t="shared" si="12"/>
        <v>0.4440933843531501</v>
      </c>
      <c r="BC127">
        <f t="shared" si="13"/>
        <v>0.26143705067829887</v>
      </c>
      <c r="BD127">
        <f t="shared" si="14"/>
        <v>0.48817711453698959</v>
      </c>
      <c r="BE127">
        <f t="shared" si="15"/>
        <v>0.81172041354543201</v>
      </c>
    </row>
    <row r="128" spans="1:57" x14ac:dyDescent="0.35">
      <c r="A128">
        <v>34</v>
      </c>
      <c r="B128" t="s">
        <v>40</v>
      </c>
      <c r="C128" t="s">
        <v>41</v>
      </c>
      <c r="D128" s="1">
        <v>43295</v>
      </c>
      <c r="E128" t="s">
        <v>42</v>
      </c>
      <c r="F128" t="s">
        <v>43</v>
      </c>
      <c r="G128" t="s">
        <v>44</v>
      </c>
      <c r="H128" t="s">
        <v>181</v>
      </c>
      <c r="I128">
        <v>3</v>
      </c>
      <c r="J128" t="s">
        <v>349</v>
      </c>
      <c r="K128" t="s">
        <v>301</v>
      </c>
      <c r="L128">
        <v>10</v>
      </c>
      <c r="M128">
        <v>181</v>
      </c>
      <c r="N128">
        <v>3545</v>
      </c>
      <c r="O128">
        <v>315</v>
      </c>
      <c r="P128">
        <v>6</v>
      </c>
      <c r="Q128">
        <v>3</v>
      </c>
      <c r="R128">
        <v>6</v>
      </c>
      <c r="S128">
        <v>3</v>
      </c>
      <c r="V128">
        <v>2</v>
      </c>
      <c r="W128">
        <v>0</v>
      </c>
      <c r="X128" t="s">
        <v>48</v>
      </c>
      <c r="Y128">
        <v>2.62</v>
      </c>
      <c r="Z128">
        <v>1.5</v>
      </c>
      <c r="AA128">
        <v>2.5</v>
      </c>
      <c r="AB128">
        <v>1.47</v>
      </c>
      <c r="AC128">
        <v>2.62</v>
      </c>
      <c r="AD128">
        <v>1.5</v>
      </c>
      <c r="AE128">
        <v>2.71</v>
      </c>
      <c r="AF128">
        <v>1.54</v>
      </c>
      <c r="AK128">
        <v>2.75</v>
      </c>
      <c r="AL128">
        <v>1.57</v>
      </c>
      <c r="AM128">
        <v>2.64</v>
      </c>
      <c r="AN128">
        <v>1.51</v>
      </c>
      <c r="AO128">
        <f t="shared" si="6"/>
        <v>0.37878787878787878</v>
      </c>
      <c r="AP128">
        <f t="shared" si="6"/>
        <v>0.66225165562913912</v>
      </c>
      <c r="AQ128">
        <f t="shared" si="7"/>
        <v>0.363855421686747</v>
      </c>
      <c r="AR128">
        <f t="shared" si="8"/>
        <v>0.63614457831325311</v>
      </c>
      <c r="AT128">
        <f t="shared" si="9"/>
        <v>0.90701605241858907</v>
      </c>
      <c r="AU128">
        <f t="shared" si="9"/>
        <v>1.0280106337358685</v>
      </c>
      <c r="AV128">
        <f t="shared" si="10"/>
        <v>0.469788203289012</v>
      </c>
      <c r="AZ128">
        <f t="shared" si="11"/>
        <v>1.7729134152937955</v>
      </c>
      <c r="BA128">
        <f t="shared" si="11"/>
        <v>1.2327289796947454</v>
      </c>
      <c r="BB128">
        <f t="shared" si="12"/>
        <v>0.63185532111392284</v>
      </c>
      <c r="BC128">
        <f t="shared" si="13"/>
        <v>1.0109986834157738</v>
      </c>
      <c r="BD128">
        <f t="shared" si="14"/>
        <v>0.75547331714280486</v>
      </c>
      <c r="BE128">
        <f t="shared" si="15"/>
        <v>0.459094833330083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28"/>
  <sheetViews>
    <sheetView topLeftCell="AX1" workbookViewId="0">
      <selection activeCell="BC1" sqref="BC1:BH104857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263</v>
      </c>
      <c r="B1" t="s">
        <v>1</v>
      </c>
      <c r="C1" t="s">
        <v>2</v>
      </c>
      <c r="D1" t="s">
        <v>3</v>
      </c>
      <c r="E1" t="s">
        <v>264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34</v>
      </c>
      <c r="AB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33</v>
      </c>
      <c r="B2" t="s">
        <v>40</v>
      </c>
      <c r="C2" t="s">
        <v>41</v>
      </c>
      <c r="D2" s="1">
        <v>43647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352</v>
      </c>
      <c r="K2" t="s">
        <v>292</v>
      </c>
      <c r="L2">
        <v>60</v>
      </c>
      <c r="M2">
        <v>47</v>
      </c>
      <c r="N2">
        <v>989</v>
      </c>
      <c r="O2">
        <v>1185</v>
      </c>
      <c r="P2">
        <v>4</v>
      </c>
      <c r="Q2">
        <v>6</v>
      </c>
      <c r="R2">
        <v>7</v>
      </c>
      <c r="S2">
        <v>6</v>
      </c>
      <c r="T2">
        <v>7</v>
      </c>
      <c r="U2">
        <v>5</v>
      </c>
      <c r="V2">
        <v>2</v>
      </c>
      <c r="W2">
        <v>1</v>
      </c>
      <c r="X2" t="s">
        <v>48</v>
      </c>
      <c r="Y2">
        <v>1.53</v>
      </c>
      <c r="Z2">
        <v>2.5</v>
      </c>
      <c r="AA2">
        <v>1.6</v>
      </c>
      <c r="AB2">
        <v>2.4700000000000002</v>
      </c>
      <c r="AK2">
        <v>1.6</v>
      </c>
      <c r="AL2">
        <v>2.63</v>
      </c>
      <c r="AM2">
        <v>1.53</v>
      </c>
      <c r="AN2">
        <v>2.52</v>
      </c>
      <c r="AO2">
        <f>1/AM2</f>
        <v>0.65359477124183007</v>
      </c>
      <c r="AP2">
        <f>1/AN2</f>
        <v>0.3968253968253968</v>
      </c>
      <c r="AQ2">
        <f>AO2/(AO2+AP2)</f>
        <v>0.62222222222222223</v>
      </c>
      <c r="AR2">
        <f>AP2/(AO2+AP2)</f>
        <v>0.37777777777777777</v>
      </c>
      <c r="AS2">
        <f>0.5*LN(AQ2/AR2)</f>
        <v>0.24949558305949396</v>
      </c>
      <c r="AW2">
        <f>AVERAGE(N2:O2)</f>
        <v>1087</v>
      </c>
      <c r="AX2">
        <f>64*'Summary - LogLoss'!$D$8*AW2/SUM($AW$2:$AW$65)</f>
        <v>0.48351964043694318</v>
      </c>
      <c r="AY2">
        <f>AS2+AX2</f>
        <v>0.73301522349643711</v>
      </c>
    </row>
    <row r="3" spans="1:60" x14ac:dyDescent="0.35">
      <c r="A3">
        <v>33</v>
      </c>
      <c r="B3" t="s">
        <v>40</v>
      </c>
      <c r="C3" t="s">
        <v>41</v>
      </c>
      <c r="D3" s="1">
        <v>43647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393</v>
      </c>
      <c r="K3" t="s">
        <v>270</v>
      </c>
      <c r="L3">
        <v>115</v>
      </c>
      <c r="M3">
        <v>96</v>
      </c>
      <c r="N3">
        <v>547</v>
      </c>
      <c r="O3">
        <v>659</v>
      </c>
      <c r="P3">
        <v>6</v>
      </c>
      <c r="Q3">
        <v>3</v>
      </c>
      <c r="R3">
        <v>6</v>
      </c>
      <c r="S3">
        <v>3</v>
      </c>
      <c r="V3">
        <v>2</v>
      </c>
      <c r="W3">
        <v>0</v>
      </c>
      <c r="X3" t="s">
        <v>48</v>
      </c>
      <c r="Y3">
        <v>1.66</v>
      </c>
      <c r="Z3">
        <v>2.2000000000000002</v>
      </c>
      <c r="AA3">
        <v>1.6</v>
      </c>
      <c r="AB3">
        <v>2.4700000000000002</v>
      </c>
      <c r="AK3">
        <v>1.75</v>
      </c>
      <c r="AL3">
        <v>2.4700000000000002</v>
      </c>
      <c r="AM3">
        <v>1.68</v>
      </c>
      <c r="AN3">
        <v>2.2000000000000002</v>
      </c>
      <c r="AO3">
        <f t="shared" ref="AO3:AP65" si="0">1/AM3</f>
        <v>0.59523809523809523</v>
      </c>
      <c r="AP3">
        <f t="shared" si="0"/>
        <v>0.45454545454545453</v>
      </c>
      <c r="AQ3">
        <f t="shared" ref="AQ3:AQ66" si="1">AO3/(AO3+AP3)</f>
        <v>0.5670103092783505</v>
      </c>
      <c r="AR3">
        <f t="shared" ref="AR3:AR66" si="2">AP3/(AO3+AP3)</f>
        <v>0.4329896907216495</v>
      </c>
      <c r="AS3">
        <f t="shared" ref="AS3:AS65" si="3">0.5*LN(AQ3/AR3)</f>
        <v>0.1348317834745513</v>
      </c>
      <c r="AW3">
        <f t="shared" ref="AW3:AW65" si="4">AVERAGE(N3:O3)</f>
        <v>603</v>
      </c>
      <c r="AX3">
        <f>64*'Summary - LogLoss'!$D$8*AW3/SUM($AW$2:$AW$65)</f>
        <v>0.26822662666373209</v>
      </c>
      <c r="AY3">
        <f t="shared" ref="AY3:AY65" si="5">AS3+AX3</f>
        <v>0.40305841013828336</v>
      </c>
    </row>
    <row r="4" spans="1:60" x14ac:dyDescent="0.35">
      <c r="A4">
        <v>33</v>
      </c>
      <c r="B4" t="s">
        <v>40</v>
      </c>
      <c r="C4" t="s">
        <v>41</v>
      </c>
      <c r="D4" s="1">
        <v>43647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394</v>
      </c>
      <c r="K4" t="s">
        <v>395</v>
      </c>
      <c r="L4">
        <v>62</v>
      </c>
      <c r="M4">
        <v>286</v>
      </c>
      <c r="N4">
        <v>929</v>
      </c>
      <c r="O4">
        <v>172</v>
      </c>
      <c r="P4">
        <v>6</v>
      </c>
      <c r="Q4">
        <v>4</v>
      </c>
      <c r="R4">
        <v>6</v>
      </c>
      <c r="S4">
        <v>4</v>
      </c>
      <c r="V4">
        <v>2</v>
      </c>
      <c r="W4">
        <v>0</v>
      </c>
      <c r="X4" t="s">
        <v>48</v>
      </c>
      <c r="Y4">
        <v>1.8</v>
      </c>
      <c r="Z4">
        <v>2</v>
      </c>
      <c r="AA4">
        <v>1.85</v>
      </c>
      <c r="AB4">
        <v>2.04</v>
      </c>
      <c r="AK4">
        <v>1.89</v>
      </c>
      <c r="AL4">
        <v>2.11</v>
      </c>
      <c r="AM4">
        <v>1.8</v>
      </c>
      <c r="AN4">
        <v>2.02</v>
      </c>
      <c r="AO4">
        <f t="shared" si="0"/>
        <v>0.55555555555555558</v>
      </c>
      <c r="AP4">
        <f t="shared" si="0"/>
        <v>0.49504950495049505</v>
      </c>
      <c r="AQ4">
        <f t="shared" si="1"/>
        <v>0.52879581151832467</v>
      </c>
      <c r="AR4">
        <f t="shared" si="2"/>
        <v>0.47120418848167539</v>
      </c>
      <c r="AS4">
        <f t="shared" si="3"/>
        <v>5.7655423255497294E-2</v>
      </c>
      <c r="AW4">
        <f t="shared" si="4"/>
        <v>550.5</v>
      </c>
      <c r="AX4">
        <f>64*'Summary - LogLoss'!$D$8*AW4/SUM($AW$2:$AW$65)</f>
        <v>0.24487356215320816</v>
      </c>
      <c r="AY4">
        <f t="shared" si="5"/>
        <v>0.30252898540870543</v>
      </c>
      <c r="BG4" t="s">
        <v>191</v>
      </c>
      <c r="BH4">
        <f>SUM(AQ66:AQ128)</f>
        <v>37.79920753177673</v>
      </c>
    </row>
    <row r="5" spans="1:60" x14ac:dyDescent="0.35">
      <c r="A5">
        <v>33</v>
      </c>
      <c r="B5" t="s">
        <v>40</v>
      </c>
      <c r="C5" t="s">
        <v>41</v>
      </c>
      <c r="D5" s="1">
        <v>43647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365</v>
      </c>
      <c r="K5" t="s">
        <v>396</v>
      </c>
      <c r="L5">
        <v>28</v>
      </c>
      <c r="M5">
        <v>93</v>
      </c>
      <c r="N5">
        <v>1895</v>
      </c>
      <c r="O5">
        <v>671</v>
      </c>
      <c r="P5">
        <v>6</v>
      </c>
      <c r="Q5">
        <v>4</v>
      </c>
      <c r="R5">
        <v>6</v>
      </c>
      <c r="S5">
        <v>2</v>
      </c>
      <c r="V5">
        <v>2</v>
      </c>
      <c r="W5">
        <v>0</v>
      </c>
      <c r="X5" t="s">
        <v>48</v>
      </c>
      <c r="Y5">
        <v>1.1200000000000001</v>
      </c>
      <c r="Z5">
        <v>6</v>
      </c>
      <c r="AA5">
        <v>1.1299999999999999</v>
      </c>
      <c r="AB5">
        <v>6.86</v>
      </c>
      <c r="AK5">
        <v>1.18</v>
      </c>
      <c r="AL5">
        <v>6.86</v>
      </c>
      <c r="AM5">
        <v>1.1399999999999999</v>
      </c>
      <c r="AN5">
        <v>5.69</v>
      </c>
      <c r="AO5">
        <f t="shared" si="0"/>
        <v>0.87719298245614041</v>
      </c>
      <c r="AP5">
        <f t="shared" si="0"/>
        <v>0.17574692442882248</v>
      </c>
      <c r="AQ5">
        <f t="shared" si="1"/>
        <v>0.83308931185944357</v>
      </c>
      <c r="AR5">
        <f t="shared" si="2"/>
        <v>0.16691068814055632</v>
      </c>
      <c r="AS5">
        <f t="shared" si="3"/>
        <v>0.80384099286591792</v>
      </c>
      <c r="AW5">
        <f t="shared" si="4"/>
        <v>1283</v>
      </c>
      <c r="AX5">
        <f>64*'Summary - LogLoss'!$D$8*AW5/SUM($AW$2:$AW$65)</f>
        <v>0.57070441460956589</v>
      </c>
      <c r="AY5">
        <f t="shared" si="5"/>
        <v>1.3745454074754839</v>
      </c>
      <c r="BG5" t="s">
        <v>190</v>
      </c>
      <c r="BH5">
        <f>SUM(BD66:BD128)</f>
        <v>42.078685672645008</v>
      </c>
    </row>
    <row r="6" spans="1:60" x14ac:dyDescent="0.35">
      <c r="A6">
        <v>33</v>
      </c>
      <c r="B6" t="s">
        <v>40</v>
      </c>
      <c r="C6" t="s">
        <v>41</v>
      </c>
      <c r="D6" s="1">
        <v>43647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281</v>
      </c>
      <c r="K6" t="s">
        <v>285</v>
      </c>
      <c r="L6">
        <v>16</v>
      </c>
      <c r="M6">
        <v>107</v>
      </c>
      <c r="N6">
        <v>2615</v>
      </c>
      <c r="O6">
        <v>580</v>
      </c>
      <c r="P6">
        <v>6</v>
      </c>
      <c r="Q6">
        <v>3</v>
      </c>
      <c r="R6">
        <v>6</v>
      </c>
      <c r="S6">
        <v>2</v>
      </c>
      <c r="V6">
        <v>2</v>
      </c>
      <c r="W6">
        <v>0</v>
      </c>
      <c r="X6" t="s">
        <v>48</v>
      </c>
      <c r="Y6">
        <v>1.06</v>
      </c>
      <c r="Z6">
        <v>10</v>
      </c>
      <c r="AA6">
        <v>1.07</v>
      </c>
      <c r="AB6">
        <v>10.7</v>
      </c>
      <c r="AK6">
        <v>1.0900000000000001</v>
      </c>
      <c r="AL6">
        <v>11.25</v>
      </c>
      <c r="AM6">
        <v>1.06</v>
      </c>
      <c r="AN6">
        <v>9.1300000000000008</v>
      </c>
      <c r="AO6">
        <f t="shared" si="0"/>
        <v>0.94339622641509424</v>
      </c>
      <c r="AP6">
        <f t="shared" si="0"/>
        <v>0.10952902519167579</v>
      </c>
      <c r="AQ6">
        <f t="shared" si="1"/>
        <v>0.89597644749754668</v>
      </c>
      <c r="AR6">
        <f t="shared" si="2"/>
        <v>0.10402355250245339</v>
      </c>
      <c r="AS6">
        <f t="shared" si="3"/>
        <v>1.0766483932414506</v>
      </c>
      <c r="AW6">
        <f t="shared" si="4"/>
        <v>1597.5</v>
      </c>
      <c r="AX6">
        <f>64*'Summary - LogLoss'!$D$8*AW6/SUM($AW$2:$AW$65)</f>
        <v>0.71060039153451415</v>
      </c>
      <c r="AY6">
        <f t="shared" si="5"/>
        <v>1.7872487847759646</v>
      </c>
      <c r="BG6" t="s">
        <v>473</v>
      </c>
      <c r="BH6">
        <f>SUM(BE66:BE128)</f>
        <v>42.072582697378984</v>
      </c>
    </row>
    <row r="7" spans="1:60" x14ac:dyDescent="0.35">
      <c r="A7">
        <v>33</v>
      </c>
      <c r="B7" t="s">
        <v>40</v>
      </c>
      <c r="C7" t="s">
        <v>41</v>
      </c>
      <c r="D7" s="1">
        <v>43647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390</v>
      </c>
      <c r="K7" t="s">
        <v>397</v>
      </c>
      <c r="L7">
        <v>122</v>
      </c>
      <c r="M7">
        <v>165</v>
      </c>
      <c r="N7">
        <v>531</v>
      </c>
      <c r="O7">
        <v>363</v>
      </c>
      <c r="P7">
        <v>7</v>
      </c>
      <c r="Q7">
        <v>6</v>
      </c>
      <c r="R7">
        <v>6</v>
      </c>
      <c r="S7">
        <v>2</v>
      </c>
      <c r="V7">
        <v>2</v>
      </c>
      <c r="W7">
        <v>0</v>
      </c>
      <c r="X7" t="s">
        <v>48</v>
      </c>
      <c r="Y7">
        <v>2.75</v>
      </c>
      <c r="Z7">
        <v>1.44</v>
      </c>
      <c r="AA7">
        <v>2.81</v>
      </c>
      <c r="AB7">
        <v>1.49</v>
      </c>
      <c r="AK7">
        <v>3</v>
      </c>
      <c r="AL7">
        <v>1.54</v>
      </c>
      <c r="AM7">
        <v>2.67</v>
      </c>
      <c r="AN7">
        <v>1.48</v>
      </c>
      <c r="AO7">
        <f t="shared" si="0"/>
        <v>0.37453183520599254</v>
      </c>
      <c r="AP7">
        <f t="shared" si="0"/>
        <v>0.67567567567567566</v>
      </c>
      <c r="AQ7">
        <f t="shared" si="1"/>
        <v>0.3566265060240964</v>
      </c>
      <c r="AR7">
        <f t="shared" si="2"/>
        <v>0.6433734939759036</v>
      </c>
      <c r="AS7">
        <f t="shared" si="3"/>
        <v>-0.2950181923180672</v>
      </c>
      <c r="AW7">
        <f t="shared" si="4"/>
        <v>447</v>
      </c>
      <c r="AX7">
        <f>64*'Summary - LogLoss'!$D$8*AW7/SUM($AW$2:$AW$65)</f>
        <v>0.19883466354674667</v>
      </c>
      <c r="AY7">
        <f t="shared" si="5"/>
        <v>-9.6183528771320526E-2</v>
      </c>
    </row>
    <row r="8" spans="1:60" x14ac:dyDescent="0.35">
      <c r="A8">
        <v>33</v>
      </c>
      <c r="B8" t="s">
        <v>40</v>
      </c>
      <c r="C8" t="s">
        <v>41</v>
      </c>
      <c r="D8" s="1">
        <v>43647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366</v>
      </c>
      <c r="K8" t="s">
        <v>286</v>
      </c>
      <c r="L8">
        <v>32</v>
      </c>
      <c r="M8">
        <v>90</v>
      </c>
      <c r="N8">
        <v>1670</v>
      </c>
      <c r="O8">
        <v>689</v>
      </c>
      <c r="P8">
        <v>7</v>
      </c>
      <c r="Q8">
        <v>6</v>
      </c>
      <c r="R8">
        <v>6</v>
      </c>
      <c r="S8">
        <v>3</v>
      </c>
      <c r="V8">
        <v>2</v>
      </c>
      <c r="W8">
        <v>0</v>
      </c>
      <c r="X8" t="s">
        <v>48</v>
      </c>
      <c r="Y8">
        <v>1.3</v>
      </c>
      <c r="Z8">
        <v>3.5</v>
      </c>
      <c r="AA8">
        <v>1.35</v>
      </c>
      <c r="AB8">
        <v>3.44</v>
      </c>
      <c r="AK8">
        <v>1.37</v>
      </c>
      <c r="AL8">
        <v>3.56</v>
      </c>
      <c r="AM8">
        <v>1.33</v>
      </c>
      <c r="AN8">
        <v>3.3</v>
      </c>
      <c r="AO8">
        <f t="shared" si="0"/>
        <v>0.75187969924812026</v>
      </c>
      <c r="AP8">
        <f t="shared" si="0"/>
        <v>0.30303030303030304</v>
      </c>
      <c r="AQ8">
        <f t="shared" si="1"/>
        <v>0.71274298056155505</v>
      </c>
      <c r="AR8">
        <f t="shared" si="2"/>
        <v>0.28725701943844495</v>
      </c>
      <c r="AS8">
        <f t="shared" si="3"/>
        <v>0.45437176311938599</v>
      </c>
      <c r="AW8">
        <f t="shared" si="4"/>
        <v>1179.5</v>
      </c>
      <c r="AX8">
        <f>64*'Summary - LogLoss'!$D$8*AW8/SUM($AW$2:$AW$65)</f>
        <v>0.5246655160031044</v>
      </c>
      <c r="AY8">
        <f t="shared" si="5"/>
        <v>0.97903727912249039</v>
      </c>
    </row>
    <row r="9" spans="1:60" x14ac:dyDescent="0.35">
      <c r="A9">
        <v>33</v>
      </c>
      <c r="B9" t="s">
        <v>40</v>
      </c>
      <c r="C9" t="s">
        <v>41</v>
      </c>
      <c r="D9" s="1">
        <v>43647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322</v>
      </c>
      <c r="K9" t="s">
        <v>333</v>
      </c>
      <c r="L9">
        <v>8</v>
      </c>
      <c r="M9">
        <v>74</v>
      </c>
      <c r="N9">
        <v>3868</v>
      </c>
      <c r="O9">
        <v>791</v>
      </c>
      <c r="P9">
        <v>7</v>
      </c>
      <c r="Q9">
        <v>5</v>
      </c>
      <c r="R9">
        <v>6</v>
      </c>
      <c r="S9">
        <v>0</v>
      </c>
      <c r="V9">
        <v>2</v>
      </c>
      <c r="W9">
        <v>0</v>
      </c>
      <c r="X9" t="s">
        <v>48</v>
      </c>
      <c r="Y9">
        <v>1.3</v>
      </c>
      <c r="Z9">
        <v>3.5</v>
      </c>
      <c r="AA9">
        <v>1.31</v>
      </c>
      <c r="AB9">
        <v>3.78</v>
      </c>
      <c r="AK9">
        <v>1.33</v>
      </c>
      <c r="AL9">
        <v>3.78</v>
      </c>
      <c r="AM9">
        <v>1.3</v>
      </c>
      <c r="AN9">
        <v>3.55</v>
      </c>
      <c r="AO9">
        <f t="shared" si="0"/>
        <v>0.76923076923076916</v>
      </c>
      <c r="AP9">
        <f t="shared" si="0"/>
        <v>0.28169014084507044</v>
      </c>
      <c r="AQ9">
        <f t="shared" si="1"/>
        <v>0.73195876288659789</v>
      </c>
      <c r="AR9">
        <f t="shared" si="2"/>
        <v>0.26804123711340205</v>
      </c>
      <c r="AS9">
        <f t="shared" si="3"/>
        <v>0.50229166950991666</v>
      </c>
      <c r="AW9">
        <f t="shared" si="4"/>
        <v>2329.5</v>
      </c>
      <c r="AX9">
        <f>64*'Summary - LogLoss'!$D$8*AW9/SUM($AW$2:$AW$65)</f>
        <v>1.0362088338526765</v>
      </c>
      <c r="AY9">
        <f t="shared" si="5"/>
        <v>1.5385005033625931</v>
      </c>
    </row>
    <row r="10" spans="1:60" x14ac:dyDescent="0.35">
      <c r="A10">
        <v>33</v>
      </c>
      <c r="B10" t="s">
        <v>40</v>
      </c>
      <c r="C10" t="s">
        <v>41</v>
      </c>
      <c r="D10" s="1">
        <v>43647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398</v>
      </c>
      <c r="K10" t="s">
        <v>279</v>
      </c>
      <c r="L10">
        <v>35</v>
      </c>
      <c r="M10">
        <v>42</v>
      </c>
      <c r="N10">
        <v>1504</v>
      </c>
      <c r="O10">
        <v>1303</v>
      </c>
      <c r="P10">
        <v>6</v>
      </c>
      <c r="Q10">
        <v>3</v>
      </c>
      <c r="R10">
        <v>6</v>
      </c>
      <c r="S10">
        <v>3</v>
      </c>
      <c r="V10">
        <v>2</v>
      </c>
      <c r="W10">
        <v>0</v>
      </c>
      <c r="X10" t="s">
        <v>48</v>
      </c>
      <c r="Y10">
        <v>1.5</v>
      </c>
      <c r="Z10">
        <v>2.62</v>
      </c>
      <c r="AA10">
        <v>1.53</v>
      </c>
      <c r="AB10">
        <v>2.66</v>
      </c>
      <c r="AK10">
        <v>1.54</v>
      </c>
      <c r="AL10">
        <v>2.72</v>
      </c>
      <c r="AM10">
        <v>1.5</v>
      </c>
      <c r="AN10">
        <v>2.59</v>
      </c>
      <c r="AO10">
        <f t="shared" si="0"/>
        <v>0.66666666666666663</v>
      </c>
      <c r="AP10">
        <f t="shared" si="0"/>
        <v>0.38610038610038611</v>
      </c>
      <c r="AQ10">
        <f t="shared" si="1"/>
        <v>0.63325183374083127</v>
      </c>
      <c r="AR10">
        <f t="shared" si="2"/>
        <v>0.36674816625916873</v>
      </c>
      <c r="AS10">
        <f t="shared" si="3"/>
        <v>0.27309638380164097</v>
      </c>
      <c r="AW10">
        <f t="shared" si="4"/>
        <v>1403.5</v>
      </c>
      <c r="AX10">
        <f>64*'Summary - LogLoss'!$D$8*AW10/SUM($AW$2:$AW$65)</f>
        <v>0.62430525791467328</v>
      </c>
      <c r="AY10">
        <f t="shared" si="5"/>
        <v>0.8974016417163142</v>
      </c>
    </row>
    <row r="11" spans="1:60" x14ac:dyDescent="0.35">
      <c r="A11">
        <v>33</v>
      </c>
      <c r="B11" t="s">
        <v>40</v>
      </c>
      <c r="C11" t="s">
        <v>41</v>
      </c>
      <c r="D11" s="1">
        <v>43647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284</v>
      </c>
      <c r="K11" t="s">
        <v>353</v>
      </c>
      <c r="L11">
        <v>24</v>
      </c>
      <c r="M11">
        <v>67</v>
      </c>
      <c r="N11">
        <v>2105</v>
      </c>
      <c r="O11">
        <v>838</v>
      </c>
      <c r="P11">
        <v>3</v>
      </c>
      <c r="Q11">
        <v>6</v>
      </c>
      <c r="R11">
        <v>6</v>
      </c>
      <c r="S11">
        <v>3</v>
      </c>
      <c r="T11">
        <v>6</v>
      </c>
      <c r="U11">
        <v>4</v>
      </c>
      <c r="V11">
        <v>2</v>
      </c>
      <c r="W11">
        <v>1</v>
      </c>
      <c r="X11" t="s">
        <v>48</v>
      </c>
      <c r="Y11">
        <v>1.44</v>
      </c>
      <c r="Z11">
        <v>2.75</v>
      </c>
      <c r="AA11">
        <v>1.47</v>
      </c>
      <c r="AB11">
        <v>2.86</v>
      </c>
      <c r="AK11">
        <v>1.49</v>
      </c>
      <c r="AL11">
        <v>3</v>
      </c>
      <c r="AM11">
        <v>1.44</v>
      </c>
      <c r="AN11">
        <v>2.79</v>
      </c>
      <c r="AO11">
        <f t="shared" si="0"/>
        <v>0.69444444444444442</v>
      </c>
      <c r="AP11">
        <f t="shared" si="0"/>
        <v>0.35842293906810035</v>
      </c>
      <c r="AQ11">
        <f t="shared" si="1"/>
        <v>0.65957446808510634</v>
      </c>
      <c r="AR11">
        <f t="shared" si="2"/>
        <v>0.34042553191489361</v>
      </c>
      <c r="AS11">
        <f t="shared" si="3"/>
        <v>0.33069924112268251</v>
      </c>
      <c r="AW11">
        <f t="shared" si="4"/>
        <v>1471.5</v>
      </c>
      <c r="AX11">
        <f>64*'Summary - LogLoss'!$D$8*AW11/SUM($AW$2:$AW$65)</f>
        <v>0.65455303670925669</v>
      </c>
      <c r="AY11">
        <f t="shared" si="5"/>
        <v>0.98525227783193925</v>
      </c>
    </row>
    <row r="12" spans="1:60" x14ac:dyDescent="0.35">
      <c r="A12">
        <v>33</v>
      </c>
      <c r="B12" t="s">
        <v>40</v>
      </c>
      <c r="C12" t="s">
        <v>41</v>
      </c>
      <c r="D12" s="1">
        <v>43647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347</v>
      </c>
      <c r="K12" t="s">
        <v>399</v>
      </c>
      <c r="L12">
        <v>20</v>
      </c>
      <c r="M12">
        <v>298</v>
      </c>
      <c r="N12">
        <v>2335</v>
      </c>
      <c r="O12">
        <v>164</v>
      </c>
      <c r="P12">
        <v>6</v>
      </c>
      <c r="Q12">
        <v>0</v>
      </c>
      <c r="R12">
        <v>3</v>
      </c>
      <c r="S12">
        <v>6</v>
      </c>
      <c r="T12">
        <v>6</v>
      </c>
      <c r="U12">
        <v>4</v>
      </c>
      <c r="V12">
        <v>2</v>
      </c>
      <c r="W12">
        <v>1</v>
      </c>
      <c r="X12" t="s">
        <v>48</v>
      </c>
      <c r="Y12">
        <v>1.4</v>
      </c>
      <c r="Z12">
        <v>3</v>
      </c>
      <c r="AA12">
        <v>1.39</v>
      </c>
      <c r="AB12">
        <v>3.23</v>
      </c>
      <c r="AK12">
        <v>1.44</v>
      </c>
      <c r="AL12">
        <v>3.29</v>
      </c>
      <c r="AM12">
        <v>1.39</v>
      </c>
      <c r="AN12">
        <v>2.99</v>
      </c>
      <c r="AO12">
        <f t="shared" si="0"/>
        <v>0.71942446043165476</v>
      </c>
      <c r="AP12">
        <f t="shared" si="0"/>
        <v>0.33444816053511706</v>
      </c>
      <c r="AQ12">
        <f t="shared" si="1"/>
        <v>0.68264840182648401</v>
      </c>
      <c r="AR12">
        <f t="shared" si="2"/>
        <v>0.31735159817351594</v>
      </c>
      <c r="AS12">
        <f t="shared" si="3"/>
        <v>0.38298482012999741</v>
      </c>
      <c r="AW12">
        <f t="shared" si="4"/>
        <v>1249.5</v>
      </c>
      <c r="AX12">
        <f>64*'Summary - LogLoss'!$D$8*AW12/SUM($AW$2:$AW$65)</f>
        <v>0.55580293535046965</v>
      </c>
      <c r="AY12">
        <f t="shared" si="5"/>
        <v>0.93878775548046711</v>
      </c>
    </row>
    <row r="13" spans="1:60" x14ac:dyDescent="0.35">
      <c r="A13">
        <v>33</v>
      </c>
      <c r="B13" t="s">
        <v>40</v>
      </c>
      <c r="C13" t="s">
        <v>41</v>
      </c>
      <c r="D13" s="1">
        <v>43647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318</v>
      </c>
      <c r="K13" t="s">
        <v>306</v>
      </c>
      <c r="L13">
        <v>52</v>
      </c>
      <c r="M13">
        <v>87</v>
      </c>
      <c r="N13">
        <v>1113</v>
      </c>
      <c r="O13">
        <v>700</v>
      </c>
      <c r="P13">
        <v>5</v>
      </c>
      <c r="Q13">
        <v>7</v>
      </c>
      <c r="R13">
        <v>6</v>
      </c>
      <c r="S13">
        <v>4</v>
      </c>
      <c r="T13">
        <v>7</v>
      </c>
      <c r="U13">
        <v>5</v>
      </c>
      <c r="V13">
        <v>2</v>
      </c>
      <c r="W13">
        <v>1</v>
      </c>
      <c r="X13" t="s">
        <v>48</v>
      </c>
      <c r="Y13">
        <v>1.22</v>
      </c>
      <c r="Z13">
        <v>4.33</v>
      </c>
      <c r="AA13">
        <v>1.25</v>
      </c>
      <c r="AB13">
        <v>4.4000000000000004</v>
      </c>
      <c r="AK13">
        <v>1.27</v>
      </c>
      <c r="AL13">
        <v>4.5</v>
      </c>
      <c r="AM13">
        <v>1.23</v>
      </c>
      <c r="AN13">
        <v>4.18</v>
      </c>
      <c r="AO13">
        <f t="shared" si="0"/>
        <v>0.81300813008130079</v>
      </c>
      <c r="AP13">
        <f t="shared" si="0"/>
        <v>0.23923444976076558</v>
      </c>
      <c r="AQ13">
        <f t="shared" si="1"/>
        <v>0.77264325323475036</v>
      </c>
      <c r="AR13">
        <f t="shared" si="2"/>
        <v>0.22735674676524953</v>
      </c>
      <c r="AS13">
        <f t="shared" si="3"/>
        <v>0.6116485385761693</v>
      </c>
      <c r="AW13">
        <f t="shared" si="4"/>
        <v>906.5</v>
      </c>
      <c r="AX13">
        <f>64*'Summary - LogLoss'!$D$8*AW13/SUM($AW$2:$AW$65)</f>
        <v>0.40322958054837998</v>
      </c>
      <c r="AY13">
        <f t="shared" si="5"/>
        <v>1.0148781191245493</v>
      </c>
    </row>
    <row r="14" spans="1:60" x14ac:dyDescent="0.35">
      <c r="A14">
        <v>33</v>
      </c>
      <c r="B14" t="s">
        <v>40</v>
      </c>
      <c r="C14" t="s">
        <v>41</v>
      </c>
      <c r="D14" s="1">
        <v>43647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273</v>
      </c>
      <c r="K14" t="s">
        <v>400</v>
      </c>
      <c r="L14">
        <v>3</v>
      </c>
      <c r="M14">
        <v>101</v>
      </c>
      <c r="N14">
        <v>6055</v>
      </c>
      <c r="O14">
        <v>607</v>
      </c>
      <c r="P14">
        <v>6</v>
      </c>
      <c r="Q14">
        <v>2</v>
      </c>
      <c r="R14">
        <v>7</v>
      </c>
      <c r="S14">
        <v>6</v>
      </c>
      <c r="V14">
        <v>2</v>
      </c>
      <c r="W14">
        <v>0</v>
      </c>
      <c r="X14" t="s">
        <v>48</v>
      </c>
      <c r="Y14">
        <v>1.02</v>
      </c>
      <c r="Z14">
        <v>19</v>
      </c>
      <c r="AA14">
        <v>1.02</v>
      </c>
      <c r="AB14">
        <v>19.55</v>
      </c>
      <c r="AK14">
        <v>1.04</v>
      </c>
      <c r="AL14">
        <v>26.5</v>
      </c>
      <c r="AM14">
        <v>1.02</v>
      </c>
      <c r="AN14">
        <v>16.03</v>
      </c>
      <c r="AO14">
        <f t="shared" si="0"/>
        <v>0.98039215686274506</v>
      </c>
      <c r="AP14">
        <f t="shared" si="0"/>
        <v>6.238303181534622E-2</v>
      </c>
      <c r="AQ14">
        <f t="shared" si="1"/>
        <v>0.94017595307917878</v>
      </c>
      <c r="AR14">
        <f t="shared" si="2"/>
        <v>5.9824046920821106E-2</v>
      </c>
      <c r="AS14">
        <f t="shared" si="3"/>
        <v>1.3773296696626409</v>
      </c>
      <c r="AW14">
        <f t="shared" si="4"/>
        <v>3331</v>
      </c>
      <c r="AX14">
        <f>64*'Summary - LogLoss'!$D$8*AW14/SUM($AW$2:$AW$65)</f>
        <v>1.4816963406581949</v>
      </c>
      <c r="AY14">
        <f t="shared" si="5"/>
        <v>2.8590260103208358</v>
      </c>
    </row>
    <row r="15" spans="1:60" x14ac:dyDescent="0.35">
      <c r="A15">
        <v>33</v>
      </c>
      <c r="B15" t="s">
        <v>40</v>
      </c>
      <c r="C15" t="s">
        <v>41</v>
      </c>
      <c r="D15" s="1">
        <v>43647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320</v>
      </c>
      <c r="K15" t="s">
        <v>401</v>
      </c>
      <c r="L15">
        <v>81</v>
      </c>
      <c r="M15">
        <v>64</v>
      </c>
      <c r="N15">
        <v>723</v>
      </c>
      <c r="O15">
        <v>879</v>
      </c>
      <c r="P15">
        <v>6</v>
      </c>
      <c r="Q15">
        <v>2</v>
      </c>
      <c r="R15">
        <v>7</v>
      </c>
      <c r="S15">
        <v>6</v>
      </c>
      <c r="V15">
        <v>2</v>
      </c>
      <c r="W15">
        <v>0</v>
      </c>
      <c r="X15" t="s">
        <v>48</v>
      </c>
      <c r="Y15">
        <v>2.37</v>
      </c>
      <c r="Z15">
        <v>1.57</v>
      </c>
      <c r="AA15">
        <v>2.48</v>
      </c>
      <c r="AB15">
        <v>1.6</v>
      </c>
      <c r="AK15">
        <v>2.48</v>
      </c>
      <c r="AL15">
        <v>1.65</v>
      </c>
      <c r="AM15">
        <v>2.33</v>
      </c>
      <c r="AN15">
        <v>1.6</v>
      </c>
      <c r="AO15">
        <f t="shared" si="0"/>
        <v>0.42918454935622319</v>
      </c>
      <c r="AP15">
        <f t="shared" si="0"/>
        <v>0.625</v>
      </c>
      <c r="AQ15">
        <f t="shared" si="1"/>
        <v>0.40712468193384227</v>
      </c>
      <c r="AR15">
        <f t="shared" si="2"/>
        <v>0.59287531806615779</v>
      </c>
      <c r="AS15">
        <f t="shared" si="3"/>
        <v>-0.18793231916593683</v>
      </c>
      <c r="AW15">
        <f t="shared" si="4"/>
        <v>801</v>
      </c>
      <c r="AX15">
        <f>64*'Summary - LogLoss'!$D$8*AW15/SUM($AW$2:$AW$65)</f>
        <v>0.35630104138913665</v>
      </c>
      <c r="AY15">
        <f t="shared" si="5"/>
        <v>0.16836872222319982</v>
      </c>
    </row>
    <row r="16" spans="1:60" x14ac:dyDescent="0.35">
      <c r="A16">
        <v>33</v>
      </c>
      <c r="B16" t="s">
        <v>40</v>
      </c>
      <c r="C16" t="s">
        <v>41</v>
      </c>
      <c r="D16" s="1">
        <v>43647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367</v>
      </c>
      <c r="K16" t="s">
        <v>357</v>
      </c>
      <c r="L16">
        <v>7</v>
      </c>
      <c r="M16">
        <v>36</v>
      </c>
      <c r="N16">
        <v>4063</v>
      </c>
      <c r="O16">
        <v>1490</v>
      </c>
      <c r="P16">
        <v>6</v>
      </c>
      <c r="Q16">
        <v>4</v>
      </c>
      <c r="R16">
        <v>7</v>
      </c>
      <c r="S16">
        <v>5</v>
      </c>
      <c r="V16">
        <v>2</v>
      </c>
      <c r="W16">
        <v>0</v>
      </c>
      <c r="X16" t="s">
        <v>48</v>
      </c>
      <c r="Y16">
        <v>1.1200000000000001</v>
      </c>
      <c r="Z16">
        <v>6</v>
      </c>
      <c r="AA16">
        <v>1.1100000000000001</v>
      </c>
      <c r="AB16">
        <v>7.62</v>
      </c>
      <c r="AK16">
        <v>1.1499999999999999</v>
      </c>
      <c r="AL16">
        <v>7.62</v>
      </c>
      <c r="AM16">
        <v>1.1200000000000001</v>
      </c>
      <c r="AN16">
        <v>6.43</v>
      </c>
      <c r="AO16">
        <f t="shared" si="0"/>
        <v>0.89285714285714279</v>
      </c>
      <c r="AP16">
        <f t="shared" si="0"/>
        <v>0.15552099533437014</v>
      </c>
      <c r="AQ16">
        <f t="shared" si="1"/>
        <v>0.85165562913907289</v>
      </c>
      <c r="AR16">
        <f t="shared" si="2"/>
        <v>0.14834437086092717</v>
      </c>
      <c r="AS16">
        <f t="shared" si="3"/>
        <v>0.87382292647126236</v>
      </c>
      <c r="AW16">
        <f t="shared" si="4"/>
        <v>2776.5</v>
      </c>
      <c r="AX16">
        <f>64*'Summary - LogLoss'!$D$8*AW16/SUM($AW$2:$AW$65)</f>
        <v>1.2350434973994231</v>
      </c>
      <c r="AY16">
        <f t="shared" si="5"/>
        <v>2.1088664238706856</v>
      </c>
    </row>
    <row r="17" spans="1:51" x14ac:dyDescent="0.35">
      <c r="A17">
        <v>33</v>
      </c>
      <c r="B17" t="s">
        <v>40</v>
      </c>
      <c r="C17" t="s">
        <v>41</v>
      </c>
      <c r="D17" s="1">
        <v>43647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276</v>
      </c>
      <c r="K17" t="s">
        <v>326</v>
      </c>
      <c r="L17">
        <v>139</v>
      </c>
      <c r="M17">
        <v>11</v>
      </c>
      <c r="N17">
        <v>423</v>
      </c>
      <c r="O17">
        <v>3365</v>
      </c>
      <c r="P17">
        <v>6</v>
      </c>
      <c r="Q17">
        <v>2</v>
      </c>
      <c r="R17">
        <v>6</v>
      </c>
      <c r="S17">
        <v>4</v>
      </c>
      <c r="V17">
        <v>2</v>
      </c>
      <c r="W17">
        <v>0</v>
      </c>
      <c r="X17" t="s">
        <v>48</v>
      </c>
      <c r="Y17">
        <v>2.75</v>
      </c>
      <c r="Z17">
        <v>1.44</v>
      </c>
      <c r="AA17">
        <v>3.05</v>
      </c>
      <c r="AB17">
        <v>1.43</v>
      </c>
      <c r="AK17">
        <v>3.08</v>
      </c>
      <c r="AL17">
        <v>1.5</v>
      </c>
      <c r="AM17">
        <v>2.87</v>
      </c>
      <c r="AN17">
        <v>1.42</v>
      </c>
      <c r="AO17">
        <f t="shared" si="0"/>
        <v>0.34843205574912889</v>
      </c>
      <c r="AP17">
        <f t="shared" si="0"/>
        <v>0.70422535211267612</v>
      </c>
      <c r="AQ17">
        <f t="shared" si="1"/>
        <v>0.33100233100233101</v>
      </c>
      <c r="AR17">
        <f t="shared" si="2"/>
        <v>0.6689976689976691</v>
      </c>
      <c r="AS17">
        <f t="shared" si="3"/>
        <v>-0.35182757907918027</v>
      </c>
      <c r="AW17">
        <f t="shared" si="4"/>
        <v>1894</v>
      </c>
      <c r="AX17">
        <f>64*'Summary - LogLoss'!$D$8*AW17/SUM($AW$2:$AW$65)</f>
        <v>0.84248960348442536</v>
      </c>
      <c r="AY17">
        <f t="shared" si="5"/>
        <v>0.49066202440524509</v>
      </c>
    </row>
    <row r="18" spans="1:51" x14ac:dyDescent="0.35">
      <c r="A18">
        <v>33</v>
      </c>
      <c r="B18" t="s">
        <v>40</v>
      </c>
      <c r="C18" t="s">
        <v>41</v>
      </c>
      <c r="D18" s="1">
        <v>43647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402</v>
      </c>
      <c r="K18" t="s">
        <v>298</v>
      </c>
      <c r="L18">
        <v>68</v>
      </c>
      <c r="M18">
        <v>113</v>
      </c>
      <c r="N18">
        <v>838</v>
      </c>
      <c r="O18">
        <v>550</v>
      </c>
      <c r="P18">
        <v>7</v>
      </c>
      <c r="Q18">
        <v>5</v>
      </c>
      <c r="R18">
        <v>6</v>
      </c>
      <c r="S18">
        <v>2</v>
      </c>
      <c r="V18">
        <v>2</v>
      </c>
      <c r="W18">
        <v>0</v>
      </c>
      <c r="X18" t="s">
        <v>48</v>
      </c>
      <c r="Y18">
        <v>1.5</v>
      </c>
      <c r="Z18">
        <v>2.62</v>
      </c>
      <c r="AA18">
        <v>1.54</v>
      </c>
      <c r="AB18">
        <v>2.62</v>
      </c>
      <c r="AK18">
        <v>1.56</v>
      </c>
      <c r="AL18">
        <v>2.66</v>
      </c>
      <c r="AM18">
        <v>1.51</v>
      </c>
      <c r="AN18">
        <v>2.57</v>
      </c>
      <c r="AO18">
        <f t="shared" si="0"/>
        <v>0.66225165562913912</v>
      </c>
      <c r="AP18">
        <f t="shared" si="0"/>
        <v>0.38910505836575876</v>
      </c>
      <c r="AQ18">
        <f t="shared" si="1"/>
        <v>0.62990196078431382</v>
      </c>
      <c r="AR18">
        <f t="shared" si="2"/>
        <v>0.37009803921568629</v>
      </c>
      <c r="AS18">
        <f t="shared" si="3"/>
        <v>0.26589812404014779</v>
      </c>
      <c r="AW18">
        <f t="shared" si="4"/>
        <v>694</v>
      </c>
      <c r="AX18">
        <f>64*'Summary - LogLoss'!$D$8*AW18/SUM($AW$2:$AW$65)</f>
        <v>0.30870527181530688</v>
      </c>
      <c r="AY18">
        <f t="shared" si="5"/>
        <v>0.57460339585545461</v>
      </c>
    </row>
    <row r="19" spans="1:51" x14ac:dyDescent="0.35">
      <c r="A19">
        <v>33</v>
      </c>
      <c r="B19" t="s">
        <v>40</v>
      </c>
      <c r="C19" t="s">
        <v>41</v>
      </c>
      <c r="D19" s="1">
        <v>43647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325</v>
      </c>
      <c r="K19" t="s">
        <v>403</v>
      </c>
      <c r="L19">
        <v>53</v>
      </c>
      <c r="M19">
        <v>72</v>
      </c>
      <c r="N19">
        <v>1106</v>
      </c>
      <c r="O19">
        <v>806</v>
      </c>
      <c r="P19">
        <v>6</v>
      </c>
      <c r="Q19">
        <v>4</v>
      </c>
      <c r="R19">
        <v>6</v>
      </c>
      <c r="S19">
        <v>4</v>
      </c>
      <c r="V19">
        <v>2</v>
      </c>
      <c r="W19">
        <v>0</v>
      </c>
      <c r="X19" t="s">
        <v>48</v>
      </c>
      <c r="Y19">
        <v>1.66</v>
      </c>
      <c r="Z19">
        <v>2.2000000000000002</v>
      </c>
      <c r="AA19">
        <v>1.75</v>
      </c>
      <c r="AB19">
        <v>2.1800000000000002</v>
      </c>
      <c r="AK19">
        <v>1.77</v>
      </c>
      <c r="AL19">
        <v>2.25</v>
      </c>
      <c r="AM19">
        <v>1.7</v>
      </c>
      <c r="AN19">
        <v>2.16</v>
      </c>
      <c r="AO19">
        <f t="shared" si="0"/>
        <v>0.58823529411764708</v>
      </c>
      <c r="AP19">
        <f t="shared" si="0"/>
        <v>0.46296296296296291</v>
      </c>
      <c r="AQ19">
        <f t="shared" si="1"/>
        <v>0.55958549222797926</v>
      </c>
      <c r="AR19">
        <f t="shared" si="2"/>
        <v>0.44041450777202068</v>
      </c>
      <c r="AS19">
        <f t="shared" si="3"/>
        <v>0.11973998531695168</v>
      </c>
      <c r="AW19">
        <f t="shared" si="4"/>
        <v>956</v>
      </c>
      <c r="AX19">
        <f>64*'Summary - LogLoss'!$D$8*AW19/SUM($AW$2:$AW$65)</f>
        <v>0.42524818422973115</v>
      </c>
      <c r="AY19">
        <f t="shared" si="5"/>
        <v>0.54498816954668283</v>
      </c>
    </row>
    <row r="20" spans="1:51" x14ac:dyDescent="0.35">
      <c r="A20">
        <v>33</v>
      </c>
      <c r="B20" t="s">
        <v>40</v>
      </c>
      <c r="C20" t="s">
        <v>41</v>
      </c>
      <c r="D20" s="1">
        <v>43647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280</v>
      </c>
      <c r="K20" t="s">
        <v>404</v>
      </c>
      <c r="L20">
        <v>12</v>
      </c>
      <c r="M20">
        <v>190</v>
      </c>
      <c r="N20">
        <v>3296</v>
      </c>
      <c r="O20">
        <v>307</v>
      </c>
      <c r="P20">
        <v>6</v>
      </c>
      <c r="Q20">
        <v>3</v>
      </c>
      <c r="R20">
        <v>6</v>
      </c>
      <c r="S20">
        <v>4</v>
      </c>
      <c r="V20">
        <v>2</v>
      </c>
      <c r="W20">
        <v>0</v>
      </c>
      <c r="X20" t="s">
        <v>48</v>
      </c>
      <c r="Y20">
        <v>1.1399999999999999</v>
      </c>
      <c r="Z20">
        <v>5.5</v>
      </c>
      <c r="AA20">
        <v>1.19</v>
      </c>
      <c r="AB20">
        <v>5.32</v>
      </c>
      <c r="AK20">
        <v>1.2</v>
      </c>
      <c r="AL20">
        <v>5.95</v>
      </c>
      <c r="AM20">
        <v>1.1599999999999999</v>
      </c>
      <c r="AN20">
        <v>5.39</v>
      </c>
      <c r="AO20">
        <f t="shared" si="0"/>
        <v>0.86206896551724144</v>
      </c>
      <c r="AP20">
        <f t="shared" si="0"/>
        <v>0.1855287569573284</v>
      </c>
      <c r="AQ20">
        <f t="shared" si="1"/>
        <v>0.8229007633587786</v>
      </c>
      <c r="AR20">
        <f t="shared" si="2"/>
        <v>0.17709923664122137</v>
      </c>
      <c r="AS20">
        <f t="shared" si="3"/>
        <v>0.76806268990131621</v>
      </c>
      <c r="AW20">
        <f t="shared" si="4"/>
        <v>1801.5</v>
      </c>
      <c r="AX20">
        <f>64*'Summary - LogLoss'!$D$8*AW20/SUM($AW$2:$AW$65)</f>
        <v>0.80134372791826414</v>
      </c>
      <c r="AY20">
        <f t="shared" si="5"/>
        <v>1.5694064178195803</v>
      </c>
    </row>
    <row r="21" spans="1:51" x14ac:dyDescent="0.35">
      <c r="A21">
        <v>33</v>
      </c>
      <c r="B21" t="s">
        <v>40</v>
      </c>
      <c r="C21" t="s">
        <v>41</v>
      </c>
      <c r="D21" s="1">
        <v>43647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405</v>
      </c>
      <c r="K21" t="s">
        <v>406</v>
      </c>
      <c r="L21">
        <v>59</v>
      </c>
      <c r="M21">
        <v>114</v>
      </c>
      <c r="N21">
        <v>994</v>
      </c>
      <c r="O21">
        <v>549</v>
      </c>
      <c r="P21">
        <v>6</v>
      </c>
      <c r="Q21">
        <v>2</v>
      </c>
      <c r="R21">
        <v>6</v>
      </c>
      <c r="S21">
        <v>4</v>
      </c>
      <c r="V21">
        <v>2</v>
      </c>
      <c r="W21">
        <v>0</v>
      </c>
      <c r="X21" t="s">
        <v>48</v>
      </c>
      <c r="Y21">
        <v>1.53</v>
      </c>
      <c r="Z21">
        <v>2.5</v>
      </c>
      <c r="AA21">
        <v>1.53</v>
      </c>
      <c r="AB21">
        <v>2.67</v>
      </c>
      <c r="AK21">
        <v>1.53</v>
      </c>
      <c r="AL21">
        <v>2.75</v>
      </c>
      <c r="AM21">
        <v>1.49</v>
      </c>
      <c r="AN21">
        <v>2.63</v>
      </c>
      <c r="AO21">
        <f t="shared" si="0"/>
        <v>0.67114093959731547</v>
      </c>
      <c r="AP21">
        <f t="shared" si="0"/>
        <v>0.38022813688212931</v>
      </c>
      <c r="AQ21">
        <f t="shared" si="1"/>
        <v>0.63834951456310673</v>
      </c>
      <c r="AR21">
        <f t="shared" si="2"/>
        <v>0.36165048543689321</v>
      </c>
      <c r="AS21">
        <f t="shared" si="3"/>
        <v>0.28410386311615266</v>
      </c>
      <c r="AW21">
        <f t="shared" si="4"/>
        <v>771.5</v>
      </c>
      <c r="AX21">
        <f>64*'Summary - LogLoss'!$D$8*AW21/SUM($AW$2:$AW$65)</f>
        <v>0.34317884323560416</v>
      </c>
      <c r="AY21">
        <f t="shared" si="5"/>
        <v>0.62728270635175676</v>
      </c>
    </row>
    <row r="22" spans="1:51" x14ac:dyDescent="0.35">
      <c r="A22">
        <v>33</v>
      </c>
      <c r="B22" t="s">
        <v>40</v>
      </c>
      <c r="C22" t="s">
        <v>41</v>
      </c>
      <c r="D22" s="1">
        <v>43647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407</v>
      </c>
      <c r="K22" t="s">
        <v>408</v>
      </c>
      <c r="L22">
        <v>71</v>
      </c>
      <c r="M22">
        <v>89</v>
      </c>
      <c r="N22">
        <v>815</v>
      </c>
      <c r="O22">
        <v>698</v>
      </c>
      <c r="P22">
        <v>2</v>
      </c>
      <c r="Q22">
        <v>6</v>
      </c>
      <c r="R22">
        <v>6</v>
      </c>
      <c r="S22">
        <v>4</v>
      </c>
      <c r="T22">
        <v>6</v>
      </c>
      <c r="U22">
        <v>1</v>
      </c>
      <c r="V22">
        <v>2</v>
      </c>
      <c r="W22">
        <v>1</v>
      </c>
      <c r="X22" t="s">
        <v>48</v>
      </c>
      <c r="Y22">
        <v>1.57</v>
      </c>
      <c r="Z22">
        <v>2.37</v>
      </c>
      <c r="AA22">
        <v>1.57</v>
      </c>
      <c r="AB22">
        <v>2.5499999999999998</v>
      </c>
      <c r="AK22">
        <v>1.65</v>
      </c>
      <c r="AL22">
        <v>2.66</v>
      </c>
      <c r="AM22">
        <v>1.54</v>
      </c>
      <c r="AN22">
        <v>2.48</v>
      </c>
      <c r="AO22">
        <f t="shared" si="0"/>
        <v>0.64935064935064934</v>
      </c>
      <c r="AP22">
        <f t="shared" si="0"/>
        <v>0.40322580645161293</v>
      </c>
      <c r="AQ22">
        <f t="shared" si="1"/>
        <v>0.61691542288557211</v>
      </c>
      <c r="AR22">
        <f t="shared" si="2"/>
        <v>0.38308457711442784</v>
      </c>
      <c r="AS22">
        <f t="shared" si="3"/>
        <v>0.23823807187567653</v>
      </c>
      <c r="AW22">
        <f t="shared" si="4"/>
        <v>756.5</v>
      </c>
      <c r="AX22">
        <f>64*'Summary - LogLoss'!$D$8*AW22/SUM($AW$2:$AW$65)</f>
        <v>0.33650653908974015</v>
      </c>
      <c r="AY22">
        <f t="shared" si="5"/>
        <v>0.57474461096541662</v>
      </c>
    </row>
    <row r="23" spans="1:51" x14ac:dyDescent="0.35">
      <c r="A23">
        <v>33</v>
      </c>
      <c r="B23" t="s">
        <v>40</v>
      </c>
      <c r="C23" t="s">
        <v>41</v>
      </c>
      <c r="D23" s="1">
        <v>43647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297</v>
      </c>
      <c r="K23" t="s">
        <v>392</v>
      </c>
      <c r="L23">
        <v>85</v>
      </c>
      <c r="M23">
        <v>14</v>
      </c>
      <c r="N23">
        <v>704</v>
      </c>
      <c r="O23">
        <v>2775</v>
      </c>
      <c r="P23">
        <v>6</v>
      </c>
      <c r="Q23">
        <v>4</v>
      </c>
      <c r="R23">
        <v>6</v>
      </c>
      <c r="S23">
        <v>4</v>
      </c>
      <c r="V23">
        <v>2</v>
      </c>
      <c r="W23">
        <v>0</v>
      </c>
      <c r="X23" t="s">
        <v>48</v>
      </c>
      <c r="Y23">
        <v>5.5</v>
      </c>
      <c r="Z23">
        <v>1.1399999999999999</v>
      </c>
      <c r="AA23">
        <v>6.2</v>
      </c>
      <c r="AB23">
        <v>1.1499999999999999</v>
      </c>
      <c r="AK23">
        <v>6.2</v>
      </c>
      <c r="AL23">
        <v>1.19</v>
      </c>
      <c r="AM23">
        <v>5.45</v>
      </c>
      <c r="AN23">
        <v>1.1499999999999999</v>
      </c>
      <c r="AO23">
        <f t="shared" si="0"/>
        <v>0.18348623853211007</v>
      </c>
      <c r="AP23">
        <f t="shared" si="0"/>
        <v>0.86956521739130443</v>
      </c>
      <c r="AQ23">
        <f t="shared" si="1"/>
        <v>0.1742424242424242</v>
      </c>
      <c r="AR23">
        <f t="shared" si="2"/>
        <v>0.8257575757575758</v>
      </c>
      <c r="AS23">
        <f t="shared" si="3"/>
        <v>-0.77792683314999722</v>
      </c>
      <c r="AW23">
        <f t="shared" si="4"/>
        <v>1739.5</v>
      </c>
      <c r="AX23">
        <f>64*'Summary - LogLoss'!$D$8*AW23/SUM($AW$2:$AW$65)</f>
        <v>0.77376487078202649</v>
      </c>
      <c r="AY23">
        <f t="shared" si="5"/>
        <v>-4.1619623679707285E-3</v>
      </c>
    </row>
    <row r="24" spans="1:51" x14ac:dyDescent="0.35">
      <c r="A24">
        <v>33</v>
      </c>
      <c r="B24" t="s">
        <v>40</v>
      </c>
      <c r="C24" t="s">
        <v>41</v>
      </c>
      <c r="D24" s="1">
        <v>43647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381</v>
      </c>
      <c r="K24" t="s">
        <v>373</v>
      </c>
      <c r="L24">
        <v>39</v>
      </c>
      <c r="M24">
        <v>2</v>
      </c>
      <c r="N24">
        <v>1355</v>
      </c>
      <c r="O24">
        <v>6377</v>
      </c>
      <c r="P24">
        <v>7</v>
      </c>
      <c r="Q24">
        <v>6</v>
      </c>
      <c r="R24">
        <v>6</v>
      </c>
      <c r="S24">
        <v>2</v>
      </c>
      <c r="V24">
        <v>2</v>
      </c>
      <c r="W24">
        <v>0</v>
      </c>
      <c r="X24" t="s">
        <v>48</v>
      </c>
      <c r="Y24">
        <v>2.75</v>
      </c>
      <c r="Z24">
        <v>1.44</v>
      </c>
      <c r="AA24">
        <v>2.84</v>
      </c>
      <c r="AB24">
        <v>1.48</v>
      </c>
      <c r="AK24">
        <v>3.05</v>
      </c>
      <c r="AL24">
        <v>1.48</v>
      </c>
      <c r="AM24">
        <v>2.84</v>
      </c>
      <c r="AN24">
        <v>1.43</v>
      </c>
      <c r="AO24">
        <f t="shared" si="0"/>
        <v>0.35211267605633806</v>
      </c>
      <c r="AP24">
        <f t="shared" si="0"/>
        <v>0.69930069930069938</v>
      </c>
      <c r="AQ24">
        <f t="shared" si="1"/>
        <v>0.33489461358313821</v>
      </c>
      <c r="AR24">
        <f t="shared" si="2"/>
        <v>0.6651053864168619</v>
      </c>
      <c r="AS24">
        <f t="shared" si="3"/>
        <v>-0.34306480395064937</v>
      </c>
      <c r="AW24">
        <f t="shared" si="4"/>
        <v>3866</v>
      </c>
      <c r="AX24">
        <f>64*'Summary - LogLoss'!$D$8*AW24/SUM($AW$2:$AW$65)</f>
        <v>1.7196751885273436</v>
      </c>
      <c r="AY24">
        <f t="shared" si="5"/>
        <v>1.3766103845766942</v>
      </c>
    </row>
    <row r="25" spans="1:51" x14ac:dyDescent="0.35">
      <c r="A25">
        <v>33</v>
      </c>
      <c r="B25" t="s">
        <v>40</v>
      </c>
      <c r="C25" t="s">
        <v>41</v>
      </c>
      <c r="D25" s="1">
        <v>43647</v>
      </c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409</v>
      </c>
      <c r="K25" t="s">
        <v>410</v>
      </c>
      <c r="L25">
        <v>34</v>
      </c>
      <c r="M25">
        <v>86</v>
      </c>
      <c r="N25">
        <v>1518</v>
      </c>
      <c r="O25">
        <v>700</v>
      </c>
      <c r="P25">
        <v>6</v>
      </c>
      <c r="Q25">
        <v>3</v>
      </c>
      <c r="R25">
        <v>7</v>
      </c>
      <c r="S25">
        <v>5</v>
      </c>
      <c r="V25">
        <v>2</v>
      </c>
      <c r="W25">
        <v>0</v>
      </c>
      <c r="X25" t="s">
        <v>48</v>
      </c>
      <c r="Y25">
        <v>3</v>
      </c>
      <c r="Z25">
        <v>1.4</v>
      </c>
      <c r="AA25">
        <v>2.96</v>
      </c>
      <c r="AB25">
        <v>1.45</v>
      </c>
      <c r="AK25">
        <v>3</v>
      </c>
      <c r="AL25">
        <v>1.49</v>
      </c>
      <c r="AM25">
        <v>2.81</v>
      </c>
      <c r="AN25">
        <v>1.43</v>
      </c>
      <c r="AO25">
        <f t="shared" si="0"/>
        <v>0.35587188612099646</v>
      </c>
      <c r="AP25">
        <f t="shared" si="0"/>
        <v>0.69930069930069938</v>
      </c>
      <c r="AQ25">
        <f t="shared" si="1"/>
        <v>0.33726415094339623</v>
      </c>
      <c r="AR25">
        <f t="shared" si="2"/>
        <v>0.66273584905660388</v>
      </c>
      <c r="AS25">
        <f t="shared" si="3"/>
        <v>-0.33775501953691933</v>
      </c>
      <c r="AW25">
        <f t="shared" si="4"/>
        <v>1109</v>
      </c>
      <c r="AX25">
        <f>64*'Summary - LogLoss'!$D$8*AW25/SUM($AW$2:$AW$65)</f>
        <v>0.49330568651754375</v>
      </c>
      <c r="AY25">
        <f t="shared" si="5"/>
        <v>0.15555066698062442</v>
      </c>
    </row>
    <row r="26" spans="1:51" x14ac:dyDescent="0.35">
      <c r="A26">
        <v>33</v>
      </c>
      <c r="B26" t="s">
        <v>40</v>
      </c>
      <c r="C26" t="s">
        <v>41</v>
      </c>
      <c r="D26" s="1">
        <v>43647</v>
      </c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269</v>
      </c>
      <c r="K26" t="s">
        <v>291</v>
      </c>
      <c r="L26">
        <v>148</v>
      </c>
      <c r="M26">
        <v>63</v>
      </c>
      <c r="N26">
        <v>394</v>
      </c>
      <c r="O26">
        <v>879</v>
      </c>
      <c r="P26">
        <v>6</v>
      </c>
      <c r="Q26">
        <v>4</v>
      </c>
      <c r="R26">
        <v>6</v>
      </c>
      <c r="S26">
        <v>3</v>
      </c>
      <c r="V26">
        <v>2</v>
      </c>
      <c r="W26">
        <v>0</v>
      </c>
      <c r="X26" t="s">
        <v>48</v>
      </c>
      <c r="Y26">
        <v>2.37</v>
      </c>
      <c r="Z26">
        <v>1.57</v>
      </c>
      <c r="AA26">
        <v>2.41</v>
      </c>
      <c r="AB26">
        <v>1.63</v>
      </c>
      <c r="AK26">
        <v>2.41</v>
      </c>
      <c r="AL26">
        <v>1.66</v>
      </c>
      <c r="AM26">
        <v>2.31</v>
      </c>
      <c r="AN26">
        <v>1.62</v>
      </c>
      <c r="AO26">
        <f t="shared" si="0"/>
        <v>0.4329004329004329</v>
      </c>
      <c r="AP26">
        <f t="shared" si="0"/>
        <v>0.61728395061728392</v>
      </c>
      <c r="AQ26">
        <f t="shared" si="1"/>
        <v>0.41221374045801523</v>
      </c>
      <c r="AR26">
        <f t="shared" si="2"/>
        <v>0.58778625954198471</v>
      </c>
      <c r="AS26">
        <f t="shared" si="3"/>
        <v>-0.17741068764470472</v>
      </c>
      <c r="AW26">
        <f t="shared" si="4"/>
        <v>636.5</v>
      </c>
      <c r="AX26">
        <f>64*'Summary - LogLoss'!$D$8*AW26/SUM($AW$2:$AW$65)</f>
        <v>0.28312810592282828</v>
      </c>
      <c r="AY26">
        <f t="shared" si="5"/>
        <v>0.10571741827812356</v>
      </c>
    </row>
    <row r="27" spans="1:51" x14ac:dyDescent="0.35">
      <c r="A27">
        <v>33</v>
      </c>
      <c r="B27" t="s">
        <v>40</v>
      </c>
      <c r="C27" t="s">
        <v>41</v>
      </c>
      <c r="D27" s="1">
        <v>43647</v>
      </c>
      <c r="E27" t="s">
        <v>42</v>
      </c>
      <c r="F27" t="s">
        <v>43</v>
      </c>
      <c r="G27" t="s">
        <v>44</v>
      </c>
      <c r="H27" t="s">
        <v>45</v>
      </c>
      <c r="I27">
        <v>3</v>
      </c>
      <c r="J27" t="s">
        <v>389</v>
      </c>
      <c r="K27" t="s">
        <v>411</v>
      </c>
      <c r="L27">
        <v>103</v>
      </c>
      <c r="M27">
        <v>143</v>
      </c>
      <c r="N27">
        <v>593</v>
      </c>
      <c r="O27">
        <v>413</v>
      </c>
      <c r="P27">
        <v>6</v>
      </c>
      <c r="Q27">
        <v>1</v>
      </c>
      <c r="R27">
        <v>6</v>
      </c>
      <c r="S27">
        <v>3</v>
      </c>
      <c r="V27">
        <v>2</v>
      </c>
      <c r="W27">
        <v>0</v>
      </c>
      <c r="X27" t="s">
        <v>48</v>
      </c>
      <c r="Y27">
        <v>1.2</v>
      </c>
      <c r="Z27">
        <v>4.5</v>
      </c>
      <c r="AA27">
        <v>1.24</v>
      </c>
      <c r="AB27">
        <v>4.54</v>
      </c>
      <c r="AK27">
        <v>1.25</v>
      </c>
      <c r="AL27">
        <v>4.8499999999999996</v>
      </c>
      <c r="AM27">
        <v>1.22</v>
      </c>
      <c r="AN27">
        <v>4.34</v>
      </c>
      <c r="AO27">
        <f t="shared" si="0"/>
        <v>0.81967213114754101</v>
      </c>
      <c r="AP27">
        <f t="shared" si="0"/>
        <v>0.2304147465437788</v>
      </c>
      <c r="AQ27">
        <f t="shared" si="1"/>
        <v>0.78057553956834524</v>
      </c>
      <c r="AR27">
        <f t="shared" si="2"/>
        <v>0.21942446043165464</v>
      </c>
      <c r="AS27">
        <f t="shared" si="3"/>
        <v>0.63451174468357419</v>
      </c>
      <c r="AW27">
        <f t="shared" si="4"/>
        <v>503</v>
      </c>
      <c r="AX27">
        <f>64*'Summary - LogLoss'!$D$8*AW27/SUM($AW$2:$AW$65)</f>
        <v>0.22374459902463889</v>
      </c>
      <c r="AY27">
        <f t="shared" si="5"/>
        <v>0.85825634370821313</v>
      </c>
    </row>
    <row r="28" spans="1:51" x14ac:dyDescent="0.35">
      <c r="A28">
        <v>33</v>
      </c>
      <c r="B28" t="s">
        <v>40</v>
      </c>
      <c r="C28" t="s">
        <v>41</v>
      </c>
      <c r="D28" s="1">
        <v>43647</v>
      </c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282</v>
      </c>
      <c r="K28" t="s">
        <v>387</v>
      </c>
      <c r="L28">
        <v>49</v>
      </c>
      <c r="M28">
        <v>30</v>
      </c>
      <c r="N28">
        <v>1150</v>
      </c>
      <c r="O28">
        <v>1745</v>
      </c>
      <c r="P28">
        <v>6</v>
      </c>
      <c r="Q28">
        <v>3</v>
      </c>
      <c r="R28">
        <v>6</v>
      </c>
      <c r="S28">
        <v>1</v>
      </c>
      <c r="V28">
        <v>2</v>
      </c>
      <c r="W28">
        <v>0</v>
      </c>
      <c r="X28" t="s">
        <v>48</v>
      </c>
      <c r="Y28">
        <v>1.8</v>
      </c>
      <c r="Z28">
        <v>2</v>
      </c>
      <c r="AA28">
        <v>1.85</v>
      </c>
      <c r="AB28">
        <v>2.0499999999999998</v>
      </c>
      <c r="AK28">
        <v>1.87</v>
      </c>
      <c r="AL28">
        <v>2.2000000000000002</v>
      </c>
      <c r="AM28">
        <v>1.8</v>
      </c>
      <c r="AN28">
        <v>2.0099999999999998</v>
      </c>
      <c r="AO28">
        <f t="shared" si="0"/>
        <v>0.55555555555555558</v>
      </c>
      <c r="AP28">
        <f t="shared" si="0"/>
        <v>0.49751243781094534</v>
      </c>
      <c r="AQ28">
        <f t="shared" si="1"/>
        <v>0.52755905511811019</v>
      </c>
      <c r="AR28">
        <f t="shared" si="2"/>
        <v>0.47244094488188976</v>
      </c>
      <c r="AS28">
        <f t="shared" si="3"/>
        <v>5.5174028584432599E-2</v>
      </c>
      <c r="AW28">
        <f t="shared" si="4"/>
        <v>1447.5</v>
      </c>
      <c r="AX28">
        <f>64*'Summary - LogLoss'!$D$8*AW28/SUM($AW$2:$AW$65)</f>
        <v>0.64387735007587432</v>
      </c>
      <c r="AY28">
        <f t="shared" si="5"/>
        <v>0.69905137866030698</v>
      </c>
    </row>
    <row r="29" spans="1:51" x14ac:dyDescent="0.35">
      <c r="A29">
        <v>33</v>
      </c>
      <c r="B29" t="s">
        <v>40</v>
      </c>
      <c r="C29" t="s">
        <v>41</v>
      </c>
      <c r="D29" s="1">
        <v>43647</v>
      </c>
      <c r="E29" t="s">
        <v>42</v>
      </c>
      <c r="F29" t="s">
        <v>43</v>
      </c>
      <c r="G29" t="s">
        <v>44</v>
      </c>
      <c r="H29" t="s">
        <v>45</v>
      </c>
      <c r="I29">
        <v>3</v>
      </c>
      <c r="J29" t="s">
        <v>412</v>
      </c>
      <c r="K29" t="s">
        <v>287</v>
      </c>
      <c r="L29">
        <v>313</v>
      </c>
      <c r="M29">
        <v>44</v>
      </c>
      <c r="N29">
        <v>148</v>
      </c>
      <c r="O29">
        <v>1205</v>
      </c>
      <c r="P29">
        <v>6</v>
      </c>
      <c r="Q29">
        <v>4</v>
      </c>
      <c r="R29">
        <v>6</v>
      </c>
      <c r="S29">
        <v>4</v>
      </c>
      <c r="V29">
        <v>2</v>
      </c>
      <c r="W29">
        <v>0</v>
      </c>
      <c r="X29" t="s">
        <v>48</v>
      </c>
      <c r="Y29">
        <v>4.33</v>
      </c>
      <c r="Z29">
        <v>1.22</v>
      </c>
      <c r="AA29">
        <v>4.3600000000000003</v>
      </c>
      <c r="AB29">
        <v>1.25</v>
      </c>
      <c r="AK29">
        <v>4.3600000000000003</v>
      </c>
      <c r="AL29">
        <v>1.27</v>
      </c>
      <c r="AM29">
        <v>4.0199999999999996</v>
      </c>
      <c r="AN29">
        <v>1.24</v>
      </c>
      <c r="AO29">
        <f t="shared" si="0"/>
        <v>0.24875621890547267</v>
      </c>
      <c r="AP29">
        <f t="shared" si="0"/>
        <v>0.80645161290322587</v>
      </c>
      <c r="AQ29">
        <f t="shared" si="1"/>
        <v>0.23574144486692014</v>
      </c>
      <c r="AR29">
        <f t="shared" si="2"/>
        <v>0.76425855513307983</v>
      </c>
      <c r="AS29">
        <f t="shared" si="3"/>
        <v>-0.58808526150699214</v>
      </c>
      <c r="AW29">
        <f t="shared" si="4"/>
        <v>676.5</v>
      </c>
      <c r="AX29">
        <f>64*'Summary - LogLoss'!$D$8*AW29/SUM($AW$2:$AW$65)</f>
        <v>0.30092091697846557</v>
      </c>
      <c r="AY29">
        <f t="shared" si="5"/>
        <v>-0.28716434452852657</v>
      </c>
    </row>
    <row r="30" spans="1:51" x14ac:dyDescent="0.35">
      <c r="A30">
        <v>33</v>
      </c>
      <c r="B30" t="s">
        <v>40</v>
      </c>
      <c r="C30" t="s">
        <v>41</v>
      </c>
      <c r="D30" s="1">
        <v>43647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293</v>
      </c>
      <c r="K30" t="s">
        <v>377</v>
      </c>
      <c r="L30">
        <v>19</v>
      </c>
      <c r="M30">
        <v>70</v>
      </c>
      <c r="N30">
        <v>2418</v>
      </c>
      <c r="O30">
        <v>830</v>
      </c>
      <c r="P30">
        <v>5</v>
      </c>
      <c r="Q30">
        <v>4</v>
      </c>
      <c r="V30">
        <v>0</v>
      </c>
      <c r="W30">
        <v>0</v>
      </c>
      <c r="X30" t="s">
        <v>159</v>
      </c>
      <c r="Y30">
        <v>1.08</v>
      </c>
      <c r="Z30">
        <v>8</v>
      </c>
      <c r="AA30">
        <v>1.1000000000000001</v>
      </c>
      <c r="AB30">
        <v>8.2899999999999991</v>
      </c>
      <c r="AK30">
        <v>1.1499999999999999</v>
      </c>
      <c r="AL30">
        <v>9.3000000000000007</v>
      </c>
      <c r="AM30">
        <v>1.1000000000000001</v>
      </c>
      <c r="AN30">
        <v>7.13</v>
      </c>
      <c r="AO30">
        <f t="shared" si="0"/>
        <v>0.90909090909090906</v>
      </c>
      <c r="AP30">
        <f t="shared" si="0"/>
        <v>0.14025245441795231</v>
      </c>
      <c r="AQ30">
        <f t="shared" si="1"/>
        <v>0.86634264884568646</v>
      </c>
      <c r="AR30">
        <f t="shared" si="2"/>
        <v>0.13365735115431349</v>
      </c>
      <c r="AS30">
        <f t="shared" si="3"/>
        <v>0.9345005273109398</v>
      </c>
      <c r="AW30">
        <f t="shared" si="4"/>
        <v>1624</v>
      </c>
      <c r="AX30">
        <f>64*'Summary - LogLoss'!$D$8*AW30/SUM($AW$2:$AW$65)</f>
        <v>0.72238812885887382</v>
      </c>
      <c r="AY30">
        <f t="shared" si="5"/>
        <v>1.6568886561698135</v>
      </c>
    </row>
    <row r="31" spans="1:51" x14ac:dyDescent="0.35">
      <c r="A31">
        <v>33</v>
      </c>
      <c r="B31" t="s">
        <v>40</v>
      </c>
      <c r="C31" t="s">
        <v>41</v>
      </c>
      <c r="D31" s="1">
        <v>43647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289</v>
      </c>
      <c r="K31" t="s">
        <v>332</v>
      </c>
      <c r="L31">
        <v>40</v>
      </c>
      <c r="M31">
        <v>51</v>
      </c>
      <c r="N31">
        <v>1320</v>
      </c>
      <c r="O31">
        <v>1140</v>
      </c>
      <c r="P31">
        <v>6</v>
      </c>
      <c r="Q31">
        <v>4</v>
      </c>
      <c r="R31">
        <v>6</v>
      </c>
      <c r="S31">
        <v>4</v>
      </c>
      <c r="V31">
        <v>2</v>
      </c>
      <c r="W31">
        <v>0</v>
      </c>
      <c r="X31" t="s">
        <v>48</v>
      </c>
      <c r="Y31">
        <v>1.36</v>
      </c>
      <c r="Z31">
        <v>3.2</v>
      </c>
      <c r="AA31">
        <v>1.38</v>
      </c>
      <c r="AB31">
        <v>3.28</v>
      </c>
      <c r="AK31">
        <v>1.4</v>
      </c>
      <c r="AL31">
        <v>3.35</v>
      </c>
      <c r="AM31">
        <v>1.36</v>
      </c>
      <c r="AN31">
        <v>3.17</v>
      </c>
      <c r="AO31">
        <f t="shared" si="0"/>
        <v>0.73529411764705876</v>
      </c>
      <c r="AP31">
        <f t="shared" si="0"/>
        <v>0.31545741324921134</v>
      </c>
      <c r="AQ31">
        <f t="shared" si="1"/>
        <v>0.69977924944812364</v>
      </c>
      <c r="AR31">
        <f t="shared" si="2"/>
        <v>0.30022075055187641</v>
      </c>
      <c r="AS31">
        <f t="shared" si="3"/>
        <v>0.42312344407061425</v>
      </c>
      <c r="AW31">
        <f t="shared" si="4"/>
        <v>1230</v>
      </c>
      <c r="AX31">
        <f>64*'Summary - LogLoss'!$D$8*AW31/SUM($AW$2:$AW$65)</f>
        <v>0.54712893996084655</v>
      </c>
      <c r="AY31">
        <f t="shared" si="5"/>
        <v>0.97025238403146075</v>
      </c>
    </row>
    <row r="32" spans="1:51" x14ac:dyDescent="0.35">
      <c r="A32">
        <v>33</v>
      </c>
      <c r="B32" t="s">
        <v>40</v>
      </c>
      <c r="C32" t="s">
        <v>41</v>
      </c>
      <c r="D32" s="1">
        <v>43647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335</v>
      </c>
      <c r="K32" t="s">
        <v>383</v>
      </c>
      <c r="L32">
        <v>29</v>
      </c>
      <c r="M32">
        <v>37</v>
      </c>
      <c r="N32">
        <v>1885</v>
      </c>
      <c r="O32">
        <v>1486</v>
      </c>
      <c r="P32">
        <v>6</v>
      </c>
      <c r="Q32">
        <v>2</v>
      </c>
      <c r="R32">
        <v>6</v>
      </c>
      <c r="S32">
        <v>2</v>
      </c>
      <c r="V32">
        <v>2</v>
      </c>
      <c r="W32">
        <v>0</v>
      </c>
      <c r="X32" t="s">
        <v>48</v>
      </c>
      <c r="Y32">
        <v>1.72</v>
      </c>
      <c r="Z32">
        <v>2.1</v>
      </c>
      <c r="AA32">
        <v>1.91</v>
      </c>
      <c r="AB32">
        <v>1.98</v>
      </c>
      <c r="AK32">
        <v>1.91</v>
      </c>
      <c r="AL32">
        <v>2.21</v>
      </c>
      <c r="AM32">
        <v>1.77</v>
      </c>
      <c r="AN32">
        <v>2.0499999999999998</v>
      </c>
      <c r="AO32">
        <f t="shared" si="0"/>
        <v>0.56497175141242939</v>
      </c>
      <c r="AP32">
        <f t="shared" si="0"/>
        <v>0.48780487804878053</v>
      </c>
      <c r="AQ32">
        <f t="shared" si="1"/>
        <v>0.53664921465968585</v>
      </c>
      <c r="AR32">
        <f t="shared" si="2"/>
        <v>0.46335078534031415</v>
      </c>
      <c r="AS32">
        <f t="shared" si="3"/>
        <v>7.3430123282289469E-2</v>
      </c>
      <c r="AW32">
        <f t="shared" si="4"/>
        <v>1685.5</v>
      </c>
      <c r="AX32">
        <f>64*'Summary - LogLoss'!$D$8*AW32/SUM($AW$2:$AW$65)</f>
        <v>0.74974457585691612</v>
      </c>
      <c r="AY32">
        <f t="shared" si="5"/>
        <v>0.8231746991392056</v>
      </c>
    </row>
    <row r="33" spans="1:51" x14ac:dyDescent="0.35">
      <c r="A33">
        <v>33</v>
      </c>
      <c r="B33" t="s">
        <v>40</v>
      </c>
      <c r="C33" t="s">
        <v>41</v>
      </c>
      <c r="D33" s="1">
        <v>43647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268</v>
      </c>
      <c r="K33" t="s">
        <v>370</v>
      </c>
      <c r="L33">
        <v>50</v>
      </c>
      <c r="M33">
        <v>23</v>
      </c>
      <c r="N33">
        <v>1145</v>
      </c>
      <c r="O33">
        <v>2105</v>
      </c>
      <c r="P33">
        <v>6</v>
      </c>
      <c r="Q33">
        <v>4</v>
      </c>
      <c r="R33">
        <v>6</v>
      </c>
      <c r="S33">
        <v>0</v>
      </c>
      <c r="V33">
        <v>2</v>
      </c>
      <c r="W33">
        <v>0</v>
      </c>
      <c r="X33" t="s">
        <v>48</v>
      </c>
      <c r="Y33">
        <v>5</v>
      </c>
      <c r="Z33">
        <v>1.1599999999999999</v>
      </c>
      <c r="AA33">
        <v>5.67</v>
      </c>
      <c r="AB33">
        <v>1.17</v>
      </c>
      <c r="AK33">
        <v>5.7</v>
      </c>
      <c r="AL33">
        <v>1.19</v>
      </c>
      <c r="AM33">
        <v>5.18</v>
      </c>
      <c r="AN33">
        <v>1.1599999999999999</v>
      </c>
      <c r="AO33">
        <f t="shared" si="0"/>
        <v>0.19305019305019305</v>
      </c>
      <c r="AP33">
        <f t="shared" si="0"/>
        <v>0.86206896551724144</v>
      </c>
      <c r="AQ33">
        <f t="shared" si="1"/>
        <v>0.18296529968454259</v>
      </c>
      <c r="AR33">
        <f t="shared" si="2"/>
        <v>0.81703470031545744</v>
      </c>
      <c r="AS33">
        <f t="shared" si="3"/>
        <v>-0.74819252557655924</v>
      </c>
      <c r="AW33">
        <f t="shared" si="4"/>
        <v>1625</v>
      </c>
      <c r="AX33">
        <f>64*'Summary - LogLoss'!$D$8*AW33/SUM($AW$2:$AW$65)</f>
        <v>0.72283294913526475</v>
      </c>
      <c r="AY33">
        <f t="shared" si="5"/>
        <v>-2.5359576441294496E-2</v>
      </c>
    </row>
    <row r="34" spans="1:51" x14ac:dyDescent="0.35">
      <c r="A34">
        <v>33</v>
      </c>
      <c r="B34" t="s">
        <v>40</v>
      </c>
      <c r="C34" t="s">
        <v>41</v>
      </c>
      <c r="D34" s="1">
        <v>43648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307</v>
      </c>
      <c r="K34" t="s">
        <v>290</v>
      </c>
      <c r="L34">
        <v>38</v>
      </c>
      <c r="M34">
        <v>45</v>
      </c>
      <c r="N34">
        <v>1387</v>
      </c>
      <c r="O34">
        <v>1193</v>
      </c>
      <c r="P34">
        <v>2</v>
      </c>
      <c r="Q34">
        <v>6</v>
      </c>
      <c r="R34">
        <v>6</v>
      </c>
      <c r="S34">
        <v>1</v>
      </c>
      <c r="T34">
        <v>6</v>
      </c>
      <c r="U34">
        <v>1</v>
      </c>
      <c r="V34">
        <v>2</v>
      </c>
      <c r="W34">
        <v>1</v>
      </c>
      <c r="X34" t="s">
        <v>48</v>
      </c>
      <c r="Y34">
        <v>2.2999999999999998</v>
      </c>
      <c r="Z34">
        <v>1.61</v>
      </c>
      <c r="AA34">
        <v>2.5499999999999998</v>
      </c>
      <c r="AB34">
        <v>1.57</v>
      </c>
      <c r="AK34">
        <v>2.63</v>
      </c>
      <c r="AL34">
        <v>1.64</v>
      </c>
      <c r="AM34">
        <v>2.4</v>
      </c>
      <c r="AN34">
        <v>1.58</v>
      </c>
      <c r="AO34">
        <f t="shared" si="0"/>
        <v>0.41666666666666669</v>
      </c>
      <c r="AP34">
        <f t="shared" si="0"/>
        <v>0.63291139240506322</v>
      </c>
      <c r="AQ34">
        <f t="shared" si="1"/>
        <v>0.39698492462311563</v>
      </c>
      <c r="AR34">
        <f t="shared" si="2"/>
        <v>0.60301507537688437</v>
      </c>
      <c r="AS34">
        <f t="shared" si="3"/>
        <v>-0.20902194515751218</v>
      </c>
      <c r="AW34">
        <f t="shared" si="4"/>
        <v>1290</v>
      </c>
      <c r="AX34">
        <f>64*'Summary - LogLoss'!$D$8*AW34/SUM($AW$2:$AW$65)</f>
        <v>0.57381815654430246</v>
      </c>
      <c r="AY34">
        <f t="shared" si="5"/>
        <v>0.3647962113867903</v>
      </c>
    </row>
    <row r="35" spans="1:51" x14ac:dyDescent="0.35">
      <c r="A35">
        <v>33</v>
      </c>
      <c r="B35" t="s">
        <v>40</v>
      </c>
      <c r="C35" t="s">
        <v>41</v>
      </c>
      <c r="D35" s="1">
        <v>43648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274</v>
      </c>
      <c r="K35" t="s">
        <v>346</v>
      </c>
      <c r="L35">
        <v>182</v>
      </c>
      <c r="M35">
        <v>108</v>
      </c>
      <c r="N35">
        <v>325</v>
      </c>
      <c r="O35">
        <v>576</v>
      </c>
      <c r="P35">
        <v>4</v>
      </c>
      <c r="Q35">
        <v>6</v>
      </c>
      <c r="R35">
        <v>6</v>
      </c>
      <c r="S35">
        <v>4</v>
      </c>
      <c r="T35">
        <v>6</v>
      </c>
      <c r="U35">
        <v>4</v>
      </c>
      <c r="V35">
        <v>2</v>
      </c>
      <c r="W35">
        <v>1</v>
      </c>
      <c r="X35" t="s">
        <v>48</v>
      </c>
      <c r="Y35">
        <v>1.66</v>
      </c>
      <c r="Z35">
        <v>2.2000000000000002</v>
      </c>
      <c r="AA35">
        <v>1.78</v>
      </c>
      <c r="AB35">
        <v>2.14</v>
      </c>
      <c r="AK35">
        <v>1.8</v>
      </c>
      <c r="AL35">
        <v>2.2999999999999998</v>
      </c>
      <c r="AM35">
        <v>1.72</v>
      </c>
      <c r="AN35">
        <v>2.14</v>
      </c>
      <c r="AO35">
        <f t="shared" si="0"/>
        <v>0.58139534883720934</v>
      </c>
      <c r="AP35">
        <f t="shared" si="0"/>
        <v>0.46728971962616822</v>
      </c>
      <c r="AQ35">
        <f t="shared" si="1"/>
        <v>0.55440414507772029</v>
      </c>
      <c r="AR35">
        <f t="shared" si="2"/>
        <v>0.44559585492227982</v>
      </c>
      <c r="AS35">
        <f t="shared" si="3"/>
        <v>0.1092407691041993</v>
      </c>
      <c r="AW35">
        <f t="shared" si="4"/>
        <v>450.5</v>
      </c>
      <c r="AX35">
        <f>64*'Summary - LogLoss'!$D$8*AW35/SUM($AW$2:$AW$65)</f>
        <v>0.20039153451411496</v>
      </c>
      <c r="AY35">
        <f t="shared" si="5"/>
        <v>0.30963230361831429</v>
      </c>
    </row>
    <row r="36" spans="1:51" x14ac:dyDescent="0.35">
      <c r="A36">
        <v>33</v>
      </c>
      <c r="B36" t="s">
        <v>40</v>
      </c>
      <c r="C36" t="s">
        <v>41</v>
      </c>
      <c r="D36" s="1">
        <v>43648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351</v>
      </c>
      <c r="K36" t="s">
        <v>316</v>
      </c>
      <c r="L36">
        <v>58</v>
      </c>
      <c r="M36">
        <v>104</v>
      </c>
      <c r="N36">
        <v>1030</v>
      </c>
      <c r="O36">
        <v>586</v>
      </c>
      <c r="P36">
        <v>6</v>
      </c>
      <c r="Q36">
        <v>4</v>
      </c>
      <c r="R36">
        <v>4</v>
      </c>
      <c r="S36">
        <v>6</v>
      </c>
      <c r="T36">
        <v>6</v>
      </c>
      <c r="U36">
        <v>2</v>
      </c>
      <c r="V36">
        <v>2</v>
      </c>
      <c r="W36">
        <v>1</v>
      </c>
      <c r="X36" t="s">
        <v>48</v>
      </c>
      <c r="Y36">
        <v>1.53</v>
      </c>
      <c r="Z36">
        <v>2.5</v>
      </c>
      <c r="AA36">
        <v>1.47</v>
      </c>
      <c r="AB36">
        <v>2.85</v>
      </c>
      <c r="AK36">
        <v>1.57</v>
      </c>
      <c r="AL36">
        <v>2.85</v>
      </c>
      <c r="AM36">
        <v>1.52</v>
      </c>
      <c r="AN36">
        <v>2.56</v>
      </c>
      <c r="AO36">
        <f t="shared" si="0"/>
        <v>0.65789473684210531</v>
      </c>
      <c r="AP36">
        <f t="shared" si="0"/>
        <v>0.390625</v>
      </c>
      <c r="AQ36">
        <f t="shared" si="1"/>
        <v>0.62745098039215685</v>
      </c>
      <c r="AR36">
        <f t="shared" si="2"/>
        <v>0.37254901960784315</v>
      </c>
      <c r="AS36">
        <f t="shared" si="3"/>
        <v>0.26064846181664303</v>
      </c>
      <c r="AW36">
        <f t="shared" si="4"/>
        <v>808</v>
      </c>
      <c r="AX36">
        <f>64*'Summary - LogLoss'!$D$8*AW36/SUM($AW$2:$AW$65)</f>
        <v>0.35941478332387317</v>
      </c>
      <c r="AY36">
        <f t="shared" si="5"/>
        <v>0.62006324514051614</v>
      </c>
    </row>
    <row r="37" spans="1:51" x14ac:dyDescent="0.35">
      <c r="A37">
        <v>33</v>
      </c>
      <c r="B37" t="s">
        <v>40</v>
      </c>
      <c r="C37" t="s">
        <v>41</v>
      </c>
      <c r="D37" s="1">
        <v>43648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360</v>
      </c>
      <c r="K37" t="s">
        <v>345</v>
      </c>
      <c r="L37">
        <v>15</v>
      </c>
      <c r="M37">
        <v>106</v>
      </c>
      <c r="N37">
        <v>2752</v>
      </c>
      <c r="O37">
        <v>581</v>
      </c>
      <c r="P37">
        <v>6</v>
      </c>
      <c r="Q37">
        <v>2</v>
      </c>
      <c r="R37">
        <v>6</v>
      </c>
      <c r="S37">
        <v>2</v>
      </c>
      <c r="V37">
        <v>2</v>
      </c>
      <c r="W37">
        <v>0</v>
      </c>
      <c r="X37" t="s">
        <v>48</v>
      </c>
      <c r="Y37">
        <v>1.3</v>
      </c>
      <c r="Z37">
        <v>3.5</v>
      </c>
      <c r="AA37">
        <v>1.29</v>
      </c>
      <c r="AB37">
        <v>3.92</v>
      </c>
      <c r="AK37">
        <v>1.32</v>
      </c>
      <c r="AL37">
        <v>4.05</v>
      </c>
      <c r="AM37">
        <v>1.29</v>
      </c>
      <c r="AN37">
        <v>3.67</v>
      </c>
      <c r="AO37">
        <f t="shared" si="0"/>
        <v>0.77519379844961234</v>
      </c>
      <c r="AP37">
        <f t="shared" si="0"/>
        <v>0.27247956403269757</v>
      </c>
      <c r="AQ37">
        <f t="shared" si="1"/>
        <v>0.73991935483870952</v>
      </c>
      <c r="AR37">
        <f t="shared" si="2"/>
        <v>0.26008064516129031</v>
      </c>
      <c r="AS37">
        <f t="shared" si="3"/>
        <v>0.52277472184644891</v>
      </c>
      <c r="AW37">
        <f t="shared" si="4"/>
        <v>1666.5</v>
      </c>
      <c r="AX37">
        <f>64*'Summary - LogLoss'!$D$8*AW37/SUM($AW$2:$AW$65)</f>
        <v>0.74129299060548837</v>
      </c>
      <c r="AY37">
        <f t="shared" si="5"/>
        <v>1.2640677124519373</v>
      </c>
    </row>
    <row r="38" spans="1:51" x14ac:dyDescent="0.35">
      <c r="A38">
        <v>33</v>
      </c>
      <c r="B38" t="s">
        <v>40</v>
      </c>
      <c r="C38" t="s">
        <v>41</v>
      </c>
      <c r="D38" s="1">
        <v>43648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315</v>
      </c>
      <c r="K38" t="s">
        <v>309</v>
      </c>
      <c r="L38">
        <v>54</v>
      </c>
      <c r="M38">
        <v>33</v>
      </c>
      <c r="N38">
        <v>1100</v>
      </c>
      <c r="O38">
        <v>1616</v>
      </c>
      <c r="P38">
        <v>6</v>
      </c>
      <c r="Q38">
        <v>3</v>
      </c>
      <c r="R38">
        <v>6</v>
      </c>
      <c r="S38">
        <v>2</v>
      </c>
      <c r="V38">
        <v>2</v>
      </c>
      <c r="W38">
        <v>0</v>
      </c>
      <c r="X38" t="s">
        <v>48</v>
      </c>
      <c r="Y38">
        <v>1.44</v>
      </c>
      <c r="Z38">
        <v>2.75</v>
      </c>
      <c r="AA38">
        <v>1.43</v>
      </c>
      <c r="AB38">
        <v>3.01</v>
      </c>
      <c r="AK38">
        <v>1.47</v>
      </c>
      <c r="AL38">
        <v>3.01</v>
      </c>
      <c r="AM38">
        <v>1.42</v>
      </c>
      <c r="AN38">
        <v>2.87</v>
      </c>
      <c r="AO38">
        <f t="shared" si="0"/>
        <v>0.70422535211267612</v>
      </c>
      <c r="AP38">
        <f t="shared" si="0"/>
        <v>0.34843205574912889</v>
      </c>
      <c r="AQ38">
        <f t="shared" si="1"/>
        <v>0.6689976689976691</v>
      </c>
      <c r="AR38">
        <f t="shared" si="2"/>
        <v>0.33100233100233101</v>
      </c>
      <c r="AS38">
        <f t="shared" si="3"/>
        <v>0.35182757907918022</v>
      </c>
      <c r="AW38">
        <f t="shared" si="4"/>
        <v>1358</v>
      </c>
      <c r="AX38">
        <f>64*'Summary - LogLoss'!$D$8*AW38/SUM($AW$2:$AW$65)</f>
        <v>0.60406593533888586</v>
      </c>
      <c r="AY38">
        <f t="shared" si="5"/>
        <v>0.95589351441806603</v>
      </c>
    </row>
    <row r="39" spans="1:51" x14ac:dyDescent="0.35">
      <c r="A39">
        <v>33</v>
      </c>
      <c r="B39" t="s">
        <v>40</v>
      </c>
      <c r="C39" t="s">
        <v>41</v>
      </c>
      <c r="D39" s="1">
        <v>43648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379</v>
      </c>
      <c r="K39" t="s">
        <v>413</v>
      </c>
      <c r="L39">
        <v>21</v>
      </c>
      <c r="M39">
        <v>100</v>
      </c>
      <c r="N39">
        <v>2195</v>
      </c>
      <c r="O39">
        <v>614</v>
      </c>
      <c r="P39">
        <v>6</v>
      </c>
      <c r="Q39">
        <v>2</v>
      </c>
      <c r="R39">
        <v>6</v>
      </c>
      <c r="S39">
        <v>0</v>
      </c>
      <c r="V39">
        <v>2</v>
      </c>
      <c r="W39">
        <v>0</v>
      </c>
      <c r="X39" t="s">
        <v>48</v>
      </c>
      <c r="Y39">
        <v>1.1200000000000001</v>
      </c>
      <c r="Z39">
        <v>6</v>
      </c>
      <c r="AA39">
        <v>1.1399999999999999</v>
      </c>
      <c r="AB39">
        <v>6.52</v>
      </c>
      <c r="AK39">
        <v>1.1599999999999999</v>
      </c>
      <c r="AL39">
        <v>6.6</v>
      </c>
      <c r="AM39">
        <v>1.1299999999999999</v>
      </c>
      <c r="AN39">
        <v>5.91</v>
      </c>
      <c r="AO39">
        <f t="shared" si="0"/>
        <v>0.88495575221238942</v>
      </c>
      <c r="AP39">
        <f t="shared" si="0"/>
        <v>0.16920473773265651</v>
      </c>
      <c r="AQ39">
        <f t="shared" si="1"/>
        <v>0.83948863636363646</v>
      </c>
      <c r="AR39">
        <f t="shared" si="2"/>
        <v>0.16051136363636365</v>
      </c>
      <c r="AS39">
        <f t="shared" si="3"/>
        <v>0.82721409934687884</v>
      </c>
      <c r="AW39">
        <f t="shared" si="4"/>
        <v>1404.5</v>
      </c>
      <c r="AX39">
        <f>64*'Summary - LogLoss'!$D$8*AW39/SUM($AW$2:$AW$65)</f>
        <v>0.62475007819106421</v>
      </c>
      <c r="AY39">
        <f t="shared" si="5"/>
        <v>1.451964177537943</v>
      </c>
    </row>
    <row r="40" spans="1:51" x14ac:dyDescent="0.35">
      <c r="A40">
        <v>33</v>
      </c>
      <c r="B40" t="s">
        <v>40</v>
      </c>
      <c r="C40" t="s">
        <v>41</v>
      </c>
      <c r="D40" s="1">
        <v>43648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374</v>
      </c>
      <c r="K40" t="s">
        <v>267</v>
      </c>
      <c r="L40">
        <v>111</v>
      </c>
      <c r="M40">
        <v>69</v>
      </c>
      <c r="N40">
        <v>556</v>
      </c>
      <c r="O40">
        <v>835</v>
      </c>
      <c r="P40">
        <v>2</v>
      </c>
      <c r="Q40">
        <v>6</v>
      </c>
      <c r="R40">
        <v>6</v>
      </c>
      <c r="S40">
        <v>2</v>
      </c>
      <c r="T40">
        <v>7</v>
      </c>
      <c r="U40">
        <v>5</v>
      </c>
      <c r="V40">
        <v>2</v>
      </c>
      <c r="W40">
        <v>1</v>
      </c>
      <c r="X40" t="s">
        <v>48</v>
      </c>
      <c r="Y40">
        <v>1.72</v>
      </c>
      <c r="Z40">
        <v>2.1</v>
      </c>
      <c r="AA40">
        <v>1.76</v>
      </c>
      <c r="AB40">
        <v>2.16</v>
      </c>
      <c r="AK40">
        <v>1.79</v>
      </c>
      <c r="AL40">
        <v>2.21</v>
      </c>
      <c r="AM40">
        <v>1.73</v>
      </c>
      <c r="AN40">
        <v>2.11</v>
      </c>
      <c r="AO40">
        <f t="shared" si="0"/>
        <v>0.5780346820809249</v>
      </c>
      <c r="AP40">
        <f t="shared" si="0"/>
        <v>0.47393364928909953</v>
      </c>
      <c r="AQ40">
        <f t="shared" si="1"/>
        <v>0.54947916666666674</v>
      </c>
      <c r="AR40">
        <f t="shared" si="2"/>
        <v>0.45052083333333337</v>
      </c>
      <c r="AS40">
        <f t="shared" si="3"/>
        <v>9.9283269489143774E-2</v>
      </c>
      <c r="AW40">
        <f t="shared" si="4"/>
        <v>695.5</v>
      </c>
      <c r="AX40">
        <f>64*'Summary - LogLoss'!$D$8*AW40/SUM($AW$2:$AW$65)</f>
        <v>0.30937250222989332</v>
      </c>
      <c r="AY40">
        <f t="shared" si="5"/>
        <v>0.40865577171903711</v>
      </c>
    </row>
    <row r="41" spans="1:51" x14ac:dyDescent="0.35">
      <c r="A41">
        <v>33</v>
      </c>
      <c r="B41" t="s">
        <v>40</v>
      </c>
      <c r="C41" t="s">
        <v>41</v>
      </c>
      <c r="D41" s="1">
        <v>43648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278</v>
      </c>
      <c r="K41" t="s">
        <v>414</v>
      </c>
      <c r="L41">
        <v>9</v>
      </c>
      <c r="M41">
        <v>91</v>
      </c>
      <c r="N41">
        <v>3682</v>
      </c>
      <c r="O41">
        <v>684</v>
      </c>
      <c r="P41">
        <v>6</v>
      </c>
      <c r="Q41">
        <v>2</v>
      </c>
      <c r="R41">
        <v>6</v>
      </c>
      <c r="S41">
        <v>4</v>
      </c>
      <c r="V41">
        <v>2</v>
      </c>
      <c r="W41">
        <v>0</v>
      </c>
      <c r="X41" t="s">
        <v>48</v>
      </c>
      <c r="Y41">
        <v>1.33</v>
      </c>
      <c r="Z41">
        <v>3.4</v>
      </c>
      <c r="AA41">
        <v>1.36</v>
      </c>
      <c r="AB41">
        <v>3.41</v>
      </c>
      <c r="AK41">
        <v>1.37</v>
      </c>
      <c r="AL41">
        <v>3.5</v>
      </c>
      <c r="AM41">
        <v>1.34</v>
      </c>
      <c r="AN41">
        <v>3.3</v>
      </c>
      <c r="AO41">
        <f t="shared" si="0"/>
        <v>0.74626865671641784</v>
      </c>
      <c r="AP41">
        <f t="shared" si="0"/>
        <v>0.30303030303030304</v>
      </c>
      <c r="AQ41">
        <f t="shared" si="1"/>
        <v>0.7112068965517242</v>
      </c>
      <c r="AR41">
        <f t="shared" si="2"/>
        <v>0.28879310344827591</v>
      </c>
      <c r="AS41">
        <f t="shared" si="3"/>
        <v>0.45062642725480723</v>
      </c>
      <c r="AW41">
        <f t="shared" si="4"/>
        <v>2183</v>
      </c>
      <c r="AX41">
        <f>64*'Summary - LogLoss'!$D$8*AW41/SUM($AW$2:$AW$65)</f>
        <v>0.97104266336140488</v>
      </c>
      <c r="AY41">
        <f t="shared" si="5"/>
        <v>1.4216690906162122</v>
      </c>
    </row>
    <row r="42" spans="1:51" x14ac:dyDescent="0.35">
      <c r="A42">
        <v>33</v>
      </c>
      <c r="B42" t="s">
        <v>40</v>
      </c>
      <c r="C42" t="s">
        <v>41</v>
      </c>
      <c r="D42" s="1">
        <v>43648</v>
      </c>
      <c r="E42" t="s">
        <v>42</v>
      </c>
      <c r="F42" t="s">
        <v>43</v>
      </c>
      <c r="G42" t="s">
        <v>44</v>
      </c>
      <c r="H42" t="s">
        <v>45</v>
      </c>
      <c r="I42">
        <v>3</v>
      </c>
      <c r="J42" t="s">
        <v>378</v>
      </c>
      <c r="K42" t="s">
        <v>330</v>
      </c>
      <c r="L42">
        <v>76</v>
      </c>
      <c r="M42">
        <v>97</v>
      </c>
      <c r="N42">
        <v>775</v>
      </c>
      <c r="O42">
        <v>647</v>
      </c>
      <c r="P42">
        <v>5</v>
      </c>
      <c r="Q42">
        <v>7</v>
      </c>
      <c r="R42">
        <v>7</v>
      </c>
      <c r="S42">
        <v>5</v>
      </c>
      <c r="T42">
        <v>6</v>
      </c>
      <c r="U42">
        <v>4</v>
      </c>
      <c r="V42">
        <v>2</v>
      </c>
      <c r="W42">
        <v>1</v>
      </c>
      <c r="X42" t="s">
        <v>48</v>
      </c>
      <c r="Y42">
        <v>1.36</v>
      </c>
      <c r="Z42">
        <v>3.2</v>
      </c>
      <c r="AA42">
        <v>1.4</v>
      </c>
      <c r="AB42">
        <v>3.2</v>
      </c>
      <c r="AK42">
        <v>1.4</v>
      </c>
      <c r="AL42">
        <v>3.3</v>
      </c>
      <c r="AM42">
        <v>1.37</v>
      </c>
      <c r="AN42">
        <v>3.11</v>
      </c>
      <c r="AO42">
        <f t="shared" si="0"/>
        <v>0.72992700729927007</v>
      </c>
      <c r="AP42">
        <f t="shared" si="0"/>
        <v>0.32154340836012862</v>
      </c>
      <c r="AQ42">
        <f t="shared" si="1"/>
        <v>0.6941964285714286</v>
      </c>
      <c r="AR42">
        <f t="shared" si="2"/>
        <v>0.30580357142857145</v>
      </c>
      <c r="AS42">
        <f t="shared" si="3"/>
        <v>0.40990599317555459</v>
      </c>
      <c r="AW42">
        <f t="shared" si="4"/>
        <v>711</v>
      </c>
      <c r="AX42">
        <f>64*'Summary - LogLoss'!$D$8*AW42/SUM($AW$2:$AW$65)</f>
        <v>0.31626721651395273</v>
      </c>
      <c r="AY42">
        <f t="shared" si="5"/>
        <v>0.72617320968950727</v>
      </c>
    </row>
    <row r="43" spans="1:51" x14ac:dyDescent="0.35">
      <c r="A43">
        <v>33</v>
      </c>
      <c r="B43" t="s">
        <v>40</v>
      </c>
      <c r="C43" t="s">
        <v>41</v>
      </c>
      <c r="D43" s="1">
        <v>43648</v>
      </c>
      <c r="E43" t="s">
        <v>42</v>
      </c>
      <c r="F43" t="s">
        <v>43</v>
      </c>
      <c r="G43" t="s">
        <v>44</v>
      </c>
      <c r="H43" t="s">
        <v>45</v>
      </c>
      <c r="I43">
        <v>3</v>
      </c>
      <c r="J43" t="s">
        <v>415</v>
      </c>
      <c r="K43" t="s">
        <v>354</v>
      </c>
      <c r="L43">
        <v>95</v>
      </c>
      <c r="M43">
        <v>66</v>
      </c>
      <c r="N43">
        <v>665</v>
      </c>
      <c r="O43">
        <v>840</v>
      </c>
      <c r="P43">
        <v>6</v>
      </c>
      <c r="Q43">
        <v>3</v>
      </c>
      <c r="R43">
        <v>6</v>
      </c>
      <c r="S43">
        <v>2</v>
      </c>
      <c r="V43">
        <v>2</v>
      </c>
      <c r="W43">
        <v>0</v>
      </c>
      <c r="X43" t="s">
        <v>48</v>
      </c>
      <c r="Y43">
        <v>1.5</v>
      </c>
      <c r="Z43">
        <v>2.62</v>
      </c>
      <c r="AA43">
        <v>1.54</v>
      </c>
      <c r="AB43">
        <v>2.64</v>
      </c>
      <c r="AK43">
        <v>1.56</v>
      </c>
      <c r="AL43">
        <v>2.69</v>
      </c>
      <c r="AM43">
        <v>1.51</v>
      </c>
      <c r="AN43">
        <v>2.58</v>
      </c>
      <c r="AO43">
        <f t="shared" si="0"/>
        <v>0.66225165562913912</v>
      </c>
      <c r="AP43">
        <f t="shared" si="0"/>
        <v>0.38759689922480617</v>
      </c>
      <c r="AQ43">
        <f t="shared" si="1"/>
        <v>0.63080684596577019</v>
      </c>
      <c r="AR43">
        <f t="shared" si="2"/>
        <v>0.36919315403422975</v>
      </c>
      <c r="AS43">
        <f t="shared" si="3"/>
        <v>0.26783987405334669</v>
      </c>
      <c r="AW43">
        <f t="shared" si="4"/>
        <v>752.5</v>
      </c>
      <c r="AX43">
        <f>64*'Summary - LogLoss'!$D$8*AW43/SUM($AW$2:$AW$65)</f>
        <v>0.33472725798417646</v>
      </c>
      <c r="AY43">
        <f t="shared" si="5"/>
        <v>0.60256713203752321</v>
      </c>
    </row>
    <row r="44" spans="1:51" x14ac:dyDescent="0.35">
      <c r="A44">
        <v>33</v>
      </c>
      <c r="B44" t="s">
        <v>40</v>
      </c>
      <c r="C44" t="s">
        <v>41</v>
      </c>
      <c r="D44" s="1">
        <v>43648</v>
      </c>
      <c r="E44" t="s">
        <v>42</v>
      </c>
      <c r="F44" t="s">
        <v>43</v>
      </c>
      <c r="G44" t="s">
        <v>44</v>
      </c>
      <c r="H44" t="s">
        <v>45</v>
      </c>
      <c r="I44">
        <v>3</v>
      </c>
      <c r="J44" t="s">
        <v>329</v>
      </c>
      <c r="K44" t="s">
        <v>359</v>
      </c>
      <c r="L44">
        <v>1</v>
      </c>
      <c r="M44">
        <v>43</v>
      </c>
      <c r="N44">
        <v>6495</v>
      </c>
      <c r="O44">
        <v>1210</v>
      </c>
      <c r="P44">
        <v>6</v>
      </c>
      <c r="Q44">
        <v>4</v>
      </c>
      <c r="R44">
        <v>6</v>
      </c>
      <c r="S44">
        <v>2</v>
      </c>
      <c r="V44">
        <v>2</v>
      </c>
      <c r="W44">
        <v>0</v>
      </c>
      <c r="X44" t="s">
        <v>48</v>
      </c>
      <c r="Y44">
        <v>1.03</v>
      </c>
      <c r="Z44">
        <v>15</v>
      </c>
      <c r="AA44">
        <v>1.04</v>
      </c>
      <c r="AB44">
        <v>15.71</v>
      </c>
      <c r="AK44">
        <v>1.05</v>
      </c>
      <c r="AL44">
        <v>17</v>
      </c>
      <c r="AM44">
        <v>1.03</v>
      </c>
      <c r="AN44">
        <v>12.89</v>
      </c>
      <c r="AO44">
        <f t="shared" si="0"/>
        <v>0.970873786407767</v>
      </c>
      <c r="AP44">
        <f t="shared" si="0"/>
        <v>7.7579519006982151E-2</v>
      </c>
      <c r="AQ44">
        <f t="shared" si="1"/>
        <v>0.9260057471264368</v>
      </c>
      <c r="AR44">
        <f t="shared" si="2"/>
        <v>7.3994252873563218E-2</v>
      </c>
      <c r="AS44">
        <f t="shared" si="3"/>
        <v>1.2634465073547758</v>
      </c>
      <c r="AW44">
        <f t="shared" si="4"/>
        <v>3852.5</v>
      </c>
      <c r="AX44">
        <f>64*'Summary - LogLoss'!$D$8*AW44/SUM($AW$2:$AW$65)</f>
        <v>1.713670114796066</v>
      </c>
      <c r="AY44">
        <f t="shared" si="5"/>
        <v>2.9771166221508416</v>
      </c>
    </row>
    <row r="45" spans="1:51" x14ac:dyDescent="0.35">
      <c r="A45">
        <v>33</v>
      </c>
      <c r="B45" t="s">
        <v>40</v>
      </c>
      <c r="C45" t="s">
        <v>41</v>
      </c>
      <c r="D45" s="1">
        <v>43648</v>
      </c>
      <c r="E45" t="s">
        <v>42</v>
      </c>
      <c r="F45" t="s">
        <v>43</v>
      </c>
      <c r="G45" t="s">
        <v>44</v>
      </c>
      <c r="H45" t="s">
        <v>45</v>
      </c>
      <c r="I45">
        <v>3</v>
      </c>
      <c r="J45" t="s">
        <v>382</v>
      </c>
      <c r="K45" t="s">
        <v>416</v>
      </c>
      <c r="L45">
        <v>75</v>
      </c>
      <c r="M45">
        <v>144</v>
      </c>
      <c r="N45">
        <v>785</v>
      </c>
      <c r="O45">
        <v>411</v>
      </c>
      <c r="P45">
        <v>6</v>
      </c>
      <c r="Q45">
        <v>0</v>
      </c>
      <c r="R45">
        <v>7</v>
      </c>
      <c r="S45">
        <v>6</v>
      </c>
      <c r="V45">
        <v>2</v>
      </c>
      <c r="W45">
        <v>0</v>
      </c>
      <c r="X45" t="s">
        <v>48</v>
      </c>
      <c r="Y45">
        <v>2.2000000000000002</v>
      </c>
      <c r="Z45">
        <v>1.66</v>
      </c>
      <c r="AA45">
        <v>2.37</v>
      </c>
      <c r="AB45">
        <v>1.65</v>
      </c>
      <c r="AK45">
        <v>2.38</v>
      </c>
      <c r="AL45">
        <v>1.7</v>
      </c>
      <c r="AM45">
        <v>2.23</v>
      </c>
      <c r="AN45">
        <v>1.66</v>
      </c>
      <c r="AO45">
        <f t="shared" si="0"/>
        <v>0.44843049327354262</v>
      </c>
      <c r="AP45">
        <f t="shared" si="0"/>
        <v>0.60240963855421692</v>
      </c>
      <c r="AQ45">
        <f t="shared" si="1"/>
        <v>0.42673521850899737</v>
      </c>
      <c r="AR45">
        <f t="shared" si="2"/>
        <v>0.57326478149100257</v>
      </c>
      <c r="AS45">
        <f t="shared" si="3"/>
        <v>-0.14759199155178782</v>
      </c>
      <c r="AW45">
        <f t="shared" si="4"/>
        <v>598</v>
      </c>
      <c r="AX45">
        <f>64*'Summary - LogLoss'!$D$8*AW45/SUM($AW$2:$AW$65)</f>
        <v>0.26600252528177742</v>
      </c>
      <c r="AY45">
        <f t="shared" si="5"/>
        <v>0.11841053372998961</v>
      </c>
    </row>
    <row r="46" spans="1:51" x14ac:dyDescent="0.35">
      <c r="A46">
        <v>33</v>
      </c>
      <c r="B46" t="s">
        <v>40</v>
      </c>
      <c r="C46" t="s">
        <v>41</v>
      </c>
      <c r="D46" s="1">
        <v>43648</v>
      </c>
      <c r="E46" t="s">
        <v>42</v>
      </c>
      <c r="F46" t="s">
        <v>43</v>
      </c>
      <c r="G46" t="s">
        <v>44</v>
      </c>
      <c r="H46" t="s">
        <v>45</v>
      </c>
      <c r="I46">
        <v>3</v>
      </c>
      <c r="J46" t="s">
        <v>349</v>
      </c>
      <c r="K46" t="s">
        <v>321</v>
      </c>
      <c r="L46">
        <v>5</v>
      </c>
      <c r="M46">
        <v>65</v>
      </c>
      <c r="N46">
        <v>4805</v>
      </c>
      <c r="O46">
        <v>856</v>
      </c>
      <c r="P46">
        <v>6</v>
      </c>
      <c r="Q46">
        <v>4</v>
      </c>
      <c r="R46">
        <v>6</v>
      </c>
      <c r="S46">
        <v>3</v>
      </c>
      <c r="V46">
        <v>2</v>
      </c>
      <c r="W46">
        <v>0</v>
      </c>
      <c r="X46" t="s">
        <v>48</v>
      </c>
      <c r="Y46">
        <v>1.1000000000000001</v>
      </c>
      <c r="Z46">
        <v>7</v>
      </c>
      <c r="AA46">
        <v>1.1100000000000001</v>
      </c>
      <c r="AB46">
        <v>7.88</v>
      </c>
      <c r="AK46">
        <v>1.1200000000000001</v>
      </c>
      <c r="AL46">
        <v>8.5500000000000007</v>
      </c>
      <c r="AM46">
        <v>1.0900000000000001</v>
      </c>
      <c r="AN46">
        <v>7.38</v>
      </c>
      <c r="AO46">
        <f t="shared" si="0"/>
        <v>0.9174311926605504</v>
      </c>
      <c r="AP46">
        <f t="shared" si="0"/>
        <v>0.13550135501355015</v>
      </c>
      <c r="AQ46">
        <f t="shared" si="1"/>
        <v>0.87131050767414409</v>
      </c>
      <c r="AR46">
        <f t="shared" si="2"/>
        <v>0.128689492325856</v>
      </c>
      <c r="AS46">
        <f t="shared" si="3"/>
        <v>0.95629797118566429</v>
      </c>
      <c r="AW46">
        <f t="shared" si="4"/>
        <v>2830.5</v>
      </c>
      <c r="AX46">
        <f>64*'Summary - LogLoss'!$D$8*AW46/SUM($AW$2:$AW$65)</f>
        <v>1.2590637923245334</v>
      </c>
      <c r="AY46">
        <f t="shared" si="5"/>
        <v>2.2153617635101979</v>
      </c>
    </row>
    <row r="47" spans="1:51" x14ac:dyDescent="0.35">
      <c r="A47">
        <v>33</v>
      </c>
      <c r="B47" t="s">
        <v>40</v>
      </c>
      <c r="C47" t="s">
        <v>41</v>
      </c>
      <c r="D47" s="1">
        <v>43648</v>
      </c>
      <c r="E47" t="s">
        <v>42</v>
      </c>
      <c r="F47" t="s">
        <v>43</v>
      </c>
      <c r="G47" t="s">
        <v>44</v>
      </c>
      <c r="H47" t="s">
        <v>45</v>
      </c>
      <c r="I47">
        <v>3</v>
      </c>
      <c r="J47" t="s">
        <v>300</v>
      </c>
      <c r="K47" t="s">
        <v>417</v>
      </c>
      <c r="L47">
        <v>57</v>
      </c>
      <c r="M47">
        <v>138</v>
      </c>
      <c r="N47">
        <v>1038</v>
      </c>
      <c r="O47">
        <v>428</v>
      </c>
      <c r="P47">
        <v>6</v>
      </c>
      <c r="Q47">
        <v>2</v>
      </c>
      <c r="R47">
        <v>7</v>
      </c>
      <c r="S47">
        <v>5</v>
      </c>
      <c r="V47">
        <v>2</v>
      </c>
      <c r="W47">
        <v>0</v>
      </c>
      <c r="X47" t="s">
        <v>48</v>
      </c>
      <c r="Y47">
        <v>1.61</v>
      </c>
      <c r="Z47">
        <v>2.2999999999999998</v>
      </c>
      <c r="AA47">
        <v>1.71</v>
      </c>
      <c r="AB47">
        <v>2.25</v>
      </c>
      <c r="AK47">
        <v>1.76</v>
      </c>
      <c r="AL47">
        <v>2.33</v>
      </c>
      <c r="AM47">
        <v>1.67</v>
      </c>
      <c r="AN47">
        <v>2.21</v>
      </c>
      <c r="AO47">
        <f t="shared" si="0"/>
        <v>0.5988023952095809</v>
      </c>
      <c r="AP47">
        <f t="shared" si="0"/>
        <v>0.45248868778280543</v>
      </c>
      <c r="AQ47">
        <f t="shared" si="1"/>
        <v>0.56958762886597947</v>
      </c>
      <c r="AR47">
        <f t="shared" si="2"/>
        <v>0.43041237113402064</v>
      </c>
      <c r="AS47">
        <f t="shared" si="3"/>
        <v>0.1400844445504989</v>
      </c>
      <c r="AW47">
        <f t="shared" si="4"/>
        <v>733</v>
      </c>
      <c r="AX47">
        <f>64*'Summary - LogLoss'!$D$8*AW47/SUM($AW$2:$AW$65)</f>
        <v>0.32605326259455325</v>
      </c>
      <c r="AY47">
        <f t="shared" si="5"/>
        <v>0.46613770714505215</v>
      </c>
    </row>
    <row r="48" spans="1:51" x14ac:dyDescent="0.35">
      <c r="A48">
        <v>33</v>
      </c>
      <c r="B48" t="s">
        <v>40</v>
      </c>
      <c r="C48" t="s">
        <v>41</v>
      </c>
      <c r="D48" s="1">
        <v>43648</v>
      </c>
      <c r="E48" t="s">
        <v>42</v>
      </c>
      <c r="F48" t="s">
        <v>43</v>
      </c>
      <c r="G48" t="s">
        <v>44</v>
      </c>
      <c r="H48" t="s">
        <v>45</v>
      </c>
      <c r="I48">
        <v>3</v>
      </c>
      <c r="J48" t="s">
        <v>305</v>
      </c>
      <c r="K48" t="s">
        <v>375</v>
      </c>
      <c r="L48">
        <v>48</v>
      </c>
      <c r="M48">
        <v>83</v>
      </c>
      <c r="N48">
        <v>1155</v>
      </c>
      <c r="O48">
        <v>710</v>
      </c>
      <c r="P48">
        <v>7</v>
      </c>
      <c r="Q48">
        <v>5</v>
      </c>
      <c r="R48">
        <v>6</v>
      </c>
      <c r="S48">
        <v>7</v>
      </c>
      <c r="T48">
        <v>6</v>
      </c>
      <c r="U48">
        <v>2</v>
      </c>
      <c r="V48">
        <v>2</v>
      </c>
      <c r="W48">
        <v>1</v>
      </c>
      <c r="X48" t="s">
        <v>48</v>
      </c>
      <c r="Y48">
        <v>1.33</v>
      </c>
      <c r="Z48">
        <v>3.4</v>
      </c>
      <c r="AA48">
        <v>1.38</v>
      </c>
      <c r="AB48">
        <v>3.29</v>
      </c>
      <c r="AK48">
        <v>1.39</v>
      </c>
      <c r="AL48">
        <v>3.5</v>
      </c>
      <c r="AM48">
        <v>1.34</v>
      </c>
      <c r="AN48">
        <v>3.26</v>
      </c>
      <c r="AO48">
        <f t="shared" si="0"/>
        <v>0.74626865671641784</v>
      </c>
      <c r="AP48">
        <f t="shared" si="0"/>
        <v>0.30674846625766872</v>
      </c>
      <c r="AQ48">
        <f t="shared" si="1"/>
        <v>0.70869565217391306</v>
      </c>
      <c r="AR48">
        <f t="shared" si="2"/>
        <v>0.291304347826087</v>
      </c>
      <c r="AS48">
        <f t="shared" si="3"/>
        <v>0.44452879070789808</v>
      </c>
      <c r="AW48">
        <f t="shared" si="4"/>
        <v>932.5</v>
      </c>
      <c r="AX48">
        <f>64*'Summary - LogLoss'!$D$8*AW48/SUM($AW$2:$AW$65)</f>
        <v>0.41479490773454425</v>
      </c>
      <c r="AY48">
        <f t="shared" si="5"/>
        <v>0.85932369844244239</v>
      </c>
    </row>
    <row r="49" spans="1:51" x14ac:dyDescent="0.35">
      <c r="A49">
        <v>33</v>
      </c>
      <c r="B49" t="s">
        <v>40</v>
      </c>
      <c r="C49" t="s">
        <v>41</v>
      </c>
      <c r="D49" s="1">
        <v>43648</v>
      </c>
      <c r="E49" t="s">
        <v>42</v>
      </c>
      <c r="F49" t="s">
        <v>43</v>
      </c>
      <c r="G49" t="s">
        <v>44</v>
      </c>
      <c r="H49" t="s">
        <v>45</v>
      </c>
      <c r="I49">
        <v>3</v>
      </c>
      <c r="J49" t="s">
        <v>418</v>
      </c>
      <c r="K49" t="s">
        <v>303</v>
      </c>
      <c r="L49">
        <v>82</v>
      </c>
      <c r="M49">
        <v>205</v>
      </c>
      <c r="N49">
        <v>718</v>
      </c>
      <c r="O49">
        <v>274</v>
      </c>
      <c r="P49">
        <v>6</v>
      </c>
      <c r="Q49">
        <v>2</v>
      </c>
      <c r="R49">
        <v>6</v>
      </c>
      <c r="S49">
        <v>4</v>
      </c>
      <c r="V49">
        <v>2</v>
      </c>
      <c r="W49">
        <v>0</v>
      </c>
      <c r="X49" t="s">
        <v>48</v>
      </c>
      <c r="Y49">
        <v>2.1</v>
      </c>
      <c r="Z49">
        <v>1.72</v>
      </c>
      <c r="AA49">
        <v>2.1800000000000002</v>
      </c>
      <c r="AB49">
        <v>1.75</v>
      </c>
      <c r="AK49">
        <v>2.1800000000000002</v>
      </c>
      <c r="AL49">
        <v>1.82</v>
      </c>
      <c r="AM49">
        <v>2.0699999999999998</v>
      </c>
      <c r="AN49">
        <v>1.76</v>
      </c>
      <c r="AO49">
        <f t="shared" si="0"/>
        <v>0.48309178743961356</v>
      </c>
      <c r="AP49">
        <f t="shared" si="0"/>
        <v>0.56818181818181823</v>
      </c>
      <c r="AQ49">
        <f t="shared" si="1"/>
        <v>0.45953002610966059</v>
      </c>
      <c r="AR49">
        <f t="shared" si="2"/>
        <v>0.54046997389033946</v>
      </c>
      <c r="AS49">
        <f t="shared" si="3"/>
        <v>-8.1117399113608643E-2</v>
      </c>
      <c r="AW49">
        <f t="shared" si="4"/>
        <v>496</v>
      </c>
      <c r="AX49">
        <f>64*'Summary - LogLoss'!$D$8*AW49/SUM($AW$2:$AW$65)</f>
        <v>0.22063085708990232</v>
      </c>
      <c r="AY49">
        <f t="shared" si="5"/>
        <v>0.13951345797629366</v>
      </c>
    </row>
    <row r="50" spans="1:51" x14ac:dyDescent="0.35">
      <c r="A50">
        <v>33</v>
      </c>
      <c r="B50" t="s">
        <v>40</v>
      </c>
      <c r="C50" t="s">
        <v>41</v>
      </c>
      <c r="D50" s="1">
        <v>43648</v>
      </c>
      <c r="E50" t="s">
        <v>42</v>
      </c>
      <c r="F50" t="s">
        <v>43</v>
      </c>
      <c r="G50" t="s">
        <v>44</v>
      </c>
      <c r="H50" t="s">
        <v>45</v>
      </c>
      <c r="I50">
        <v>3</v>
      </c>
      <c r="J50" t="s">
        <v>369</v>
      </c>
      <c r="K50" t="s">
        <v>336</v>
      </c>
      <c r="L50">
        <v>13</v>
      </c>
      <c r="M50">
        <v>46</v>
      </c>
      <c r="N50">
        <v>3073</v>
      </c>
      <c r="O50">
        <v>1185</v>
      </c>
      <c r="P50">
        <v>6</v>
      </c>
      <c r="Q50">
        <v>2</v>
      </c>
      <c r="R50">
        <v>6</v>
      </c>
      <c r="S50">
        <v>3</v>
      </c>
      <c r="V50">
        <v>2</v>
      </c>
      <c r="W50">
        <v>0</v>
      </c>
      <c r="X50" t="s">
        <v>48</v>
      </c>
      <c r="Y50">
        <v>1.1599999999999999</v>
      </c>
      <c r="Z50">
        <v>5</v>
      </c>
      <c r="AA50">
        <v>1.2</v>
      </c>
      <c r="AB50">
        <v>5.09</v>
      </c>
      <c r="AK50">
        <v>1.22</v>
      </c>
      <c r="AL50">
        <v>5.09</v>
      </c>
      <c r="AM50">
        <v>1.19</v>
      </c>
      <c r="AN50">
        <v>4.66</v>
      </c>
      <c r="AO50">
        <f t="shared" si="0"/>
        <v>0.84033613445378152</v>
      </c>
      <c r="AP50">
        <f t="shared" si="0"/>
        <v>0.21459227467811159</v>
      </c>
      <c r="AQ50">
        <f t="shared" si="1"/>
        <v>0.79658119658119653</v>
      </c>
      <c r="AR50">
        <f t="shared" si="2"/>
        <v>0.20341880341880342</v>
      </c>
      <c r="AS50">
        <f t="shared" si="3"/>
        <v>0.68253107050705819</v>
      </c>
      <c r="AW50">
        <f t="shared" si="4"/>
        <v>2129</v>
      </c>
      <c r="AX50">
        <f>64*'Summary - LogLoss'!$D$8*AW50/SUM($AW$2:$AW$65)</f>
        <v>0.9470223684362945</v>
      </c>
      <c r="AY50">
        <f t="shared" si="5"/>
        <v>1.6295534389433528</v>
      </c>
    </row>
    <row r="51" spans="1:51" x14ac:dyDescent="0.35">
      <c r="A51">
        <v>33</v>
      </c>
      <c r="B51" t="s">
        <v>40</v>
      </c>
      <c r="C51" t="s">
        <v>41</v>
      </c>
      <c r="D51" s="1">
        <v>43648</v>
      </c>
      <c r="E51" t="s">
        <v>42</v>
      </c>
      <c r="F51" t="s">
        <v>43</v>
      </c>
      <c r="G51" t="s">
        <v>44</v>
      </c>
      <c r="H51" t="s">
        <v>45</v>
      </c>
      <c r="I51">
        <v>3</v>
      </c>
      <c r="J51" t="s">
        <v>419</v>
      </c>
      <c r="K51" t="s">
        <v>355</v>
      </c>
      <c r="L51">
        <v>61</v>
      </c>
      <c r="M51">
        <v>79</v>
      </c>
      <c r="N51">
        <v>950</v>
      </c>
      <c r="O51">
        <v>752</v>
      </c>
      <c r="P51">
        <v>6</v>
      </c>
      <c r="Q51">
        <v>3</v>
      </c>
      <c r="R51">
        <v>5</v>
      </c>
      <c r="S51">
        <v>7</v>
      </c>
      <c r="T51">
        <v>8</v>
      </c>
      <c r="U51">
        <v>6</v>
      </c>
      <c r="V51">
        <v>2</v>
      </c>
      <c r="W51">
        <v>1</v>
      </c>
      <c r="X51" t="s">
        <v>48</v>
      </c>
      <c r="Y51">
        <v>1.5</v>
      </c>
      <c r="Z51">
        <v>2.62</v>
      </c>
      <c r="AA51">
        <v>1.54</v>
      </c>
      <c r="AB51">
        <v>2.62</v>
      </c>
      <c r="AK51">
        <v>1.56</v>
      </c>
      <c r="AL51">
        <v>2.69</v>
      </c>
      <c r="AM51">
        <v>1.51</v>
      </c>
      <c r="AN51">
        <v>2.57</v>
      </c>
      <c r="AO51">
        <f t="shared" si="0"/>
        <v>0.66225165562913912</v>
      </c>
      <c r="AP51">
        <f t="shared" si="0"/>
        <v>0.38910505836575876</v>
      </c>
      <c r="AQ51">
        <f t="shared" si="1"/>
        <v>0.62990196078431382</v>
      </c>
      <c r="AR51">
        <f t="shared" si="2"/>
        <v>0.37009803921568629</v>
      </c>
      <c r="AS51">
        <f t="shared" si="3"/>
        <v>0.26589812404014779</v>
      </c>
      <c r="AW51">
        <f t="shared" si="4"/>
        <v>851</v>
      </c>
      <c r="AX51">
        <f>64*'Summary - LogLoss'!$D$8*AW51/SUM($AW$2:$AW$65)</f>
        <v>0.37854205520868323</v>
      </c>
      <c r="AY51">
        <f t="shared" si="5"/>
        <v>0.64444017924883101</v>
      </c>
    </row>
    <row r="52" spans="1:51" x14ac:dyDescent="0.35">
      <c r="A52">
        <v>33</v>
      </c>
      <c r="B52" t="s">
        <v>40</v>
      </c>
      <c r="C52" t="s">
        <v>41</v>
      </c>
      <c r="D52" s="1">
        <v>43648</v>
      </c>
      <c r="E52" t="s">
        <v>42</v>
      </c>
      <c r="F52" t="s">
        <v>43</v>
      </c>
      <c r="G52" t="s">
        <v>44</v>
      </c>
      <c r="H52" t="s">
        <v>45</v>
      </c>
      <c r="I52">
        <v>3</v>
      </c>
      <c r="J52" t="s">
        <v>339</v>
      </c>
      <c r="K52" t="s">
        <v>328</v>
      </c>
      <c r="L52">
        <v>18</v>
      </c>
      <c r="M52">
        <v>132</v>
      </c>
      <c r="N52">
        <v>2430</v>
      </c>
      <c r="O52">
        <v>468</v>
      </c>
      <c r="P52">
        <v>7</v>
      </c>
      <c r="Q52">
        <v>5</v>
      </c>
      <c r="R52">
        <v>6</v>
      </c>
      <c r="S52">
        <v>2</v>
      </c>
      <c r="V52">
        <v>2</v>
      </c>
      <c r="W52">
        <v>0</v>
      </c>
      <c r="X52" t="s">
        <v>48</v>
      </c>
      <c r="Y52">
        <v>1.1200000000000001</v>
      </c>
      <c r="Z52">
        <v>6</v>
      </c>
      <c r="AA52">
        <v>1.1499999999999999</v>
      </c>
      <c r="AB52">
        <v>6.38</v>
      </c>
      <c r="AK52">
        <v>1.1599999999999999</v>
      </c>
      <c r="AL52">
        <v>6.6</v>
      </c>
      <c r="AM52">
        <v>1.1299999999999999</v>
      </c>
      <c r="AN52">
        <v>6</v>
      </c>
      <c r="AO52">
        <f t="shared" si="0"/>
        <v>0.88495575221238942</v>
      </c>
      <c r="AP52">
        <f t="shared" si="0"/>
        <v>0.16666666666666666</v>
      </c>
      <c r="AQ52">
        <f t="shared" si="1"/>
        <v>0.84151472650771386</v>
      </c>
      <c r="AR52">
        <f t="shared" si="2"/>
        <v>0.15848527349228608</v>
      </c>
      <c r="AS52">
        <f t="shared" si="3"/>
        <v>0.83477091825190297</v>
      </c>
      <c r="AW52">
        <f t="shared" si="4"/>
        <v>1449</v>
      </c>
      <c r="AX52">
        <f>64*'Summary - LogLoss'!$D$8*AW52/SUM($AW$2:$AW$65)</f>
        <v>0.64454458049046071</v>
      </c>
      <c r="AY52">
        <f t="shared" si="5"/>
        <v>1.4793154987423636</v>
      </c>
    </row>
    <row r="53" spans="1:51" x14ac:dyDescent="0.35">
      <c r="A53">
        <v>33</v>
      </c>
      <c r="B53" t="s">
        <v>40</v>
      </c>
      <c r="C53" t="s">
        <v>41</v>
      </c>
      <c r="D53" s="1">
        <v>43648</v>
      </c>
      <c r="E53" t="s">
        <v>42</v>
      </c>
      <c r="F53" t="s">
        <v>43</v>
      </c>
      <c r="G53" t="s">
        <v>44</v>
      </c>
      <c r="H53" t="s">
        <v>45</v>
      </c>
      <c r="I53">
        <v>3</v>
      </c>
      <c r="J53" t="s">
        <v>420</v>
      </c>
      <c r="K53" t="s">
        <v>275</v>
      </c>
      <c r="L53">
        <v>26</v>
      </c>
      <c r="M53">
        <v>77</v>
      </c>
      <c r="N53">
        <v>1949</v>
      </c>
      <c r="O53">
        <v>769</v>
      </c>
      <c r="P53">
        <v>6</v>
      </c>
      <c r="Q53">
        <v>3</v>
      </c>
      <c r="R53">
        <v>6</v>
      </c>
      <c r="S53">
        <v>3</v>
      </c>
      <c r="V53">
        <v>2</v>
      </c>
      <c r="W53">
        <v>0</v>
      </c>
      <c r="X53" t="s">
        <v>48</v>
      </c>
      <c r="Y53">
        <v>1.22</v>
      </c>
      <c r="Z53">
        <v>4.33</v>
      </c>
      <c r="AA53">
        <v>1.26</v>
      </c>
      <c r="AB53">
        <v>4.28</v>
      </c>
      <c r="AK53">
        <v>1.27</v>
      </c>
      <c r="AL53">
        <v>4.5</v>
      </c>
      <c r="AM53">
        <v>1.24</v>
      </c>
      <c r="AN53">
        <v>4.1100000000000003</v>
      </c>
      <c r="AO53">
        <f t="shared" si="0"/>
        <v>0.80645161290322587</v>
      </c>
      <c r="AP53">
        <f t="shared" si="0"/>
        <v>0.24330900243309</v>
      </c>
      <c r="AQ53">
        <f t="shared" si="1"/>
        <v>0.76822429906542056</v>
      </c>
      <c r="AR53">
        <f t="shared" si="2"/>
        <v>0.23177570093457939</v>
      </c>
      <c r="AS53">
        <f t="shared" si="3"/>
        <v>0.59915582444559901</v>
      </c>
      <c r="AW53">
        <f t="shared" si="4"/>
        <v>1359</v>
      </c>
      <c r="AX53">
        <f>64*'Summary - LogLoss'!$D$8*AW53/SUM($AW$2:$AW$65)</f>
        <v>0.60451075561527678</v>
      </c>
      <c r="AY53">
        <f t="shared" si="5"/>
        <v>1.2036665800608759</v>
      </c>
    </row>
    <row r="54" spans="1:51" x14ac:dyDescent="0.35">
      <c r="A54">
        <v>33</v>
      </c>
      <c r="B54" t="s">
        <v>40</v>
      </c>
      <c r="C54" t="s">
        <v>41</v>
      </c>
      <c r="D54" s="1">
        <v>43648</v>
      </c>
      <c r="E54" t="s">
        <v>42</v>
      </c>
      <c r="F54" t="s">
        <v>43</v>
      </c>
      <c r="G54" t="s">
        <v>44</v>
      </c>
      <c r="H54" t="s">
        <v>45</v>
      </c>
      <c r="I54">
        <v>3</v>
      </c>
      <c r="J54" t="s">
        <v>421</v>
      </c>
      <c r="K54" t="s">
        <v>343</v>
      </c>
      <c r="L54">
        <v>121</v>
      </c>
      <c r="M54">
        <v>27</v>
      </c>
      <c r="N54">
        <v>531</v>
      </c>
      <c r="O54">
        <v>1925</v>
      </c>
      <c r="P54">
        <v>6</v>
      </c>
      <c r="Q54">
        <v>4</v>
      </c>
      <c r="R54">
        <v>6</v>
      </c>
      <c r="S54">
        <v>4</v>
      </c>
      <c r="V54">
        <v>2</v>
      </c>
      <c r="W54">
        <v>0</v>
      </c>
      <c r="X54" t="s">
        <v>48</v>
      </c>
      <c r="Y54">
        <v>3.4</v>
      </c>
      <c r="Z54">
        <v>1.33</v>
      </c>
      <c r="AA54">
        <v>3.28</v>
      </c>
      <c r="AB54">
        <v>1.38</v>
      </c>
      <c r="AK54">
        <v>3.4</v>
      </c>
      <c r="AL54">
        <v>1.39</v>
      </c>
      <c r="AM54">
        <v>3.22</v>
      </c>
      <c r="AN54">
        <v>1.35</v>
      </c>
      <c r="AO54">
        <f t="shared" si="0"/>
        <v>0.3105590062111801</v>
      </c>
      <c r="AP54">
        <f t="shared" si="0"/>
        <v>0.7407407407407407</v>
      </c>
      <c r="AQ54">
        <f t="shared" si="1"/>
        <v>0.2954048140043764</v>
      </c>
      <c r="AR54">
        <f t="shared" si="2"/>
        <v>0.70459518599562365</v>
      </c>
      <c r="AS54">
        <f t="shared" si="3"/>
        <v>-0.43463838355298939</v>
      </c>
      <c r="AW54">
        <f t="shared" si="4"/>
        <v>1228</v>
      </c>
      <c r="AX54">
        <f>64*'Summary - LogLoss'!$D$8*AW54/SUM($AW$2:$AW$65)</f>
        <v>0.5462392994080647</v>
      </c>
      <c r="AY54">
        <f t="shared" si="5"/>
        <v>0.11160091585507531</v>
      </c>
    </row>
    <row r="55" spans="1:51" x14ac:dyDescent="0.35">
      <c r="A55">
        <v>33</v>
      </c>
      <c r="B55" t="s">
        <v>40</v>
      </c>
      <c r="C55" t="s">
        <v>41</v>
      </c>
      <c r="D55" s="1">
        <v>43648</v>
      </c>
      <c r="E55" t="s">
        <v>42</v>
      </c>
      <c r="F55" t="s">
        <v>43</v>
      </c>
      <c r="G55" t="s">
        <v>44</v>
      </c>
      <c r="H55" t="s">
        <v>45</v>
      </c>
      <c r="I55">
        <v>3</v>
      </c>
      <c r="J55" t="s">
        <v>422</v>
      </c>
      <c r="K55" t="s">
        <v>423</v>
      </c>
      <c r="L55">
        <v>99</v>
      </c>
      <c r="M55">
        <v>201</v>
      </c>
      <c r="N55">
        <v>626</v>
      </c>
      <c r="O55">
        <v>285</v>
      </c>
      <c r="P55">
        <v>7</v>
      </c>
      <c r="Q55">
        <v>6</v>
      </c>
      <c r="R55">
        <v>6</v>
      </c>
      <c r="S55">
        <v>4</v>
      </c>
      <c r="V55">
        <v>2</v>
      </c>
      <c r="W55">
        <v>0</v>
      </c>
      <c r="X55" t="s">
        <v>48</v>
      </c>
      <c r="Y55">
        <v>2</v>
      </c>
      <c r="Z55">
        <v>1.8</v>
      </c>
      <c r="AA55">
        <v>1.96</v>
      </c>
      <c r="AB55">
        <v>1.93</v>
      </c>
      <c r="AK55">
        <v>2.02</v>
      </c>
      <c r="AL55">
        <v>1.95</v>
      </c>
      <c r="AM55">
        <v>1.95</v>
      </c>
      <c r="AN55">
        <v>1.85</v>
      </c>
      <c r="AO55">
        <f t="shared" si="0"/>
        <v>0.51282051282051289</v>
      </c>
      <c r="AP55">
        <f t="shared" si="0"/>
        <v>0.54054054054054046</v>
      </c>
      <c r="AQ55">
        <f t="shared" si="1"/>
        <v>0.48684210526315796</v>
      </c>
      <c r="AR55">
        <f t="shared" si="2"/>
        <v>0.51315789473684204</v>
      </c>
      <c r="AS55">
        <f t="shared" si="3"/>
        <v>-2.6321866742710837E-2</v>
      </c>
      <c r="AW55">
        <f t="shared" si="4"/>
        <v>455.5</v>
      </c>
      <c r="AX55">
        <f>64*'Summary - LogLoss'!$D$8*AW55/SUM($AW$2:$AW$65)</f>
        <v>0.2026156358960696</v>
      </c>
      <c r="AY55">
        <f t="shared" si="5"/>
        <v>0.17629376915335876</v>
      </c>
    </row>
    <row r="56" spans="1:51" x14ac:dyDescent="0.35">
      <c r="A56">
        <v>33</v>
      </c>
      <c r="B56" t="s">
        <v>40</v>
      </c>
      <c r="C56" t="s">
        <v>41</v>
      </c>
      <c r="D56" s="1">
        <v>43648</v>
      </c>
      <c r="E56" t="s">
        <v>42</v>
      </c>
      <c r="F56" t="s">
        <v>43</v>
      </c>
      <c r="G56" t="s">
        <v>44</v>
      </c>
      <c r="H56" t="s">
        <v>45</v>
      </c>
      <c r="I56">
        <v>3</v>
      </c>
      <c r="J56" t="s">
        <v>385</v>
      </c>
      <c r="K56" t="s">
        <v>341</v>
      </c>
      <c r="L56">
        <v>31</v>
      </c>
      <c r="M56">
        <v>119</v>
      </c>
      <c r="N56">
        <v>1732</v>
      </c>
      <c r="O56">
        <v>533</v>
      </c>
      <c r="P56">
        <v>6</v>
      </c>
      <c r="Q56">
        <v>2</v>
      </c>
      <c r="R56">
        <v>7</v>
      </c>
      <c r="S56">
        <v>5</v>
      </c>
      <c r="V56">
        <v>2</v>
      </c>
      <c r="W56">
        <v>0</v>
      </c>
      <c r="X56" t="s">
        <v>48</v>
      </c>
      <c r="Y56">
        <v>2.2000000000000002</v>
      </c>
      <c r="Z56">
        <v>1.66</v>
      </c>
      <c r="AA56">
        <v>2.27</v>
      </c>
      <c r="AB56">
        <v>1.7</v>
      </c>
      <c r="AK56">
        <v>2.36</v>
      </c>
      <c r="AL56">
        <v>1.71</v>
      </c>
      <c r="AM56">
        <v>2.23</v>
      </c>
      <c r="AN56">
        <v>1.66</v>
      </c>
      <c r="AO56">
        <f t="shared" si="0"/>
        <v>0.44843049327354262</v>
      </c>
      <c r="AP56">
        <f t="shared" si="0"/>
        <v>0.60240963855421692</v>
      </c>
      <c r="AQ56">
        <f t="shared" si="1"/>
        <v>0.42673521850899737</v>
      </c>
      <c r="AR56">
        <f t="shared" si="2"/>
        <v>0.57326478149100257</v>
      </c>
      <c r="AS56">
        <f t="shared" si="3"/>
        <v>-0.14759199155178782</v>
      </c>
      <c r="AW56">
        <f t="shared" si="4"/>
        <v>1132.5</v>
      </c>
      <c r="AX56">
        <f>64*'Summary - LogLoss'!$D$8*AW56/SUM($AW$2:$AW$65)</f>
        <v>0.50375896301273071</v>
      </c>
      <c r="AY56">
        <f t="shared" si="5"/>
        <v>0.35616697146094289</v>
      </c>
    </row>
    <row r="57" spans="1:51" x14ac:dyDescent="0.35">
      <c r="A57">
        <v>33</v>
      </c>
      <c r="B57" t="s">
        <v>40</v>
      </c>
      <c r="C57" t="s">
        <v>41</v>
      </c>
      <c r="D57" s="1">
        <v>43648</v>
      </c>
      <c r="E57" t="s">
        <v>42</v>
      </c>
      <c r="F57" t="s">
        <v>43</v>
      </c>
      <c r="G57" t="s">
        <v>44</v>
      </c>
      <c r="H57" t="s">
        <v>45</v>
      </c>
      <c r="I57">
        <v>3</v>
      </c>
      <c r="J57" t="s">
        <v>362</v>
      </c>
      <c r="K57" t="s">
        <v>376</v>
      </c>
      <c r="L57">
        <v>88</v>
      </c>
      <c r="M57">
        <v>80</v>
      </c>
      <c r="N57">
        <v>699</v>
      </c>
      <c r="O57">
        <v>740</v>
      </c>
      <c r="P57">
        <v>4</v>
      </c>
      <c r="Q57">
        <v>6</v>
      </c>
      <c r="R57">
        <v>7</v>
      </c>
      <c r="S57">
        <v>6</v>
      </c>
      <c r="T57">
        <v>5</v>
      </c>
      <c r="U57">
        <v>0</v>
      </c>
      <c r="V57">
        <v>1</v>
      </c>
      <c r="W57">
        <v>1</v>
      </c>
      <c r="X57" t="s">
        <v>159</v>
      </c>
      <c r="Y57">
        <v>5</v>
      </c>
      <c r="Z57">
        <v>1.1599999999999999</v>
      </c>
      <c r="AA57">
        <v>5.68</v>
      </c>
      <c r="AB57">
        <v>1.17</v>
      </c>
      <c r="AK57">
        <v>5.7</v>
      </c>
      <c r="AL57">
        <v>1.2</v>
      </c>
      <c r="AM57">
        <v>5.08</v>
      </c>
      <c r="AN57">
        <v>1.17</v>
      </c>
      <c r="AO57">
        <f t="shared" si="0"/>
        <v>0.19685039370078738</v>
      </c>
      <c r="AP57">
        <f t="shared" si="0"/>
        <v>0.85470085470085477</v>
      </c>
      <c r="AQ57">
        <f t="shared" si="1"/>
        <v>0.18719999999999995</v>
      </c>
      <c r="AR57">
        <f t="shared" si="2"/>
        <v>0.81279999999999997</v>
      </c>
      <c r="AS57">
        <f t="shared" si="3"/>
        <v>-0.73415375639036295</v>
      </c>
      <c r="AW57">
        <f t="shared" si="4"/>
        <v>719.5</v>
      </c>
      <c r="AX57">
        <f>64*'Summary - LogLoss'!$D$8*AW57/SUM($AW$2:$AW$65)</f>
        <v>0.32004818886327568</v>
      </c>
      <c r="AY57">
        <f t="shared" si="5"/>
        <v>-0.41410556752708727</v>
      </c>
    </row>
    <row r="58" spans="1:51" x14ac:dyDescent="0.35">
      <c r="A58">
        <v>33</v>
      </c>
      <c r="B58" t="s">
        <v>40</v>
      </c>
      <c r="C58" t="s">
        <v>41</v>
      </c>
      <c r="D58" s="1">
        <v>43648</v>
      </c>
      <c r="E58" t="s">
        <v>42</v>
      </c>
      <c r="F58" t="s">
        <v>43</v>
      </c>
      <c r="G58" t="s">
        <v>44</v>
      </c>
      <c r="H58" t="s">
        <v>45</v>
      </c>
      <c r="I58">
        <v>3</v>
      </c>
      <c r="J58" t="s">
        <v>424</v>
      </c>
      <c r="K58" t="s">
        <v>425</v>
      </c>
      <c r="L58">
        <v>141</v>
      </c>
      <c r="M58">
        <v>135</v>
      </c>
      <c r="N58">
        <v>419</v>
      </c>
      <c r="O58">
        <v>420</v>
      </c>
      <c r="P58">
        <v>6</v>
      </c>
      <c r="Q58">
        <v>4</v>
      </c>
      <c r="R58">
        <v>6</v>
      </c>
      <c r="S58">
        <v>2</v>
      </c>
      <c r="V58">
        <v>2</v>
      </c>
      <c r="W58">
        <v>0</v>
      </c>
      <c r="X58" t="s">
        <v>48</v>
      </c>
      <c r="Y58">
        <v>2.1</v>
      </c>
      <c r="Z58">
        <v>1.72</v>
      </c>
      <c r="AA58">
        <v>2.2799999999999998</v>
      </c>
      <c r="AB58">
        <v>1.69</v>
      </c>
      <c r="AK58">
        <v>2.31</v>
      </c>
      <c r="AL58">
        <v>1.76</v>
      </c>
      <c r="AM58">
        <v>2.19</v>
      </c>
      <c r="AN58">
        <v>1.68</v>
      </c>
      <c r="AO58">
        <f t="shared" si="0"/>
        <v>0.45662100456621008</v>
      </c>
      <c r="AP58">
        <f t="shared" si="0"/>
        <v>0.59523809523809523</v>
      </c>
      <c r="AQ58">
        <f t="shared" si="1"/>
        <v>0.43410852713178294</v>
      </c>
      <c r="AR58">
        <f t="shared" si="2"/>
        <v>0.56589147286821706</v>
      </c>
      <c r="AS58">
        <f t="shared" si="3"/>
        <v>-0.13255387520662099</v>
      </c>
      <c r="AW58">
        <f t="shared" si="4"/>
        <v>419.5</v>
      </c>
      <c r="AX58">
        <f>64*'Summary - LogLoss'!$D$8*AW58/SUM($AW$2:$AW$65)</f>
        <v>0.18660210594599602</v>
      </c>
      <c r="AY58">
        <f t="shared" si="5"/>
        <v>5.4048230739375036E-2</v>
      </c>
    </row>
    <row r="59" spans="1:51" x14ac:dyDescent="0.35">
      <c r="A59">
        <v>33</v>
      </c>
      <c r="B59" t="s">
        <v>40</v>
      </c>
      <c r="C59" t="s">
        <v>41</v>
      </c>
      <c r="D59" s="1">
        <v>43648</v>
      </c>
      <c r="E59" t="s">
        <v>42</v>
      </c>
      <c r="F59" t="s">
        <v>43</v>
      </c>
      <c r="G59" t="s">
        <v>44</v>
      </c>
      <c r="H59" t="s">
        <v>45</v>
      </c>
      <c r="I59">
        <v>3</v>
      </c>
      <c r="J59" t="s">
        <v>317</v>
      </c>
      <c r="K59" t="s">
        <v>312</v>
      </c>
      <c r="L59">
        <v>17</v>
      </c>
      <c r="M59">
        <v>176</v>
      </c>
      <c r="N59">
        <v>2605</v>
      </c>
      <c r="O59">
        <v>332</v>
      </c>
      <c r="P59">
        <v>7</v>
      </c>
      <c r="Q59">
        <v>5</v>
      </c>
      <c r="R59">
        <v>6</v>
      </c>
      <c r="S59">
        <v>1</v>
      </c>
      <c r="V59">
        <v>2</v>
      </c>
      <c r="W59">
        <v>0</v>
      </c>
      <c r="X59" t="s">
        <v>48</v>
      </c>
      <c r="Y59">
        <v>1.22</v>
      </c>
      <c r="Z59">
        <v>4.33</v>
      </c>
      <c r="AA59">
        <v>1.25</v>
      </c>
      <c r="AB59">
        <v>4.42</v>
      </c>
      <c r="AK59">
        <v>1.28</v>
      </c>
      <c r="AL59">
        <v>4.42</v>
      </c>
      <c r="AM59">
        <v>1.25</v>
      </c>
      <c r="AN59">
        <v>4</v>
      </c>
      <c r="AO59">
        <f t="shared" si="0"/>
        <v>0.8</v>
      </c>
      <c r="AP59">
        <f t="shared" si="0"/>
        <v>0.25</v>
      </c>
      <c r="AQ59">
        <f t="shared" si="1"/>
        <v>0.76190476190476186</v>
      </c>
      <c r="AR59">
        <f t="shared" si="2"/>
        <v>0.23809523809523808</v>
      </c>
      <c r="AS59">
        <f t="shared" si="3"/>
        <v>0.58157540490284043</v>
      </c>
      <c r="AW59">
        <f t="shared" si="4"/>
        <v>1468.5</v>
      </c>
      <c r="AX59">
        <f>64*'Summary - LogLoss'!$D$8*AW59/SUM($AW$2:$AW$65)</f>
        <v>0.65321857588008392</v>
      </c>
      <c r="AY59">
        <f t="shared" si="5"/>
        <v>1.2347939807829245</v>
      </c>
    </row>
    <row r="60" spans="1:51" x14ac:dyDescent="0.35">
      <c r="A60">
        <v>33</v>
      </c>
      <c r="B60" t="s">
        <v>40</v>
      </c>
      <c r="C60" t="s">
        <v>41</v>
      </c>
      <c r="D60" s="1">
        <v>43648</v>
      </c>
      <c r="E60" t="s">
        <v>42</v>
      </c>
      <c r="F60" t="s">
        <v>43</v>
      </c>
      <c r="G60" t="s">
        <v>44</v>
      </c>
      <c r="H60" t="s">
        <v>45</v>
      </c>
      <c r="I60">
        <v>3</v>
      </c>
      <c r="J60" t="s">
        <v>358</v>
      </c>
      <c r="K60" t="s">
        <v>319</v>
      </c>
      <c r="L60">
        <v>6</v>
      </c>
      <c r="M60">
        <v>56</v>
      </c>
      <c r="N60">
        <v>4555</v>
      </c>
      <c r="O60">
        <v>1050</v>
      </c>
      <c r="P60">
        <v>6</v>
      </c>
      <c r="Q60">
        <v>4</v>
      </c>
      <c r="R60">
        <v>6</v>
      </c>
      <c r="S60">
        <v>2</v>
      </c>
      <c r="V60">
        <v>2</v>
      </c>
      <c r="W60">
        <v>0</v>
      </c>
      <c r="X60" t="s">
        <v>48</v>
      </c>
      <c r="Y60">
        <v>1.3</v>
      </c>
      <c r="Z60">
        <v>3.5</v>
      </c>
      <c r="AA60">
        <v>1.33</v>
      </c>
      <c r="AB60">
        <v>3.62</v>
      </c>
      <c r="AK60">
        <v>1.33</v>
      </c>
      <c r="AL60">
        <v>3.7</v>
      </c>
      <c r="AM60">
        <v>1.3</v>
      </c>
      <c r="AN60">
        <v>3.5</v>
      </c>
      <c r="AO60">
        <f t="shared" si="0"/>
        <v>0.76923076923076916</v>
      </c>
      <c r="AP60">
        <f t="shared" si="0"/>
        <v>0.2857142857142857</v>
      </c>
      <c r="AQ60">
        <f t="shared" si="1"/>
        <v>0.72916666666666674</v>
      </c>
      <c r="AR60">
        <f t="shared" si="2"/>
        <v>0.27083333333333337</v>
      </c>
      <c r="AS60">
        <f t="shared" si="3"/>
        <v>0.49519935201393844</v>
      </c>
      <c r="AW60">
        <f t="shared" si="4"/>
        <v>2802.5</v>
      </c>
      <c r="AX60">
        <f>64*'Summary - LogLoss'!$D$8*AW60/SUM($AW$2:$AW$65)</f>
        <v>1.2466088245855873</v>
      </c>
      <c r="AY60">
        <f t="shared" si="5"/>
        <v>1.7418081765995257</v>
      </c>
    </row>
    <row r="61" spans="1:51" x14ac:dyDescent="0.35">
      <c r="A61">
        <v>33</v>
      </c>
      <c r="B61" t="s">
        <v>40</v>
      </c>
      <c r="C61" t="s">
        <v>41</v>
      </c>
      <c r="D61" s="1">
        <v>43648</v>
      </c>
      <c r="E61" t="s">
        <v>42</v>
      </c>
      <c r="F61" t="s">
        <v>43</v>
      </c>
      <c r="G61" t="s">
        <v>44</v>
      </c>
      <c r="H61" t="s">
        <v>45</v>
      </c>
      <c r="I61">
        <v>3</v>
      </c>
      <c r="J61" t="s">
        <v>426</v>
      </c>
      <c r="K61" t="s">
        <v>272</v>
      </c>
      <c r="L61">
        <v>133</v>
      </c>
      <c r="M61">
        <v>94</v>
      </c>
      <c r="N61">
        <v>464</v>
      </c>
      <c r="O61">
        <v>666</v>
      </c>
      <c r="P61">
        <v>6</v>
      </c>
      <c r="Q61">
        <v>4</v>
      </c>
      <c r="R61">
        <v>2</v>
      </c>
      <c r="S61">
        <v>6</v>
      </c>
      <c r="T61">
        <v>6</v>
      </c>
      <c r="U61">
        <v>4</v>
      </c>
      <c r="V61">
        <v>2</v>
      </c>
      <c r="W61">
        <v>1</v>
      </c>
      <c r="X61" t="s">
        <v>48</v>
      </c>
      <c r="Y61">
        <v>2.1</v>
      </c>
      <c r="Z61">
        <v>1.72</v>
      </c>
      <c r="AA61">
        <v>2.13</v>
      </c>
      <c r="AB61">
        <v>1.79</v>
      </c>
      <c r="AK61">
        <v>2.25</v>
      </c>
      <c r="AL61">
        <v>1.85</v>
      </c>
      <c r="AM61">
        <v>2.0699999999999998</v>
      </c>
      <c r="AN61">
        <v>1.76</v>
      </c>
      <c r="AO61">
        <f t="shared" si="0"/>
        <v>0.48309178743961356</v>
      </c>
      <c r="AP61">
        <f t="shared" si="0"/>
        <v>0.56818181818181823</v>
      </c>
      <c r="AQ61">
        <f t="shared" si="1"/>
        <v>0.45953002610966059</v>
      </c>
      <c r="AR61">
        <f t="shared" si="2"/>
        <v>0.54046997389033946</v>
      </c>
      <c r="AS61">
        <f t="shared" si="3"/>
        <v>-8.1117399113608643E-2</v>
      </c>
      <c r="AW61">
        <f t="shared" si="4"/>
        <v>565</v>
      </c>
      <c r="AX61">
        <f>64*'Summary - LogLoss'!$D$8*AW61/SUM($AW$2:$AW$65)</f>
        <v>0.25132345616087665</v>
      </c>
      <c r="AY61">
        <f t="shared" si="5"/>
        <v>0.17020605704726799</v>
      </c>
    </row>
    <row r="62" spans="1:51" x14ac:dyDescent="0.35">
      <c r="A62">
        <v>33</v>
      </c>
      <c r="B62" t="s">
        <v>40</v>
      </c>
      <c r="C62" t="s">
        <v>41</v>
      </c>
      <c r="D62" s="1">
        <v>43648</v>
      </c>
      <c r="E62" t="s">
        <v>42</v>
      </c>
      <c r="F62" t="s">
        <v>43</v>
      </c>
      <c r="G62" t="s">
        <v>44</v>
      </c>
      <c r="H62" t="s">
        <v>45</v>
      </c>
      <c r="I62">
        <v>3</v>
      </c>
      <c r="J62" t="s">
        <v>301</v>
      </c>
      <c r="K62" t="s">
        <v>427</v>
      </c>
      <c r="L62">
        <v>10</v>
      </c>
      <c r="M62">
        <v>161</v>
      </c>
      <c r="N62">
        <v>3411</v>
      </c>
      <c r="O62">
        <v>368</v>
      </c>
      <c r="P62">
        <v>6</v>
      </c>
      <c r="Q62">
        <v>2</v>
      </c>
      <c r="R62">
        <v>7</v>
      </c>
      <c r="S62">
        <v>5</v>
      </c>
      <c r="V62">
        <v>2</v>
      </c>
      <c r="W62">
        <v>0</v>
      </c>
      <c r="X62" t="s">
        <v>48</v>
      </c>
      <c r="Y62">
        <v>1.04</v>
      </c>
      <c r="Z62">
        <v>13</v>
      </c>
      <c r="AA62">
        <v>1.04</v>
      </c>
      <c r="AB62">
        <v>14.11</v>
      </c>
      <c r="AK62">
        <v>1.05</v>
      </c>
      <c r="AL62">
        <v>16.5</v>
      </c>
      <c r="AM62">
        <v>1.03</v>
      </c>
      <c r="AN62">
        <v>12.24</v>
      </c>
      <c r="AO62">
        <f t="shared" si="0"/>
        <v>0.970873786407767</v>
      </c>
      <c r="AP62">
        <f t="shared" si="0"/>
        <v>8.1699346405228759E-2</v>
      </c>
      <c r="AQ62">
        <f t="shared" si="1"/>
        <v>0.92238131122833467</v>
      </c>
      <c r="AR62">
        <f t="shared" si="2"/>
        <v>7.7618688771665417E-2</v>
      </c>
      <c r="AS62">
        <f t="shared" si="3"/>
        <v>1.2375752374213178</v>
      </c>
      <c r="AW62">
        <f t="shared" si="4"/>
        <v>1889.5</v>
      </c>
      <c r="AX62">
        <f>64*'Summary - LogLoss'!$D$8*AW62/SUM($AW$2:$AW$65)</f>
        <v>0.84048791224066632</v>
      </c>
      <c r="AY62">
        <f t="shared" si="5"/>
        <v>2.0780631496619844</v>
      </c>
    </row>
    <row r="63" spans="1:51" x14ac:dyDescent="0.35">
      <c r="A63">
        <v>33</v>
      </c>
      <c r="B63" t="s">
        <v>40</v>
      </c>
      <c r="C63" t="s">
        <v>41</v>
      </c>
      <c r="D63" s="1">
        <v>43648</v>
      </c>
      <c r="E63" t="s">
        <v>42</v>
      </c>
      <c r="F63" t="s">
        <v>43</v>
      </c>
      <c r="G63" t="s">
        <v>44</v>
      </c>
      <c r="H63" t="s">
        <v>45</v>
      </c>
      <c r="I63">
        <v>3</v>
      </c>
      <c r="J63" t="s">
        <v>361</v>
      </c>
      <c r="K63" t="s">
        <v>428</v>
      </c>
      <c r="L63">
        <v>123</v>
      </c>
      <c r="M63">
        <v>211</v>
      </c>
      <c r="N63">
        <v>530</v>
      </c>
      <c r="O63">
        <v>266</v>
      </c>
      <c r="P63">
        <v>6</v>
      </c>
      <c r="Q63">
        <v>2</v>
      </c>
      <c r="R63">
        <v>6</v>
      </c>
      <c r="S63">
        <v>3</v>
      </c>
      <c r="V63">
        <v>2</v>
      </c>
      <c r="W63">
        <v>0</v>
      </c>
      <c r="X63" t="s">
        <v>48</v>
      </c>
      <c r="Y63">
        <v>1.72</v>
      </c>
      <c r="Z63">
        <v>2.1</v>
      </c>
      <c r="AA63">
        <v>1.75</v>
      </c>
      <c r="AB63">
        <v>2.19</v>
      </c>
      <c r="AK63">
        <v>1.82</v>
      </c>
      <c r="AL63">
        <v>2.2000000000000002</v>
      </c>
      <c r="AM63">
        <v>1.74</v>
      </c>
      <c r="AN63">
        <v>2.1</v>
      </c>
      <c r="AO63">
        <f t="shared" si="0"/>
        <v>0.57471264367816088</v>
      </c>
      <c r="AP63">
        <f t="shared" si="0"/>
        <v>0.47619047619047616</v>
      </c>
      <c r="AQ63">
        <f t="shared" si="1"/>
        <v>0.54687499999999989</v>
      </c>
      <c r="AR63">
        <f t="shared" si="2"/>
        <v>0.45312499999999994</v>
      </c>
      <c r="AS63">
        <f t="shared" si="3"/>
        <v>9.402611575146981E-2</v>
      </c>
      <c r="AW63">
        <f t="shared" si="4"/>
        <v>398</v>
      </c>
      <c r="AX63">
        <f>64*'Summary - LogLoss'!$D$8*AW63/SUM($AW$2:$AW$65)</f>
        <v>0.17703847000359099</v>
      </c>
      <c r="AY63">
        <f t="shared" si="5"/>
        <v>0.27106458575506082</v>
      </c>
    </row>
    <row r="64" spans="1:51" x14ac:dyDescent="0.35">
      <c r="A64">
        <v>33</v>
      </c>
      <c r="B64" t="s">
        <v>40</v>
      </c>
      <c r="C64" t="s">
        <v>41</v>
      </c>
      <c r="D64" s="1">
        <v>43648</v>
      </c>
      <c r="E64" t="s">
        <v>42</v>
      </c>
      <c r="F64" t="s">
        <v>43</v>
      </c>
      <c r="G64" t="s">
        <v>44</v>
      </c>
      <c r="H64" t="s">
        <v>45</v>
      </c>
      <c r="I64">
        <v>3</v>
      </c>
      <c r="J64" t="s">
        <v>295</v>
      </c>
      <c r="K64" t="s">
        <v>429</v>
      </c>
      <c r="L64">
        <v>4</v>
      </c>
      <c r="M64">
        <v>98</v>
      </c>
      <c r="N64">
        <v>5430</v>
      </c>
      <c r="O64">
        <v>645</v>
      </c>
      <c r="P64">
        <v>6</v>
      </c>
      <c r="Q64">
        <v>3</v>
      </c>
      <c r="R64">
        <v>6</v>
      </c>
      <c r="S64">
        <v>2</v>
      </c>
      <c r="V64">
        <v>2</v>
      </c>
      <c r="W64">
        <v>0</v>
      </c>
      <c r="X64" t="s">
        <v>48</v>
      </c>
      <c r="Y64">
        <v>1.04</v>
      </c>
      <c r="Z64">
        <v>13</v>
      </c>
      <c r="AA64">
        <v>1.05</v>
      </c>
      <c r="AB64">
        <v>13.36</v>
      </c>
      <c r="AK64">
        <v>1.06</v>
      </c>
      <c r="AL64">
        <v>16.5</v>
      </c>
      <c r="AM64">
        <v>1.04</v>
      </c>
      <c r="AN64">
        <v>11.6</v>
      </c>
      <c r="AO64">
        <f t="shared" si="0"/>
        <v>0.96153846153846145</v>
      </c>
      <c r="AP64">
        <f t="shared" si="0"/>
        <v>8.6206896551724144E-2</v>
      </c>
      <c r="AQ64">
        <f t="shared" si="1"/>
        <v>0.91772151898734167</v>
      </c>
      <c r="AR64">
        <f t="shared" si="2"/>
        <v>8.2278481012658236E-2</v>
      </c>
      <c r="AS64">
        <f t="shared" si="3"/>
        <v>1.2058921924795187</v>
      </c>
      <c r="AW64">
        <f t="shared" si="4"/>
        <v>3037.5</v>
      </c>
      <c r="AX64">
        <f>64*'Summary - LogLoss'!$D$8*AW64/SUM($AW$2:$AW$65)</f>
        <v>1.3511415895374563</v>
      </c>
      <c r="AY64">
        <f t="shared" si="5"/>
        <v>2.5570337820169753</v>
      </c>
    </row>
    <row r="65" spans="1:57" x14ac:dyDescent="0.35">
      <c r="A65">
        <v>33</v>
      </c>
      <c r="B65" t="s">
        <v>40</v>
      </c>
      <c r="C65" t="s">
        <v>41</v>
      </c>
      <c r="D65" s="1">
        <v>43648</v>
      </c>
      <c r="E65" t="s">
        <v>42</v>
      </c>
      <c r="F65" t="s">
        <v>43</v>
      </c>
      <c r="G65" t="s">
        <v>44</v>
      </c>
      <c r="H65" t="s">
        <v>45</v>
      </c>
      <c r="I65">
        <v>3</v>
      </c>
      <c r="J65" t="s">
        <v>371</v>
      </c>
      <c r="K65" t="s">
        <v>277</v>
      </c>
      <c r="L65">
        <v>55</v>
      </c>
      <c r="M65">
        <v>22</v>
      </c>
      <c r="N65">
        <v>1077</v>
      </c>
      <c r="O65">
        <v>2180</v>
      </c>
      <c r="P65">
        <v>3</v>
      </c>
      <c r="Q65">
        <v>6</v>
      </c>
      <c r="R65">
        <v>6</v>
      </c>
      <c r="S65">
        <v>3</v>
      </c>
      <c r="T65">
        <v>7</v>
      </c>
      <c r="U65">
        <v>5</v>
      </c>
      <c r="V65">
        <v>2</v>
      </c>
      <c r="W65">
        <v>1</v>
      </c>
      <c r="X65" t="s">
        <v>48</v>
      </c>
      <c r="Y65">
        <v>2.37</v>
      </c>
      <c r="Z65">
        <v>1.57</v>
      </c>
      <c r="AA65">
        <v>2.3199999999999998</v>
      </c>
      <c r="AB65">
        <v>1.67</v>
      </c>
      <c r="AK65">
        <v>2.5299999999999998</v>
      </c>
      <c r="AL65">
        <v>1.73</v>
      </c>
      <c r="AM65">
        <v>2.27</v>
      </c>
      <c r="AN65">
        <v>1.64</v>
      </c>
      <c r="AO65">
        <f t="shared" si="0"/>
        <v>0.44052863436123346</v>
      </c>
      <c r="AP65">
        <f t="shared" si="0"/>
        <v>0.6097560975609756</v>
      </c>
      <c r="AQ65">
        <f t="shared" si="1"/>
        <v>0.41943734015345269</v>
      </c>
      <c r="AR65">
        <f t="shared" si="2"/>
        <v>0.58056265984654731</v>
      </c>
      <c r="AS65">
        <f t="shared" si="3"/>
        <v>-0.16254179482860215</v>
      </c>
      <c r="AW65">
        <f t="shared" si="4"/>
        <v>1628.5</v>
      </c>
      <c r="AX65">
        <f>64*'Summary - LogLoss'!$D$8*AW65/SUM($AW$2:$AW$65)</f>
        <v>0.72438982010263298</v>
      </c>
      <c r="AY65">
        <f t="shared" si="5"/>
        <v>0.56184802527403077</v>
      </c>
    </row>
    <row r="66" spans="1:57" x14ac:dyDescent="0.35">
      <c r="A66">
        <v>33</v>
      </c>
      <c r="B66" t="s">
        <v>40</v>
      </c>
      <c r="C66" t="s">
        <v>41</v>
      </c>
      <c r="D66" s="1">
        <v>43649</v>
      </c>
      <c r="E66" t="s">
        <v>42</v>
      </c>
      <c r="F66" t="s">
        <v>43</v>
      </c>
      <c r="G66" t="s">
        <v>44</v>
      </c>
      <c r="H66" t="s">
        <v>176</v>
      </c>
      <c r="I66">
        <v>3</v>
      </c>
      <c r="J66" t="s">
        <v>366</v>
      </c>
      <c r="K66" t="s">
        <v>393</v>
      </c>
      <c r="L66">
        <v>32</v>
      </c>
      <c r="M66">
        <v>115</v>
      </c>
      <c r="N66">
        <v>1670</v>
      </c>
      <c r="O66">
        <v>547</v>
      </c>
      <c r="P66">
        <v>6</v>
      </c>
      <c r="Q66">
        <v>4</v>
      </c>
      <c r="R66">
        <v>6</v>
      </c>
      <c r="S66">
        <v>1</v>
      </c>
      <c r="V66">
        <v>2</v>
      </c>
      <c r="W66">
        <v>0</v>
      </c>
      <c r="X66" t="s">
        <v>48</v>
      </c>
      <c r="Y66">
        <v>1.22</v>
      </c>
      <c r="Z66">
        <v>4.33</v>
      </c>
      <c r="AA66">
        <v>1.25</v>
      </c>
      <c r="AB66">
        <v>4.32</v>
      </c>
      <c r="AK66">
        <v>1.29</v>
      </c>
      <c r="AL66">
        <v>4.4000000000000004</v>
      </c>
      <c r="AM66">
        <v>1.24</v>
      </c>
      <c r="AN66">
        <v>4.0999999999999996</v>
      </c>
      <c r="AO66">
        <f t="shared" ref="AO66:AP128" si="6">1/AM66</f>
        <v>0.80645161290322587</v>
      </c>
      <c r="AP66">
        <f t="shared" si="6"/>
        <v>0.24390243902439027</v>
      </c>
      <c r="AQ66">
        <f t="shared" si="1"/>
        <v>0.76779026217228463</v>
      </c>
      <c r="AR66">
        <f t="shared" si="2"/>
        <v>0.23220973782771534</v>
      </c>
      <c r="AT66">
        <f>VLOOKUP(J66,$J$2:$AS$65,36,FALSE)</f>
        <v>0.45437176311938599</v>
      </c>
      <c r="AU66">
        <f>VLOOKUP(K66,$J$2:$AS$65,36,FALSE)</f>
        <v>0.1348317834745513</v>
      </c>
      <c r="AV66">
        <f>EXP(AT66)/(EXP(AT66)+EXP(AU66))</f>
        <v>0.5792121375738799</v>
      </c>
      <c r="AZ66">
        <f>VLOOKUP(J66,$J$2:$AY$65,42,FALSE)</f>
        <v>0.97903727912249039</v>
      </c>
      <c r="BA66">
        <f>VLOOKUP(K66,$J$2:$AY$65,42,FALSE)</f>
        <v>0.40305841013828336</v>
      </c>
      <c r="BB66">
        <f>EXP(AZ66)/(EXP(AZ66)+EXP(BA66))</f>
        <v>0.64014162023568932</v>
      </c>
      <c r="BC66">
        <f>-LN(AQ66)</f>
        <v>0.26423867926184136</v>
      </c>
      <c r="BD66">
        <f>-LN(AV66)</f>
        <v>0.54608648237419111</v>
      </c>
      <c r="BE66">
        <f>-LN(BB66)</f>
        <v>0.4460658454893211</v>
      </c>
    </row>
    <row r="67" spans="1:57" x14ac:dyDescent="0.35">
      <c r="A67">
        <v>33</v>
      </c>
      <c r="B67" t="s">
        <v>40</v>
      </c>
      <c r="C67" t="s">
        <v>41</v>
      </c>
      <c r="D67" s="1">
        <v>43649</v>
      </c>
      <c r="E67" t="s">
        <v>42</v>
      </c>
      <c r="F67" t="s">
        <v>43</v>
      </c>
      <c r="G67" t="s">
        <v>44</v>
      </c>
      <c r="H67" t="s">
        <v>176</v>
      </c>
      <c r="I67">
        <v>3</v>
      </c>
      <c r="J67" t="s">
        <v>322</v>
      </c>
      <c r="K67" t="s">
        <v>394</v>
      </c>
      <c r="L67">
        <v>8</v>
      </c>
      <c r="M67">
        <v>62</v>
      </c>
      <c r="N67">
        <v>3868</v>
      </c>
      <c r="O67">
        <v>929</v>
      </c>
      <c r="P67">
        <v>5</v>
      </c>
      <c r="Q67">
        <v>7</v>
      </c>
      <c r="R67">
        <v>6</v>
      </c>
      <c r="S67">
        <v>5</v>
      </c>
      <c r="V67">
        <v>0</v>
      </c>
      <c r="W67">
        <v>1</v>
      </c>
      <c r="X67" t="s">
        <v>159</v>
      </c>
      <c r="Y67">
        <v>1.5</v>
      </c>
      <c r="Z67">
        <v>2.62</v>
      </c>
      <c r="AA67">
        <v>1.59</v>
      </c>
      <c r="AB67">
        <v>2.4900000000000002</v>
      </c>
      <c r="AK67">
        <v>1.64</v>
      </c>
      <c r="AL67">
        <v>2.62</v>
      </c>
      <c r="AM67">
        <v>1.55</v>
      </c>
      <c r="AN67">
        <v>2.46</v>
      </c>
      <c r="AO67">
        <f t="shared" si="6"/>
        <v>0.64516129032258063</v>
      </c>
      <c r="AP67">
        <f t="shared" si="6"/>
        <v>0.4065040650406504</v>
      </c>
      <c r="AQ67">
        <f t="shared" ref="AQ67:AQ128" si="7">AO67/(AO67+AP67)</f>
        <v>0.61346633416458851</v>
      </c>
      <c r="AR67">
        <f t="shared" ref="AR67:AR128" si="8">AP67/(AO67+AP67)</f>
        <v>0.38653366583541143</v>
      </c>
      <c r="AT67">
        <f t="shared" ref="AT67:AU128" si="9">VLOOKUP(J67,$J$2:$AS$65,36,FALSE)</f>
        <v>0.50229166950991666</v>
      </c>
      <c r="AU67">
        <f t="shared" si="9"/>
        <v>5.7655423255497294E-2</v>
      </c>
      <c r="AV67">
        <f t="shared" ref="AV67:AV128" si="10">EXP(AT67)/(EXP(AT67)+EXP(AU67))</f>
        <v>0.60936319924464577</v>
      </c>
      <c r="AZ67">
        <f t="shared" ref="AZ67:BA128" si="11">VLOOKUP(J67,$J$2:$AY$65,42,FALSE)</f>
        <v>1.5385005033625931</v>
      </c>
      <c r="BA67">
        <f t="shared" si="11"/>
        <v>0.30252898540870543</v>
      </c>
      <c r="BB67">
        <f t="shared" ref="BB67:BB128" si="12">EXP(AZ67)/(EXP(AZ67)+EXP(BA67))</f>
        <v>0.77486202032313878</v>
      </c>
      <c r="BC67">
        <f t="shared" ref="BC67:BC128" si="13">-LN(AQ67)</f>
        <v>0.48862989137420643</v>
      </c>
      <c r="BD67">
        <f t="shared" ref="BD67:BD128" si="14">-LN(AV67)</f>
        <v>0.49534080275965586</v>
      </c>
      <c r="BE67">
        <f t="shared" ref="BE67:BE128" si="15">-LN(BB67)</f>
        <v>0.25507030377221246</v>
      </c>
    </row>
    <row r="68" spans="1:57" x14ac:dyDescent="0.35">
      <c r="A68">
        <v>33</v>
      </c>
      <c r="B68" t="s">
        <v>40</v>
      </c>
      <c r="C68" t="s">
        <v>41</v>
      </c>
      <c r="D68" s="1">
        <v>43649</v>
      </c>
      <c r="E68" t="s">
        <v>42</v>
      </c>
      <c r="F68" t="s">
        <v>43</v>
      </c>
      <c r="G68" t="s">
        <v>44</v>
      </c>
      <c r="H68" t="s">
        <v>176</v>
      </c>
      <c r="I68">
        <v>3</v>
      </c>
      <c r="J68" t="s">
        <v>289</v>
      </c>
      <c r="K68" t="s">
        <v>282</v>
      </c>
      <c r="L68">
        <v>40</v>
      </c>
      <c r="M68">
        <v>49</v>
      </c>
      <c r="N68">
        <v>1320</v>
      </c>
      <c r="O68">
        <v>1150</v>
      </c>
      <c r="P68">
        <v>6</v>
      </c>
      <c r="Q68">
        <v>2</v>
      </c>
      <c r="R68">
        <v>6</v>
      </c>
      <c r="S68">
        <v>0</v>
      </c>
      <c r="V68">
        <v>2</v>
      </c>
      <c r="W68">
        <v>0</v>
      </c>
      <c r="X68" t="s">
        <v>48</v>
      </c>
      <c r="Y68">
        <v>1.36</v>
      </c>
      <c r="Z68">
        <v>3.2</v>
      </c>
      <c r="AA68">
        <v>1.35</v>
      </c>
      <c r="AB68">
        <v>3.45</v>
      </c>
      <c r="AK68">
        <v>1.4</v>
      </c>
      <c r="AL68">
        <v>3.45</v>
      </c>
      <c r="AM68">
        <v>1.35</v>
      </c>
      <c r="AN68">
        <v>3.24</v>
      </c>
      <c r="AO68">
        <f t="shared" si="6"/>
        <v>0.7407407407407407</v>
      </c>
      <c r="AP68">
        <f t="shared" si="6"/>
        <v>0.30864197530864196</v>
      </c>
      <c r="AQ68">
        <f t="shared" si="7"/>
        <v>0.70588235294117641</v>
      </c>
      <c r="AR68">
        <f t="shared" si="8"/>
        <v>0.29411764705882354</v>
      </c>
      <c r="AT68">
        <f t="shared" si="9"/>
        <v>0.42312344407061425</v>
      </c>
      <c r="AU68">
        <f t="shared" si="9"/>
        <v>5.5174028584432599E-2</v>
      </c>
      <c r="AV68">
        <f t="shared" si="10"/>
        <v>0.59096339214958582</v>
      </c>
      <c r="AZ68">
        <f t="shared" si="11"/>
        <v>0.97025238403146075</v>
      </c>
      <c r="BA68">
        <f t="shared" si="11"/>
        <v>0.69905137866030698</v>
      </c>
      <c r="BB68">
        <f t="shared" si="12"/>
        <v>0.56738772624130729</v>
      </c>
      <c r="BC68">
        <f t="shared" si="13"/>
        <v>0.34830669426821587</v>
      </c>
      <c r="BD68">
        <f t="shared" si="14"/>
        <v>0.52600120571182007</v>
      </c>
      <c r="BE68">
        <f t="shared" si="15"/>
        <v>0.56671238842170579</v>
      </c>
    </row>
    <row r="69" spans="1:57" x14ac:dyDescent="0.35">
      <c r="A69">
        <v>33</v>
      </c>
      <c r="B69" t="s">
        <v>40</v>
      </c>
      <c r="C69" t="s">
        <v>41</v>
      </c>
      <c r="D69" s="1">
        <v>43649</v>
      </c>
      <c r="E69" t="s">
        <v>42</v>
      </c>
      <c r="F69" t="s">
        <v>43</v>
      </c>
      <c r="G69" t="s">
        <v>44</v>
      </c>
      <c r="H69" t="s">
        <v>176</v>
      </c>
      <c r="I69">
        <v>3</v>
      </c>
      <c r="J69" t="s">
        <v>402</v>
      </c>
      <c r="K69" t="s">
        <v>297</v>
      </c>
      <c r="L69">
        <v>68</v>
      </c>
      <c r="M69">
        <v>85</v>
      </c>
      <c r="N69">
        <v>838</v>
      </c>
      <c r="O69">
        <v>704</v>
      </c>
      <c r="P69">
        <v>6</v>
      </c>
      <c r="Q69">
        <v>3</v>
      </c>
      <c r="R69">
        <v>6</v>
      </c>
      <c r="S69">
        <v>4</v>
      </c>
      <c r="V69">
        <v>2</v>
      </c>
      <c r="W69">
        <v>0</v>
      </c>
      <c r="X69" t="s">
        <v>48</v>
      </c>
      <c r="Y69">
        <v>1.44</v>
      </c>
      <c r="Z69">
        <v>2.75</v>
      </c>
      <c r="AA69">
        <v>1.42</v>
      </c>
      <c r="AB69">
        <v>3.08</v>
      </c>
      <c r="AK69">
        <v>1.5</v>
      </c>
      <c r="AL69">
        <v>3.08</v>
      </c>
      <c r="AM69">
        <v>1.44</v>
      </c>
      <c r="AN69">
        <v>2.8</v>
      </c>
      <c r="AO69">
        <f t="shared" si="6"/>
        <v>0.69444444444444442</v>
      </c>
      <c r="AP69">
        <f t="shared" si="6"/>
        <v>0.35714285714285715</v>
      </c>
      <c r="AQ69">
        <f t="shared" si="7"/>
        <v>0.660377358490566</v>
      </c>
      <c r="AR69">
        <f t="shared" si="8"/>
        <v>0.33962264150943394</v>
      </c>
      <c r="AT69">
        <f t="shared" si="9"/>
        <v>0.26589812404014779</v>
      </c>
      <c r="AU69">
        <f t="shared" si="9"/>
        <v>-0.77792683314999722</v>
      </c>
      <c r="AV69">
        <f t="shared" si="10"/>
        <v>0.73958735961581834</v>
      </c>
      <c r="AZ69">
        <f t="shared" si="11"/>
        <v>0.57460339585545461</v>
      </c>
      <c r="BA69">
        <f t="shared" si="11"/>
        <v>-4.1619623679707285E-3</v>
      </c>
      <c r="BB69">
        <f t="shared" si="12"/>
        <v>0.64078326582622935</v>
      </c>
      <c r="BC69">
        <f t="shared" si="13"/>
        <v>0.41494385206270823</v>
      </c>
      <c r="BD69">
        <f t="shared" si="14"/>
        <v>0.3016628704537539</v>
      </c>
      <c r="BE69">
        <f t="shared" si="15"/>
        <v>0.44506399807236457</v>
      </c>
    </row>
    <row r="70" spans="1:57" x14ac:dyDescent="0.35">
      <c r="A70">
        <v>33</v>
      </c>
      <c r="B70" t="s">
        <v>40</v>
      </c>
      <c r="C70" t="s">
        <v>41</v>
      </c>
      <c r="D70" s="1">
        <v>43649</v>
      </c>
      <c r="E70" t="s">
        <v>42</v>
      </c>
      <c r="F70" t="s">
        <v>43</v>
      </c>
      <c r="G70" t="s">
        <v>44</v>
      </c>
      <c r="H70" t="s">
        <v>176</v>
      </c>
      <c r="I70">
        <v>3</v>
      </c>
      <c r="J70" t="s">
        <v>335</v>
      </c>
      <c r="K70" t="s">
        <v>389</v>
      </c>
      <c r="L70">
        <v>29</v>
      </c>
      <c r="M70">
        <v>103</v>
      </c>
      <c r="N70">
        <v>1885</v>
      </c>
      <c r="O70">
        <v>593</v>
      </c>
      <c r="P70">
        <v>7</v>
      </c>
      <c r="Q70">
        <v>6</v>
      </c>
      <c r="R70">
        <v>6</v>
      </c>
      <c r="S70">
        <v>3</v>
      </c>
      <c r="V70">
        <v>2</v>
      </c>
      <c r="W70">
        <v>0</v>
      </c>
      <c r="X70" t="s">
        <v>48</v>
      </c>
      <c r="Y70">
        <v>1.44</v>
      </c>
      <c r="Z70">
        <v>2.75</v>
      </c>
      <c r="AA70">
        <v>1.48</v>
      </c>
      <c r="AB70">
        <v>2.84</v>
      </c>
      <c r="AK70">
        <v>1.51</v>
      </c>
      <c r="AL70">
        <v>2.85</v>
      </c>
      <c r="AM70">
        <v>1.45</v>
      </c>
      <c r="AN70">
        <v>2.74</v>
      </c>
      <c r="AO70">
        <f t="shared" si="6"/>
        <v>0.68965517241379315</v>
      </c>
      <c r="AP70">
        <f t="shared" si="6"/>
        <v>0.36496350364963503</v>
      </c>
      <c r="AQ70">
        <f t="shared" si="7"/>
        <v>0.65393794749403344</v>
      </c>
      <c r="AR70">
        <f t="shared" si="8"/>
        <v>0.34606205250596656</v>
      </c>
      <c r="AT70">
        <f t="shared" si="9"/>
        <v>7.3430123282289469E-2</v>
      </c>
      <c r="AU70">
        <f t="shared" si="9"/>
        <v>0.63451174468357419</v>
      </c>
      <c r="AV70">
        <f t="shared" si="10"/>
        <v>0.36329723035261619</v>
      </c>
      <c r="AZ70">
        <f t="shared" si="11"/>
        <v>0.8231746991392056</v>
      </c>
      <c r="BA70">
        <f t="shared" si="11"/>
        <v>0.85825634370821313</v>
      </c>
      <c r="BB70">
        <f t="shared" si="12"/>
        <v>0.49123048824173104</v>
      </c>
      <c r="BC70">
        <f t="shared" si="13"/>
        <v>0.42474281353406745</v>
      </c>
      <c r="BD70">
        <f t="shared" si="14"/>
        <v>1.0125339633661594</v>
      </c>
      <c r="BE70">
        <f t="shared" si="15"/>
        <v>0.71084183517936628</v>
      </c>
    </row>
    <row r="71" spans="1:57" x14ac:dyDescent="0.35">
      <c r="A71">
        <v>33</v>
      </c>
      <c r="B71" t="s">
        <v>40</v>
      </c>
      <c r="C71" t="s">
        <v>41</v>
      </c>
      <c r="D71" s="1">
        <v>43649</v>
      </c>
      <c r="E71" t="s">
        <v>42</v>
      </c>
      <c r="F71" t="s">
        <v>43</v>
      </c>
      <c r="G71" t="s">
        <v>44</v>
      </c>
      <c r="H71" t="s">
        <v>176</v>
      </c>
      <c r="I71">
        <v>3</v>
      </c>
      <c r="J71" t="s">
        <v>273</v>
      </c>
      <c r="K71" t="s">
        <v>318</v>
      </c>
      <c r="L71">
        <v>3</v>
      </c>
      <c r="M71">
        <v>52</v>
      </c>
      <c r="N71">
        <v>6055</v>
      </c>
      <c r="O71">
        <v>1113</v>
      </c>
      <c r="P71">
        <v>6</v>
      </c>
      <c r="Q71">
        <v>0</v>
      </c>
      <c r="R71">
        <v>6</v>
      </c>
      <c r="S71">
        <v>4</v>
      </c>
      <c r="V71">
        <v>2</v>
      </c>
      <c r="W71">
        <v>0</v>
      </c>
      <c r="X71" t="s">
        <v>48</v>
      </c>
      <c r="Y71">
        <v>1.08</v>
      </c>
      <c r="Z71">
        <v>8</v>
      </c>
      <c r="AA71">
        <v>1.1000000000000001</v>
      </c>
      <c r="AB71">
        <v>8.57</v>
      </c>
      <c r="AK71">
        <v>1.1100000000000001</v>
      </c>
      <c r="AL71">
        <v>9.3000000000000007</v>
      </c>
      <c r="AM71">
        <v>1.0900000000000001</v>
      </c>
      <c r="AN71">
        <v>7.69</v>
      </c>
      <c r="AO71">
        <f t="shared" si="6"/>
        <v>0.9174311926605504</v>
      </c>
      <c r="AP71">
        <f t="shared" si="6"/>
        <v>0.13003901170351104</v>
      </c>
      <c r="AQ71">
        <f t="shared" si="7"/>
        <v>0.8758542141230069</v>
      </c>
      <c r="AR71">
        <f t="shared" si="8"/>
        <v>0.12414578587699317</v>
      </c>
      <c r="AT71">
        <f t="shared" si="9"/>
        <v>1.3773296696626409</v>
      </c>
      <c r="AU71">
        <f t="shared" si="9"/>
        <v>0.6116485385761693</v>
      </c>
      <c r="AV71">
        <f t="shared" si="10"/>
        <v>0.68258589603234254</v>
      </c>
      <c r="AZ71">
        <f t="shared" si="11"/>
        <v>2.8590260103208358</v>
      </c>
      <c r="BA71">
        <f t="shared" si="11"/>
        <v>1.0148781191245493</v>
      </c>
      <c r="BB71">
        <f t="shared" si="12"/>
        <v>0.86343853307755813</v>
      </c>
      <c r="BC71">
        <f t="shared" si="13"/>
        <v>0.13255562412947261</v>
      </c>
      <c r="BD71">
        <f t="shared" si="14"/>
        <v>0.38186690484965408</v>
      </c>
      <c r="BE71">
        <f t="shared" si="15"/>
        <v>0.14683256739454675</v>
      </c>
    </row>
    <row r="72" spans="1:57" x14ac:dyDescent="0.35">
      <c r="A72">
        <v>33</v>
      </c>
      <c r="B72" t="s">
        <v>40</v>
      </c>
      <c r="C72" t="s">
        <v>41</v>
      </c>
      <c r="D72" s="1">
        <v>43649</v>
      </c>
      <c r="E72" t="s">
        <v>42</v>
      </c>
      <c r="F72" t="s">
        <v>43</v>
      </c>
      <c r="G72" t="s">
        <v>44</v>
      </c>
      <c r="H72" t="s">
        <v>176</v>
      </c>
      <c r="I72">
        <v>3</v>
      </c>
      <c r="J72" t="s">
        <v>347</v>
      </c>
      <c r="K72" t="s">
        <v>390</v>
      </c>
      <c r="L72">
        <v>20</v>
      </c>
      <c r="M72">
        <v>122</v>
      </c>
      <c r="N72">
        <v>2335</v>
      </c>
      <c r="O72">
        <v>531</v>
      </c>
      <c r="P72">
        <v>7</v>
      </c>
      <c r="Q72">
        <v>5</v>
      </c>
      <c r="R72">
        <v>6</v>
      </c>
      <c r="S72">
        <v>1</v>
      </c>
      <c r="V72">
        <v>2</v>
      </c>
      <c r="W72">
        <v>0</v>
      </c>
      <c r="X72" t="s">
        <v>48</v>
      </c>
      <c r="Y72">
        <v>1.4</v>
      </c>
      <c r="Z72">
        <v>3</v>
      </c>
      <c r="AA72">
        <v>1.38</v>
      </c>
      <c r="AB72">
        <v>3.27</v>
      </c>
      <c r="AK72">
        <v>1.42</v>
      </c>
      <c r="AL72">
        <v>3.27</v>
      </c>
      <c r="AM72">
        <v>1.37</v>
      </c>
      <c r="AN72">
        <v>3.09</v>
      </c>
      <c r="AO72">
        <f t="shared" si="6"/>
        <v>0.72992700729927007</v>
      </c>
      <c r="AP72">
        <f t="shared" si="6"/>
        <v>0.3236245954692557</v>
      </c>
      <c r="AQ72">
        <f t="shared" si="7"/>
        <v>0.69282511210762321</v>
      </c>
      <c r="AR72">
        <f t="shared" si="8"/>
        <v>0.30717488789237668</v>
      </c>
      <c r="AT72">
        <f t="shared" si="9"/>
        <v>0.38298482012999741</v>
      </c>
      <c r="AU72">
        <f t="shared" si="9"/>
        <v>-0.2950181923180672</v>
      </c>
      <c r="AV72">
        <f t="shared" si="10"/>
        <v>0.66329284483505502</v>
      </c>
      <c r="AZ72">
        <f t="shared" si="11"/>
        <v>0.93878775548046711</v>
      </c>
      <c r="BA72">
        <f t="shared" si="11"/>
        <v>-9.6183528771320526E-2</v>
      </c>
      <c r="BB72">
        <f t="shared" si="12"/>
        <v>0.73787854720768464</v>
      </c>
      <c r="BC72">
        <f t="shared" si="13"/>
        <v>0.36697767512231877</v>
      </c>
      <c r="BD72">
        <f t="shared" si="14"/>
        <v>0.41053868973170232</v>
      </c>
      <c r="BE72">
        <f t="shared" si="15"/>
        <v>0.3039760381041115</v>
      </c>
    </row>
    <row r="73" spans="1:57" x14ac:dyDescent="0.35">
      <c r="A73">
        <v>33</v>
      </c>
      <c r="B73" t="s">
        <v>40</v>
      </c>
      <c r="C73" t="s">
        <v>41</v>
      </c>
      <c r="D73" s="1">
        <v>43649</v>
      </c>
      <c r="E73" t="s">
        <v>42</v>
      </c>
      <c r="F73" t="s">
        <v>43</v>
      </c>
      <c r="G73" t="s">
        <v>44</v>
      </c>
      <c r="H73" t="s">
        <v>176</v>
      </c>
      <c r="I73">
        <v>3</v>
      </c>
      <c r="J73" t="s">
        <v>320</v>
      </c>
      <c r="K73" t="s">
        <v>381</v>
      </c>
      <c r="L73">
        <v>81</v>
      </c>
      <c r="M73">
        <v>39</v>
      </c>
      <c r="N73">
        <v>723</v>
      </c>
      <c r="O73">
        <v>1355</v>
      </c>
      <c r="P73">
        <v>6</v>
      </c>
      <c r="Q73">
        <v>4</v>
      </c>
      <c r="R73">
        <v>7</v>
      </c>
      <c r="S73">
        <v>6</v>
      </c>
      <c r="V73">
        <v>2</v>
      </c>
      <c r="W73">
        <v>0</v>
      </c>
      <c r="X73" t="s">
        <v>48</v>
      </c>
      <c r="Y73">
        <v>3</v>
      </c>
      <c r="Z73">
        <v>1.4</v>
      </c>
      <c r="AA73">
        <v>3.01</v>
      </c>
      <c r="AB73">
        <v>1.43</v>
      </c>
      <c r="AK73">
        <v>3.1</v>
      </c>
      <c r="AL73">
        <v>1.44</v>
      </c>
      <c r="AM73">
        <v>2.94</v>
      </c>
      <c r="AN73">
        <v>1.4</v>
      </c>
      <c r="AO73">
        <f t="shared" si="6"/>
        <v>0.3401360544217687</v>
      </c>
      <c r="AP73">
        <f t="shared" si="6"/>
        <v>0.7142857142857143</v>
      </c>
      <c r="AQ73">
        <f t="shared" si="7"/>
        <v>0.32258064516129031</v>
      </c>
      <c r="AR73">
        <f t="shared" si="8"/>
        <v>0.67741935483870963</v>
      </c>
      <c r="AT73">
        <f t="shared" si="9"/>
        <v>-0.18793231916593683</v>
      </c>
      <c r="AU73">
        <f t="shared" si="9"/>
        <v>-0.34306480395064937</v>
      </c>
      <c r="AV73">
        <f t="shared" si="10"/>
        <v>0.53870552809363492</v>
      </c>
      <c r="AZ73">
        <f t="shared" si="11"/>
        <v>0.16836872222319982</v>
      </c>
      <c r="BA73">
        <f t="shared" si="11"/>
        <v>1.3766103845766942</v>
      </c>
      <c r="BB73">
        <f t="shared" si="12"/>
        <v>0.23001231639768827</v>
      </c>
      <c r="BC73">
        <f t="shared" si="13"/>
        <v>1.1314021114911006</v>
      </c>
      <c r="BD73">
        <f t="shared" si="14"/>
        <v>0.61858618743325677</v>
      </c>
      <c r="BE73">
        <f t="shared" si="15"/>
        <v>1.4696224219375016</v>
      </c>
    </row>
    <row r="74" spans="1:57" x14ac:dyDescent="0.35">
      <c r="A74">
        <v>33</v>
      </c>
      <c r="B74" t="s">
        <v>40</v>
      </c>
      <c r="C74" t="s">
        <v>41</v>
      </c>
      <c r="D74" s="1">
        <v>43649</v>
      </c>
      <c r="E74" t="s">
        <v>42</v>
      </c>
      <c r="F74" t="s">
        <v>43</v>
      </c>
      <c r="G74" t="s">
        <v>44</v>
      </c>
      <c r="H74" t="s">
        <v>176</v>
      </c>
      <c r="I74">
        <v>3</v>
      </c>
      <c r="J74" t="s">
        <v>398</v>
      </c>
      <c r="K74" t="s">
        <v>365</v>
      </c>
      <c r="L74">
        <v>35</v>
      </c>
      <c r="M74">
        <v>28</v>
      </c>
      <c r="N74">
        <v>1504</v>
      </c>
      <c r="O74">
        <v>1895</v>
      </c>
      <c r="P74">
        <v>7</v>
      </c>
      <c r="Q74">
        <v>5</v>
      </c>
      <c r="R74">
        <v>4</v>
      </c>
      <c r="S74">
        <v>6</v>
      </c>
      <c r="T74">
        <v>6</v>
      </c>
      <c r="U74">
        <v>3</v>
      </c>
      <c r="V74">
        <v>2</v>
      </c>
      <c r="W74">
        <v>1</v>
      </c>
      <c r="X74" t="s">
        <v>48</v>
      </c>
      <c r="Y74">
        <v>2.37</v>
      </c>
      <c r="Z74">
        <v>1.57</v>
      </c>
      <c r="AA74">
        <v>2.3199999999999998</v>
      </c>
      <c r="AB74">
        <v>1.67</v>
      </c>
      <c r="AK74">
        <v>2.38</v>
      </c>
      <c r="AL74">
        <v>1.69</v>
      </c>
      <c r="AM74">
        <v>2.2999999999999998</v>
      </c>
      <c r="AN74">
        <v>1.62</v>
      </c>
      <c r="AO74">
        <f t="shared" si="6"/>
        <v>0.43478260869565222</v>
      </c>
      <c r="AP74">
        <f t="shared" si="6"/>
        <v>0.61728395061728392</v>
      </c>
      <c r="AQ74">
        <f t="shared" si="7"/>
        <v>0.41326530612244899</v>
      </c>
      <c r="AR74">
        <f t="shared" si="8"/>
        <v>0.58673469387755095</v>
      </c>
      <c r="AT74">
        <f t="shared" si="9"/>
        <v>0.27309638380164097</v>
      </c>
      <c r="AU74">
        <f t="shared" si="9"/>
        <v>0.80384099286591792</v>
      </c>
      <c r="AV74">
        <f t="shared" si="10"/>
        <v>0.37034323654049817</v>
      </c>
      <c r="AZ74">
        <f t="shared" si="11"/>
        <v>0.8974016417163142</v>
      </c>
      <c r="BA74">
        <f t="shared" si="11"/>
        <v>1.3745454074754839</v>
      </c>
      <c r="BB74">
        <f t="shared" si="12"/>
        <v>0.38292680980241367</v>
      </c>
      <c r="BC74">
        <f t="shared" si="13"/>
        <v>0.88366550455807846</v>
      </c>
      <c r="BD74">
        <f t="shared" si="14"/>
        <v>0.99332503703468145</v>
      </c>
      <c r="BE74">
        <f t="shared" si="15"/>
        <v>0.95991140518450779</v>
      </c>
    </row>
    <row r="75" spans="1:57" x14ac:dyDescent="0.35">
      <c r="A75">
        <v>33</v>
      </c>
      <c r="B75" t="s">
        <v>40</v>
      </c>
      <c r="C75" t="s">
        <v>41</v>
      </c>
      <c r="D75" s="1">
        <v>43649</v>
      </c>
      <c r="E75" t="s">
        <v>42</v>
      </c>
      <c r="F75" t="s">
        <v>43</v>
      </c>
      <c r="G75" t="s">
        <v>44</v>
      </c>
      <c r="H75" t="s">
        <v>176</v>
      </c>
      <c r="I75">
        <v>3</v>
      </c>
      <c r="J75" t="s">
        <v>367</v>
      </c>
      <c r="K75" t="s">
        <v>325</v>
      </c>
      <c r="L75">
        <v>7</v>
      </c>
      <c r="M75">
        <v>53</v>
      </c>
      <c r="N75">
        <v>4063</v>
      </c>
      <c r="O75">
        <v>1106</v>
      </c>
      <c r="P75">
        <v>6</v>
      </c>
      <c r="Q75">
        <v>3</v>
      </c>
      <c r="R75">
        <v>4</v>
      </c>
      <c r="S75">
        <v>6</v>
      </c>
      <c r="T75">
        <v>6</v>
      </c>
      <c r="U75">
        <v>2</v>
      </c>
      <c r="V75">
        <v>2</v>
      </c>
      <c r="W75">
        <v>1</v>
      </c>
      <c r="X75" t="s">
        <v>48</v>
      </c>
      <c r="Y75">
        <v>1.1399999999999999</v>
      </c>
      <c r="Z75">
        <v>5.5</v>
      </c>
      <c r="AA75">
        <v>1.17</v>
      </c>
      <c r="AB75">
        <v>5.84</v>
      </c>
      <c r="AK75">
        <v>1.19</v>
      </c>
      <c r="AL75">
        <v>5.95</v>
      </c>
      <c r="AM75">
        <v>1.1599999999999999</v>
      </c>
      <c r="AN75">
        <v>5.36</v>
      </c>
      <c r="AO75">
        <f t="shared" si="6"/>
        <v>0.86206896551724144</v>
      </c>
      <c r="AP75">
        <f t="shared" si="6"/>
        <v>0.18656716417910446</v>
      </c>
      <c r="AQ75">
        <f t="shared" si="7"/>
        <v>0.82208588957055229</v>
      </c>
      <c r="AR75">
        <f t="shared" si="8"/>
        <v>0.17791411042944785</v>
      </c>
      <c r="AT75">
        <f t="shared" si="9"/>
        <v>0.87382292647126236</v>
      </c>
      <c r="AU75">
        <f t="shared" si="9"/>
        <v>0.11973998531695168</v>
      </c>
      <c r="AV75">
        <f t="shared" si="10"/>
        <v>0.68006770000599404</v>
      </c>
      <c r="AZ75">
        <f t="shared" si="11"/>
        <v>2.1088664238706856</v>
      </c>
      <c r="BA75">
        <f t="shared" si="11"/>
        <v>0.54498816954668283</v>
      </c>
      <c r="BB75">
        <f t="shared" si="12"/>
        <v>0.82690915306275437</v>
      </c>
      <c r="BC75">
        <f t="shared" si="13"/>
        <v>0.19591040085585079</v>
      </c>
      <c r="BD75">
        <f t="shared" si="14"/>
        <v>0.38556292693529215</v>
      </c>
      <c r="BE75">
        <f t="shared" si="15"/>
        <v>0.19006044118629742</v>
      </c>
    </row>
    <row r="76" spans="1:57" x14ac:dyDescent="0.35">
      <c r="A76">
        <v>33</v>
      </c>
      <c r="B76" t="s">
        <v>40</v>
      </c>
      <c r="C76" t="s">
        <v>41</v>
      </c>
      <c r="D76" s="1">
        <v>43649</v>
      </c>
      <c r="E76" t="s">
        <v>42</v>
      </c>
      <c r="F76" t="s">
        <v>43</v>
      </c>
      <c r="G76" t="s">
        <v>44</v>
      </c>
      <c r="H76" t="s">
        <v>176</v>
      </c>
      <c r="I76">
        <v>3</v>
      </c>
      <c r="J76" t="s">
        <v>268</v>
      </c>
      <c r="K76" t="s">
        <v>269</v>
      </c>
      <c r="L76">
        <v>50</v>
      </c>
      <c r="M76">
        <v>148</v>
      </c>
      <c r="N76">
        <v>1145</v>
      </c>
      <c r="O76">
        <v>394</v>
      </c>
      <c r="P76">
        <v>6</v>
      </c>
      <c r="Q76">
        <v>3</v>
      </c>
      <c r="R76">
        <v>6</v>
      </c>
      <c r="S76">
        <v>2</v>
      </c>
      <c r="V76">
        <v>2</v>
      </c>
      <c r="W76">
        <v>0</v>
      </c>
      <c r="X76" t="s">
        <v>48</v>
      </c>
      <c r="Y76">
        <v>1.61</v>
      </c>
      <c r="Z76">
        <v>2.2999999999999998</v>
      </c>
      <c r="AA76">
        <v>1.74</v>
      </c>
      <c r="AB76">
        <v>2.2000000000000002</v>
      </c>
      <c r="AK76">
        <v>1.74</v>
      </c>
      <c r="AL76">
        <v>2.33</v>
      </c>
      <c r="AM76">
        <v>1.67</v>
      </c>
      <c r="AN76">
        <v>2.21</v>
      </c>
      <c r="AO76">
        <f t="shared" si="6"/>
        <v>0.5988023952095809</v>
      </c>
      <c r="AP76">
        <f t="shared" si="6"/>
        <v>0.45248868778280543</v>
      </c>
      <c r="AQ76">
        <f t="shared" si="7"/>
        <v>0.56958762886597947</v>
      </c>
      <c r="AR76">
        <f t="shared" si="8"/>
        <v>0.43041237113402064</v>
      </c>
      <c r="AT76">
        <f t="shared" si="9"/>
        <v>-0.74819252557655924</v>
      </c>
      <c r="AU76">
        <f t="shared" si="9"/>
        <v>-0.17741068764470472</v>
      </c>
      <c r="AV76">
        <f t="shared" si="10"/>
        <v>0.36105643940788285</v>
      </c>
      <c r="AZ76">
        <f t="shared" si="11"/>
        <v>-2.5359576441294496E-2</v>
      </c>
      <c r="BA76">
        <f t="shared" si="11"/>
        <v>0.10571741827812356</v>
      </c>
      <c r="BB76">
        <f t="shared" si="12"/>
        <v>0.46727758870899905</v>
      </c>
      <c r="BC76">
        <f t="shared" si="13"/>
        <v>0.56284263810552049</v>
      </c>
      <c r="BD76">
        <f t="shared" si="14"/>
        <v>1.0187209910192785</v>
      </c>
      <c r="BE76">
        <f t="shared" si="15"/>
        <v>0.76083178953347297</v>
      </c>
    </row>
    <row r="77" spans="1:57" x14ac:dyDescent="0.35">
      <c r="A77">
        <v>33</v>
      </c>
      <c r="B77" t="s">
        <v>40</v>
      </c>
      <c r="C77" t="s">
        <v>41</v>
      </c>
      <c r="D77" s="1">
        <v>43649</v>
      </c>
      <c r="E77" t="s">
        <v>42</v>
      </c>
      <c r="F77" t="s">
        <v>43</v>
      </c>
      <c r="G77" t="s">
        <v>44</v>
      </c>
      <c r="H77" t="s">
        <v>176</v>
      </c>
      <c r="I77">
        <v>3</v>
      </c>
      <c r="J77" t="s">
        <v>293</v>
      </c>
      <c r="K77" t="s">
        <v>405</v>
      </c>
      <c r="L77">
        <v>19</v>
      </c>
      <c r="M77">
        <v>59</v>
      </c>
      <c r="N77">
        <v>2418</v>
      </c>
      <c r="O77">
        <v>994</v>
      </c>
      <c r="P77">
        <v>7</v>
      </c>
      <c r="Q77">
        <v>6</v>
      </c>
      <c r="R77">
        <v>6</v>
      </c>
      <c r="S77">
        <v>3</v>
      </c>
      <c r="V77">
        <v>2</v>
      </c>
      <c r="W77">
        <v>0</v>
      </c>
      <c r="X77" t="s">
        <v>48</v>
      </c>
      <c r="Y77">
        <v>1.53</v>
      </c>
      <c r="Z77">
        <v>2.5</v>
      </c>
      <c r="AA77">
        <v>1.58</v>
      </c>
      <c r="AB77">
        <v>2.5099999999999998</v>
      </c>
      <c r="AK77">
        <v>1.63</v>
      </c>
      <c r="AL77">
        <v>2.5299999999999998</v>
      </c>
      <c r="AM77">
        <v>1.57</v>
      </c>
      <c r="AN77">
        <v>2.4</v>
      </c>
      <c r="AO77">
        <f t="shared" si="6"/>
        <v>0.63694267515923564</v>
      </c>
      <c r="AP77">
        <f t="shared" si="6"/>
        <v>0.41666666666666669</v>
      </c>
      <c r="AQ77">
        <f t="shared" si="7"/>
        <v>0.60453400503778343</v>
      </c>
      <c r="AR77">
        <f t="shared" si="8"/>
        <v>0.39546599496221668</v>
      </c>
      <c r="AT77">
        <f t="shared" si="9"/>
        <v>0.9345005273109398</v>
      </c>
      <c r="AU77">
        <f t="shared" si="9"/>
        <v>0.28410386311615266</v>
      </c>
      <c r="AV77">
        <f t="shared" si="10"/>
        <v>0.65709984447535319</v>
      </c>
      <c r="AZ77">
        <f t="shared" si="11"/>
        <v>1.6568886561698135</v>
      </c>
      <c r="BA77">
        <f t="shared" si="11"/>
        <v>0.62728270635175676</v>
      </c>
      <c r="BB77">
        <f t="shared" si="12"/>
        <v>0.73683949385478109</v>
      </c>
      <c r="BC77">
        <f t="shared" si="13"/>
        <v>0.50329735734519898</v>
      </c>
      <c r="BD77">
        <f t="shared" si="14"/>
        <v>0.41991930176171954</v>
      </c>
      <c r="BE77">
        <f t="shared" si="15"/>
        <v>0.3053851936116877</v>
      </c>
    </row>
    <row r="78" spans="1:57" x14ac:dyDescent="0.35">
      <c r="A78">
        <v>33</v>
      </c>
      <c r="B78" t="s">
        <v>40</v>
      </c>
      <c r="C78" t="s">
        <v>41</v>
      </c>
      <c r="D78" s="1">
        <v>43649</v>
      </c>
      <c r="E78" t="s">
        <v>42</v>
      </c>
      <c r="F78" t="s">
        <v>43</v>
      </c>
      <c r="G78" t="s">
        <v>44</v>
      </c>
      <c r="H78" t="s">
        <v>176</v>
      </c>
      <c r="I78">
        <v>3</v>
      </c>
      <c r="J78" t="s">
        <v>284</v>
      </c>
      <c r="K78" t="s">
        <v>407</v>
      </c>
      <c r="L78">
        <v>24</v>
      </c>
      <c r="M78">
        <v>71</v>
      </c>
      <c r="N78">
        <v>2105</v>
      </c>
      <c r="O78">
        <v>815</v>
      </c>
      <c r="P78">
        <v>3</v>
      </c>
      <c r="Q78">
        <v>6</v>
      </c>
      <c r="R78">
        <v>6</v>
      </c>
      <c r="S78">
        <v>3</v>
      </c>
      <c r="T78">
        <v>6</v>
      </c>
      <c r="U78">
        <v>4</v>
      </c>
      <c r="V78">
        <v>2</v>
      </c>
      <c r="W78">
        <v>1</v>
      </c>
      <c r="X78" t="s">
        <v>48</v>
      </c>
      <c r="Y78">
        <v>1.22</v>
      </c>
      <c r="Z78">
        <v>4.33</v>
      </c>
      <c r="AA78">
        <v>1.22</v>
      </c>
      <c r="AB78">
        <v>4.8099999999999996</v>
      </c>
      <c r="AK78">
        <v>1.27</v>
      </c>
      <c r="AL78">
        <v>4.8099999999999996</v>
      </c>
      <c r="AM78">
        <v>1.22</v>
      </c>
      <c r="AN78">
        <v>4.37</v>
      </c>
      <c r="AO78">
        <f t="shared" si="6"/>
        <v>0.81967213114754101</v>
      </c>
      <c r="AP78">
        <f t="shared" si="6"/>
        <v>0.22883295194508008</v>
      </c>
      <c r="AQ78">
        <f t="shared" si="7"/>
        <v>0.78175313059033991</v>
      </c>
      <c r="AR78">
        <f t="shared" si="8"/>
        <v>0.21824686940966009</v>
      </c>
      <c r="AT78">
        <f t="shared" si="9"/>
        <v>0.33069924112268251</v>
      </c>
      <c r="AU78">
        <f t="shared" si="9"/>
        <v>0.23823807187567653</v>
      </c>
      <c r="AV78">
        <f t="shared" si="10"/>
        <v>0.52309883852792494</v>
      </c>
      <c r="AZ78">
        <f t="shared" si="11"/>
        <v>0.98525227783193925</v>
      </c>
      <c r="BA78">
        <f t="shared" si="11"/>
        <v>0.57474461096541662</v>
      </c>
      <c r="BB78">
        <f t="shared" si="12"/>
        <v>0.60120960159021264</v>
      </c>
      <c r="BC78">
        <f t="shared" si="13"/>
        <v>0.24621627805950899</v>
      </c>
      <c r="BD78">
        <f t="shared" si="14"/>
        <v>0.64798484897139941</v>
      </c>
      <c r="BE78">
        <f t="shared" si="15"/>
        <v>0.50881165052191146</v>
      </c>
    </row>
    <row r="79" spans="1:57" x14ac:dyDescent="0.35">
      <c r="A79">
        <v>33</v>
      </c>
      <c r="B79" t="s">
        <v>40</v>
      </c>
      <c r="C79" t="s">
        <v>41</v>
      </c>
      <c r="D79" s="1">
        <v>43649</v>
      </c>
      <c r="E79" t="s">
        <v>42</v>
      </c>
      <c r="F79" t="s">
        <v>43</v>
      </c>
      <c r="G79" t="s">
        <v>44</v>
      </c>
      <c r="H79" t="s">
        <v>176</v>
      </c>
      <c r="I79">
        <v>3</v>
      </c>
      <c r="J79" t="s">
        <v>409</v>
      </c>
      <c r="K79" t="s">
        <v>280</v>
      </c>
      <c r="L79">
        <v>34</v>
      </c>
      <c r="M79">
        <v>12</v>
      </c>
      <c r="N79">
        <v>1518</v>
      </c>
      <c r="O79">
        <v>3296</v>
      </c>
      <c r="P79">
        <v>4</v>
      </c>
      <c r="Q79">
        <v>6</v>
      </c>
      <c r="R79">
        <v>6</v>
      </c>
      <c r="S79">
        <v>4</v>
      </c>
      <c r="T79">
        <v>6</v>
      </c>
      <c r="U79">
        <v>3</v>
      </c>
      <c r="V79">
        <v>2</v>
      </c>
      <c r="W79">
        <v>1</v>
      </c>
      <c r="X79" t="s">
        <v>48</v>
      </c>
      <c r="Y79">
        <v>3.75</v>
      </c>
      <c r="Z79">
        <v>1.28</v>
      </c>
      <c r="AA79">
        <v>3.46</v>
      </c>
      <c r="AB79">
        <v>1.35</v>
      </c>
      <c r="AK79">
        <v>3.75</v>
      </c>
      <c r="AL79">
        <v>1.36</v>
      </c>
      <c r="AM79">
        <v>3.43</v>
      </c>
      <c r="AN79">
        <v>1.31</v>
      </c>
      <c r="AO79">
        <f t="shared" si="6"/>
        <v>0.29154518950437314</v>
      </c>
      <c r="AP79">
        <f t="shared" si="6"/>
        <v>0.76335877862595414</v>
      </c>
      <c r="AQ79">
        <f t="shared" si="7"/>
        <v>0.27637130801687759</v>
      </c>
      <c r="AR79">
        <f t="shared" si="8"/>
        <v>0.7236286919831223</v>
      </c>
      <c r="AT79">
        <f t="shared" si="9"/>
        <v>-0.33775501953691933</v>
      </c>
      <c r="AU79">
        <f t="shared" si="9"/>
        <v>0.76806268990131621</v>
      </c>
      <c r="AV79">
        <f t="shared" si="10"/>
        <v>0.24865141871414506</v>
      </c>
      <c r="AZ79">
        <f t="shared" si="11"/>
        <v>0.15555066698062442</v>
      </c>
      <c r="BA79">
        <f t="shared" si="11"/>
        <v>1.5694064178195803</v>
      </c>
      <c r="BB79">
        <f t="shared" si="12"/>
        <v>0.19562661545444926</v>
      </c>
      <c r="BC79">
        <f t="shared" si="13"/>
        <v>1.2860099984939251</v>
      </c>
      <c r="BD79">
        <f t="shared" si="14"/>
        <v>1.3917032881704838</v>
      </c>
      <c r="BE79">
        <f t="shared" si="15"/>
        <v>1.6315474598076982</v>
      </c>
    </row>
    <row r="80" spans="1:57" x14ac:dyDescent="0.35">
      <c r="A80">
        <v>33</v>
      </c>
      <c r="B80" t="s">
        <v>40</v>
      </c>
      <c r="C80" t="s">
        <v>41</v>
      </c>
      <c r="D80" s="1">
        <v>43649</v>
      </c>
      <c r="E80" t="s">
        <v>42</v>
      </c>
      <c r="F80" t="s">
        <v>43</v>
      </c>
      <c r="G80" t="s">
        <v>44</v>
      </c>
      <c r="H80" t="s">
        <v>176</v>
      </c>
      <c r="I80">
        <v>3</v>
      </c>
      <c r="J80" t="s">
        <v>352</v>
      </c>
      <c r="K80" t="s">
        <v>281</v>
      </c>
      <c r="L80">
        <v>60</v>
      </c>
      <c r="M80">
        <v>16</v>
      </c>
      <c r="N80">
        <v>989</v>
      </c>
      <c r="O80">
        <v>2615</v>
      </c>
      <c r="P80">
        <v>6</v>
      </c>
      <c r="Q80">
        <v>2</v>
      </c>
      <c r="R80">
        <v>6</v>
      </c>
      <c r="S80">
        <v>4</v>
      </c>
      <c r="V80">
        <v>2</v>
      </c>
      <c r="W80">
        <v>0</v>
      </c>
      <c r="X80" t="s">
        <v>48</v>
      </c>
      <c r="Y80">
        <v>4.33</v>
      </c>
      <c r="Z80">
        <v>1.22</v>
      </c>
      <c r="AA80">
        <v>4.42</v>
      </c>
      <c r="AB80">
        <v>1.25</v>
      </c>
      <c r="AK80">
        <v>4.42</v>
      </c>
      <c r="AL80">
        <v>1.26</v>
      </c>
      <c r="AM80">
        <v>4.1100000000000003</v>
      </c>
      <c r="AN80">
        <v>1.24</v>
      </c>
      <c r="AO80">
        <f t="shared" si="6"/>
        <v>0.24330900243309</v>
      </c>
      <c r="AP80">
        <f t="shared" si="6"/>
        <v>0.80645161290322587</v>
      </c>
      <c r="AQ80">
        <f t="shared" si="7"/>
        <v>0.23177570093457939</v>
      </c>
      <c r="AR80">
        <f t="shared" si="8"/>
        <v>0.76822429906542056</v>
      </c>
      <c r="AT80">
        <f t="shared" si="9"/>
        <v>0.24949558305949396</v>
      </c>
      <c r="AU80">
        <f t="shared" si="9"/>
        <v>1.0766483932414506</v>
      </c>
      <c r="AV80">
        <f t="shared" si="10"/>
        <v>0.30424742983946845</v>
      </c>
      <c r="AZ80">
        <f t="shared" si="11"/>
        <v>0.73301522349643711</v>
      </c>
      <c r="BA80">
        <f t="shared" si="11"/>
        <v>1.7872487847759646</v>
      </c>
      <c r="BB80">
        <f t="shared" si="12"/>
        <v>0.25841296989640539</v>
      </c>
      <c r="BC80">
        <f t="shared" si="13"/>
        <v>1.4619851812909699</v>
      </c>
      <c r="BD80">
        <f t="shared" si="14"/>
        <v>1.1899139946786332</v>
      </c>
      <c r="BE80">
        <f t="shared" si="15"/>
        <v>1.3531963152357775</v>
      </c>
    </row>
    <row r="81" spans="1:57" x14ac:dyDescent="0.35">
      <c r="A81">
        <v>33</v>
      </c>
      <c r="B81" t="s">
        <v>40</v>
      </c>
      <c r="C81" t="s">
        <v>41</v>
      </c>
      <c r="D81" s="1">
        <v>43649</v>
      </c>
      <c r="E81" t="s">
        <v>42</v>
      </c>
      <c r="F81" t="s">
        <v>43</v>
      </c>
      <c r="G81" t="s">
        <v>44</v>
      </c>
      <c r="H81" t="s">
        <v>176</v>
      </c>
      <c r="I81">
        <v>3</v>
      </c>
      <c r="J81" t="s">
        <v>412</v>
      </c>
      <c r="K81" t="s">
        <v>276</v>
      </c>
      <c r="L81">
        <v>313</v>
      </c>
      <c r="M81">
        <v>139</v>
      </c>
      <c r="N81">
        <v>148</v>
      </c>
      <c r="O81">
        <v>423</v>
      </c>
      <c r="P81">
        <v>6</v>
      </c>
      <c r="Q81">
        <v>3</v>
      </c>
      <c r="R81">
        <v>6</v>
      </c>
      <c r="S81">
        <v>3</v>
      </c>
      <c r="V81">
        <v>2</v>
      </c>
      <c r="W81">
        <v>0</v>
      </c>
      <c r="X81" t="s">
        <v>48</v>
      </c>
      <c r="Y81">
        <v>2.2000000000000002</v>
      </c>
      <c r="Z81">
        <v>1.66</v>
      </c>
      <c r="AA81">
        <v>2.2000000000000002</v>
      </c>
      <c r="AB81">
        <v>1.74</v>
      </c>
      <c r="AK81">
        <v>2.41</v>
      </c>
      <c r="AL81">
        <v>1.74</v>
      </c>
      <c r="AM81">
        <v>2.2599999999999998</v>
      </c>
      <c r="AN81">
        <v>1.64</v>
      </c>
      <c r="AO81">
        <f t="shared" si="6"/>
        <v>0.44247787610619471</v>
      </c>
      <c r="AP81">
        <f t="shared" si="6"/>
        <v>0.6097560975609756</v>
      </c>
      <c r="AQ81">
        <f t="shared" si="7"/>
        <v>0.42051282051282057</v>
      </c>
      <c r="AR81">
        <f t="shared" si="8"/>
        <v>0.57948717948717954</v>
      </c>
      <c r="AT81">
        <f t="shared" si="9"/>
        <v>-0.58808526150699214</v>
      </c>
      <c r="AU81">
        <f t="shared" si="9"/>
        <v>-0.35182757907918027</v>
      </c>
      <c r="AV81">
        <f t="shared" si="10"/>
        <v>0.4412087911284146</v>
      </c>
      <c r="AZ81">
        <f t="shared" si="11"/>
        <v>-0.28716434452852657</v>
      </c>
      <c r="BA81">
        <f t="shared" si="11"/>
        <v>0.49066202440524509</v>
      </c>
      <c r="BB81">
        <f t="shared" si="12"/>
        <v>0.31478854228758957</v>
      </c>
      <c r="BC81">
        <f t="shared" si="13"/>
        <v>0.86628031129949357</v>
      </c>
      <c r="BD81">
        <f t="shared" si="14"/>
        <v>0.81823706630625304</v>
      </c>
      <c r="BE81">
        <f t="shared" si="15"/>
        <v>1.1558541599005392</v>
      </c>
    </row>
    <row r="82" spans="1:57" x14ac:dyDescent="0.35">
      <c r="A82">
        <v>33</v>
      </c>
      <c r="B82" t="s">
        <v>40</v>
      </c>
      <c r="C82" t="s">
        <v>41</v>
      </c>
      <c r="D82" s="1">
        <v>43650</v>
      </c>
      <c r="E82" t="s">
        <v>42</v>
      </c>
      <c r="F82" t="s">
        <v>43</v>
      </c>
      <c r="G82" t="s">
        <v>44</v>
      </c>
      <c r="H82" t="s">
        <v>176</v>
      </c>
      <c r="I82">
        <v>3</v>
      </c>
      <c r="J82" t="s">
        <v>329</v>
      </c>
      <c r="K82" t="s">
        <v>351</v>
      </c>
      <c r="L82">
        <v>1</v>
      </c>
      <c r="M82">
        <v>58</v>
      </c>
      <c r="N82">
        <v>6495</v>
      </c>
      <c r="O82">
        <v>1030</v>
      </c>
      <c r="P82">
        <v>6</v>
      </c>
      <c r="Q82">
        <v>1</v>
      </c>
      <c r="R82">
        <v>6</v>
      </c>
      <c r="S82">
        <v>3</v>
      </c>
      <c r="V82">
        <v>2</v>
      </c>
      <c r="W82">
        <v>0</v>
      </c>
      <c r="X82" t="s">
        <v>48</v>
      </c>
      <c r="Y82">
        <v>1.07</v>
      </c>
      <c r="Z82">
        <v>9</v>
      </c>
      <c r="AA82">
        <v>1.06</v>
      </c>
      <c r="AB82">
        <v>11.41</v>
      </c>
      <c r="AK82">
        <v>1.08</v>
      </c>
      <c r="AL82">
        <v>11.41</v>
      </c>
      <c r="AM82">
        <v>1.06</v>
      </c>
      <c r="AN82">
        <v>9.32</v>
      </c>
      <c r="AO82">
        <f t="shared" si="6"/>
        <v>0.94339622641509424</v>
      </c>
      <c r="AP82">
        <f t="shared" si="6"/>
        <v>0.1072961373390558</v>
      </c>
      <c r="AQ82">
        <f t="shared" si="7"/>
        <v>0.89788053949903657</v>
      </c>
      <c r="AR82">
        <f t="shared" si="8"/>
        <v>0.1021194605009634</v>
      </c>
      <c r="AT82">
        <f t="shared" si="9"/>
        <v>1.2634465073547758</v>
      </c>
      <c r="AU82">
        <f t="shared" si="9"/>
        <v>0.26064846181664303</v>
      </c>
      <c r="AV82">
        <f t="shared" si="10"/>
        <v>0.7316083519785701</v>
      </c>
      <c r="AZ82">
        <f t="shared" si="11"/>
        <v>2.9771166221508416</v>
      </c>
      <c r="BA82">
        <f t="shared" si="11"/>
        <v>0.62006324514051614</v>
      </c>
      <c r="BB82">
        <f t="shared" si="12"/>
        <v>0.91349323703681362</v>
      </c>
      <c r="BC82">
        <f t="shared" si="13"/>
        <v>0.10771824904024281</v>
      </c>
      <c r="BD82">
        <f t="shared" si="14"/>
        <v>0.31250994648552322</v>
      </c>
      <c r="BE82">
        <f t="shared" si="15"/>
        <v>9.0479306544722402E-2</v>
      </c>
    </row>
    <row r="83" spans="1:57" x14ac:dyDescent="0.35">
      <c r="A83">
        <v>33</v>
      </c>
      <c r="B83" t="s">
        <v>40</v>
      </c>
      <c r="C83" t="s">
        <v>41</v>
      </c>
      <c r="D83" s="1">
        <v>43650</v>
      </c>
      <c r="E83" t="s">
        <v>42</v>
      </c>
      <c r="F83" t="s">
        <v>43</v>
      </c>
      <c r="G83" t="s">
        <v>44</v>
      </c>
      <c r="H83" t="s">
        <v>176</v>
      </c>
      <c r="I83">
        <v>3</v>
      </c>
      <c r="J83" t="s">
        <v>274</v>
      </c>
      <c r="K83" t="s">
        <v>421</v>
      </c>
      <c r="L83">
        <v>182</v>
      </c>
      <c r="M83">
        <v>121</v>
      </c>
      <c r="N83">
        <v>325</v>
      </c>
      <c r="O83">
        <v>531</v>
      </c>
      <c r="P83">
        <v>7</v>
      </c>
      <c r="Q83">
        <v>6</v>
      </c>
      <c r="R83">
        <v>3</v>
      </c>
      <c r="S83">
        <v>6</v>
      </c>
      <c r="T83">
        <v>6</v>
      </c>
      <c r="U83">
        <v>1</v>
      </c>
      <c r="V83">
        <v>2</v>
      </c>
      <c r="W83">
        <v>1</v>
      </c>
      <c r="X83" t="s">
        <v>48</v>
      </c>
      <c r="Y83">
        <v>3</v>
      </c>
      <c r="Z83">
        <v>1.4</v>
      </c>
      <c r="AA83">
        <v>3.17</v>
      </c>
      <c r="AB83">
        <v>1.4</v>
      </c>
      <c r="AK83">
        <v>3.17</v>
      </c>
      <c r="AL83">
        <v>1.43</v>
      </c>
      <c r="AM83">
        <v>2.99</v>
      </c>
      <c r="AN83">
        <v>1.4</v>
      </c>
      <c r="AO83">
        <f t="shared" si="6"/>
        <v>0.33444816053511706</v>
      </c>
      <c r="AP83">
        <f t="shared" si="6"/>
        <v>0.7142857142857143</v>
      </c>
      <c r="AQ83">
        <f t="shared" si="7"/>
        <v>0.31890660592255127</v>
      </c>
      <c r="AR83">
        <f t="shared" si="8"/>
        <v>0.68109339407744884</v>
      </c>
      <c r="AT83">
        <f t="shared" si="9"/>
        <v>0.1092407691041993</v>
      </c>
      <c r="AU83">
        <f t="shared" si="9"/>
        <v>-0.43463838355298939</v>
      </c>
      <c r="AV83">
        <f t="shared" si="10"/>
        <v>0.63271434520530689</v>
      </c>
      <c r="AZ83">
        <f t="shared" si="11"/>
        <v>0.30963230361831429</v>
      </c>
      <c r="BA83">
        <f t="shared" si="11"/>
        <v>0.11160091585507531</v>
      </c>
      <c r="BB83">
        <f t="shared" si="12"/>
        <v>0.54934668550886701</v>
      </c>
      <c r="BC83">
        <f t="shared" si="13"/>
        <v>1.142856990465867</v>
      </c>
      <c r="BD83">
        <f t="shared" si="14"/>
        <v>0.45773623008916103</v>
      </c>
      <c r="BE83">
        <f t="shared" si="15"/>
        <v>0.59902555133143709</v>
      </c>
    </row>
    <row r="84" spans="1:57" x14ac:dyDescent="0.35">
      <c r="A84">
        <v>33</v>
      </c>
      <c r="B84" t="s">
        <v>40</v>
      </c>
      <c r="C84" t="s">
        <v>41</v>
      </c>
      <c r="D84" s="1">
        <v>43650</v>
      </c>
      <c r="E84" t="s">
        <v>42</v>
      </c>
      <c r="F84" t="s">
        <v>43</v>
      </c>
      <c r="G84" t="s">
        <v>44</v>
      </c>
      <c r="H84" t="s">
        <v>176</v>
      </c>
      <c r="I84">
        <v>3</v>
      </c>
      <c r="J84" t="s">
        <v>278</v>
      </c>
      <c r="K84" t="s">
        <v>300</v>
      </c>
      <c r="L84">
        <v>9</v>
      </c>
      <c r="M84">
        <v>57</v>
      </c>
      <c r="N84">
        <v>3682</v>
      </c>
      <c r="O84">
        <v>1038</v>
      </c>
      <c r="P84">
        <v>6</v>
      </c>
      <c r="Q84">
        <v>0</v>
      </c>
      <c r="R84">
        <v>6</v>
      </c>
      <c r="S84">
        <v>2</v>
      </c>
      <c r="V84">
        <v>2</v>
      </c>
      <c r="W84">
        <v>0</v>
      </c>
      <c r="X84" t="s">
        <v>48</v>
      </c>
      <c r="Y84">
        <v>1.36</v>
      </c>
      <c r="Z84">
        <v>3.2</v>
      </c>
      <c r="AA84">
        <v>1.36</v>
      </c>
      <c r="AB84">
        <v>3.39</v>
      </c>
      <c r="AK84">
        <v>1.38</v>
      </c>
      <c r="AL84">
        <v>3.44</v>
      </c>
      <c r="AM84">
        <v>1.34</v>
      </c>
      <c r="AN84">
        <v>3.26</v>
      </c>
      <c r="AO84">
        <f t="shared" si="6"/>
        <v>0.74626865671641784</v>
      </c>
      <c r="AP84">
        <f t="shared" si="6"/>
        <v>0.30674846625766872</v>
      </c>
      <c r="AQ84">
        <f t="shared" si="7"/>
        <v>0.70869565217391306</v>
      </c>
      <c r="AR84">
        <f t="shared" si="8"/>
        <v>0.291304347826087</v>
      </c>
      <c r="AT84">
        <f t="shared" si="9"/>
        <v>0.45062642725480723</v>
      </c>
      <c r="AU84">
        <f t="shared" si="9"/>
        <v>0.1400844445504989</v>
      </c>
      <c r="AV84">
        <f t="shared" si="10"/>
        <v>0.57701754744657985</v>
      </c>
      <c r="AZ84">
        <f t="shared" si="11"/>
        <v>1.4216690906162122</v>
      </c>
      <c r="BA84">
        <f t="shared" si="11"/>
        <v>0.46613770714505215</v>
      </c>
      <c r="BB84">
        <f t="shared" si="12"/>
        <v>0.72222622220092514</v>
      </c>
      <c r="BC84">
        <f t="shared" si="13"/>
        <v>0.34432910811643302</v>
      </c>
      <c r="BD84">
        <f t="shared" si="14"/>
        <v>0.54988260141725587</v>
      </c>
      <c r="BE84">
        <f t="shared" si="15"/>
        <v>0.32541686201791481</v>
      </c>
    </row>
    <row r="85" spans="1:57" x14ac:dyDescent="0.35">
      <c r="A85">
        <v>33</v>
      </c>
      <c r="B85" t="s">
        <v>40</v>
      </c>
      <c r="C85" t="s">
        <v>41</v>
      </c>
      <c r="D85" s="1">
        <v>43650</v>
      </c>
      <c r="E85" t="s">
        <v>42</v>
      </c>
      <c r="F85" t="s">
        <v>43</v>
      </c>
      <c r="G85" t="s">
        <v>44</v>
      </c>
      <c r="H85" t="s">
        <v>176</v>
      </c>
      <c r="I85">
        <v>3</v>
      </c>
      <c r="J85" t="s">
        <v>360</v>
      </c>
      <c r="K85" t="s">
        <v>419</v>
      </c>
      <c r="L85">
        <v>15</v>
      </c>
      <c r="M85">
        <v>61</v>
      </c>
      <c r="N85">
        <v>2752</v>
      </c>
      <c r="O85">
        <v>950</v>
      </c>
      <c r="P85">
        <v>6</v>
      </c>
      <c r="Q85">
        <v>1</v>
      </c>
      <c r="R85">
        <v>6</v>
      </c>
      <c r="S85">
        <v>2</v>
      </c>
      <c r="V85">
        <v>2</v>
      </c>
      <c r="W85">
        <v>0</v>
      </c>
      <c r="X85" t="s">
        <v>48</v>
      </c>
      <c r="Y85">
        <v>1.3</v>
      </c>
      <c r="Z85">
        <v>3.5</v>
      </c>
      <c r="AA85">
        <v>1.35</v>
      </c>
      <c r="AB85">
        <v>3.46</v>
      </c>
      <c r="AK85">
        <v>1.38</v>
      </c>
      <c r="AL85">
        <v>3.54</v>
      </c>
      <c r="AM85">
        <v>1.34</v>
      </c>
      <c r="AN85">
        <v>3.3</v>
      </c>
      <c r="AO85">
        <f t="shared" si="6"/>
        <v>0.74626865671641784</v>
      </c>
      <c r="AP85">
        <f t="shared" si="6"/>
        <v>0.30303030303030304</v>
      </c>
      <c r="AQ85">
        <f t="shared" si="7"/>
        <v>0.7112068965517242</v>
      </c>
      <c r="AR85">
        <f t="shared" si="8"/>
        <v>0.28879310344827591</v>
      </c>
      <c r="AT85">
        <f t="shared" si="9"/>
        <v>0.52277472184644891</v>
      </c>
      <c r="AU85">
        <f t="shared" si="9"/>
        <v>0.26589812404014779</v>
      </c>
      <c r="AV85">
        <f t="shared" si="10"/>
        <v>0.56386833594659325</v>
      </c>
      <c r="AZ85">
        <f t="shared" si="11"/>
        <v>1.2640677124519373</v>
      </c>
      <c r="BA85">
        <f t="shared" si="11"/>
        <v>0.64444017924883101</v>
      </c>
      <c r="BB85">
        <f t="shared" si="12"/>
        <v>0.65013383207692121</v>
      </c>
      <c r="BC85">
        <f t="shared" si="13"/>
        <v>0.34079189776572927</v>
      </c>
      <c r="BD85">
        <f t="shared" si="14"/>
        <v>0.57293450164025139</v>
      </c>
      <c r="BE85">
        <f t="shared" si="15"/>
        <v>0.43057704178306855</v>
      </c>
    </row>
    <row r="86" spans="1:57" x14ac:dyDescent="0.35">
      <c r="A86">
        <v>33</v>
      </c>
      <c r="B86" t="s">
        <v>40</v>
      </c>
      <c r="C86" t="s">
        <v>41</v>
      </c>
      <c r="D86" s="1">
        <v>43650</v>
      </c>
      <c r="E86" t="s">
        <v>42</v>
      </c>
      <c r="F86" t="s">
        <v>43</v>
      </c>
      <c r="G86" t="s">
        <v>44</v>
      </c>
      <c r="H86" t="s">
        <v>176</v>
      </c>
      <c r="I86">
        <v>3</v>
      </c>
      <c r="J86" t="s">
        <v>315</v>
      </c>
      <c r="K86" t="s">
        <v>418</v>
      </c>
      <c r="L86">
        <v>54</v>
      </c>
      <c r="M86">
        <v>82</v>
      </c>
      <c r="N86">
        <v>1100</v>
      </c>
      <c r="O86">
        <v>718</v>
      </c>
      <c r="P86">
        <v>6</v>
      </c>
      <c r="Q86">
        <v>3</v>
      </c>
      <c r="R86">
        <v>7</v>
      </c>
      <c r="S86">
        <v>5</v>
      </c>
      <c r="V86">
        <v>2</v>
      </c>
      <c r="W86">
        <v>0</v>
      </c>
      <c r="X86" t="s">
        <v>48</v>
      </c>
      <c r="Y86">
        <v>1.2</v>
      </c>
      <c r="Z86">
        <v>4.5</v>
      </c>
      <c r="AA86">
        <v>1.22</v>
      </c>
      <c r="AB86">
        <v>4.8499999999999996</v>
      </c>
      <c r="AK86">
        <v>1.22</v>
      </c>
      <c r="AL86">
        <v>5.05</v>
      </c>
      <c r="AM86">
        <v>1.2</v>
      </c>
      <c r="AN86">
        <v>4.63</v>
      </c>
      <c r="AO86">
        <f t="shared" si="6"/>
        <v>0.83333333333333337</v>
      </c>
      <c r="AP86">
        <f t="shared" si="6"/>
        <v>0.21598272138228941</v>
      </c>
      <c r="AQ86">
        <f t="shared" si="7"/>
        <v>0.79416809605488847</v>
      </c>
      <c r="AR86">
        <f t="shared" si="8"/>
        <v>0.20583190394511147</v>
      </c>
      <c r="AT86">
        <f t="shared" si="9"/>
        <v>0.35182757907918022</v>
      </c>
      <c r="AU86">
        <f t="shared" si="9"/>
        <v>-8.1117399113608643E-2</v>
      </c>
      <c r="AV86">
        <f t="shared" si="10"/>
        <v>0.60657668232648221</v>
      </c>
      <c r="AZ86">
        <f t="shared" si="11"/>
        <v>0.95589351441806603</v>
      </c>
      <c r="BA86">
        <f t="shared" si="11"/>
        <v>0.13951345797629366</v>
      </c>
      <c r="BB86">
        <f t="shared" si="12"/>
        <v>0.69346738673478792</v>
      </c>
      <c r="BC86">
        <f t="shared" si="13"/>
        <v>0.23046013226425835</v>
      </c>
      <c r="BD86">
        <f t="shared" si="14"/>
        <v>0.49992412441623918</v>
      </c>
      <c r="BE86">
        <f t="shared" si="15"/>
        <v>0.3660510673917628</v>
      </c>
    </row>
    <row r="87" spans="1:57" x14ac:dyDescent="0.35">
      <c r="A87">
        <v>33</v>
      </c>
      <c r="B87" t="s">
        <v>40</v>
      </c>
      <c r="C87" t="s">
        <v>41</v>
      </c>
      <c r="D87" s="1">
        <v>43650</v>
      </c>
      <c r="E87" t="s">
        <v>42</v>
      </c>
      <c r="F87" t="s">
        <v>43</v>
      </c>
      <c r="G87" t="s">
        <v>44</v>
      </c>
      <c r="H87" t="s">
        <v>176</v>
      </c>
      <c r="I87">
        <v>3</v>
      </c>
      <c r="J87" t="s">
        <v>371</v>
      </c>
      <c r="K87" t="s">
        <v>422</v>
      </c>
      <c r="L87">
        <v>55</v>
      </c>
      <c r="M87">
        <v>99</v>
      </c>
      <c r="N87">
        <v>1077</v>
      </c>
      <c r="O87">
        <v>626</v>
      </c>
      <c r="P87">
        <v>6</v>
      </c>
      <c r="Q87">
        <v>2</v>
      </c>
      <c r="R87">
        <v>6</v>
      </c>
      <c r="S87">
        <v>7</v>
      </c>
      <c r="T87">
        <v>9</v>
      </c>
      <c r="U87">
        <v>7</v>
      </c>
      <c r="V87">
        <v>2</v>
      </c>
      <c r="W87">
        <v>1</v>
      </c>
      <c r="X87" t="s">
        <v>48</v>
      </c>
      <c r="Y87">
        <v>1.1200000000000001</v>
      </c>
      <c r="Z87">
        <v>6</v>
      </c>
      <c r="AA87">
        <v>1.1599999999999999</v>
      </c>
      <c r="AB87">
        <v>6.12</v>
      </c>
      <c r="AK87">
        <v>1.18</v>
      </c>
      <c r="AL87">
        <v>6.8</v>
      </c>
      <c r="AM87">
        <v>1.1399999999999999</v>
      </c>
      <c r="AN87">
        <v>5.77</v>
      </c>
      <c r="AO87">
        <f t="shared" si="6"/>
        <v>0.87719298245614041</v>
      </c>
      <c r="AP87">
        <f t="shared" si="6"/>
        <v>0.1733102253032929</v>
      </c>
      <c r="AQ87">
        <f t="shared" si="7"/>
        <v>0.83502170767004336</v>
      </c>
      <c r="AR87">
        <f t="shared" si="8"/>
        <v>0.16497829232995656</v>
      </c>
      <c r="AT87">
        <f t="shared" si="9"/>
        <v>-0.16254179482860215</v>
      </c>
      <c r="AU87">
        <f t="shared" si="9"/>
        <v>-2.6321866742710837E-2</v>
      </c>
      <c r="AV87">
        <f t="shared" si="10"/>
        <v>0.46599758042804285</v>
      </c>
      <c r="AZ87">
        <f t="shared" si="11"/>
        <v>0.56184802527403077</v>
      </c>
      <c r="BA87">
        <f t="shared" si="11"/>
        <v>0.17629376915335876</v>
      </c>
      <c r="BB87">
        <f t="shared" si="12"/>
        <v>0.59521202042638965</v>
      </c>
      <c r="BC87">
        <f t="shared" si="13"/>
        <v>0.18029755725957042</v>
      </c>
      <c r="BD87">
        <f t="shared" si="14"/>
        <v>0.76357483708447105</v>
      </c>
      <c r="BE87">
        <f t="shared" si="15"/>
        <v>0.51883760005832991</v>
      </c>
    </row>
    <row r="88" spans="1:57" x14ac:dyDescent="0.35">
      <c r="A88">
        <v>33</v>
      </c>
      <c r="B88" t="s">
        <v>40</v>
      </c>
      <c r="C88" t="s">
        <v>41</v>
      </c>
      <c r="D88" s="1">
        <v>43650</v>
      </c>
      <c r="E88" t="s">
        <v>42</v>
      </c>
      <c r="F88" t="s">
        <v>43</v>
      </c>
      <c r="G88" t="s">
        <v>44</v>
      </c>
      <c r="H88" t="s">
        <v>176</v>
      </c>
      <c r="I88">
        <v>3</v>
      </c>
      <c r="J88" t="s">
        <v>358</v>
      </c>
      <c r="K88" t="s">
        <v>305</v>
      </c>
      <c r="L88">
        <v>6</v>
      </c>
      <c r="M88">
        <v>48</v>
      </c>
      <c r="N88">
        <v>4555</v>
      </c>
      <c r="O88">
        <v>1155</v>
      </c>
      <c r="P88">
        <v>7</v>
      </c>
      <c r="Q88">
        <v>5</v>
      </c>
      <c r="R88">
        <v>6</v>
      </c>
      <c r="S88">
        <v>2</v>
      </c>
      <c r="V88">
        <v>2</v>
      </c>
      <c r="W88">
        <v>0</v>
      </c>
      <c r="X88" t="s">
        <v>48</v>
      </c>
      <c r="Y88">
        <v>1.28</v>
      </c>
      <c r="Z88">
        <v>3.75</v>
      </c>
      <c r="AA88">
        <v>1.29</v>
      </c>
      <c r="AB88">
        <v>3.98</v>
      </c>
      <c r="AK88">
        <v>1.32</v>
      </c>
      <c r="AL88">
        <v>4.05</v>
      </c>
      <c r="AM88">
        <v>1.28</v>
      </c>
      <c r="AN88">
        <v>3.74</v>
      </c>
      <c r="AO88">
        <f t="shared" si="6"/>
        <v>0.78125</v>
      </c>
      <c r="AP88">
        <f t="shared" si="6"/>
        <v>0.26737967914438499</v>
      </c>
      <c r="AQ88">
        <f t="shared" si="7"/>
        <v>0.7450199203187251</v>
      </c>
      <c r="AR88">
        <f t="shared" si="8"/>
        <v>0.2549800796812749</v>
      </c>
      <c r="AT88">
        <f t="shared" si="9"/>
        <v>0.49519935201393844</v>
      </c>
      <c r="AU88">
        <f t="shared" si="9"/>
        <v>0.44452879070789808</v>
      </c>
      <c r="AV88">
        <f t="shared" si="10"/>
        <v>0.51266493066889773</v>
      </c>
      <c r="AZ88">
        <f t="shared" si="11"/>
        <v>1.7418081765995257</v>
      </c>
      <c r="BA88">
        <f t="shared" si="11"/>
        <v>0.85932369844244239</v>
      </c>
      <c r="BB88">
        <f t="shared" si="12"/>
        <v>0.70733680132919241</v>
      </c>
      <c r="BC88">
        <f t="shared" si="13"/>
        <v>0.29434432227719726</v>
      </c>
      <c r="BD88">
        <f t="shared" si="14"/>
        <v>0.66813280380190354</v>
      </c>
      <c r="BE88">
        <f t="shared" si="15"/>
        <v>0.3462483455724199</v>
      </c>
    </row>
    <row r="89" spans="1:57" x14ac:dyDescent="0.35">
      <c r="A89">
        <v>33</v>
      </c>
      <c r="B89" t="s">
        <v>40</v>
      </c>
      <c r="C89" t="s">
        <v>41</v>
      </c>
      <c r="D89" s="1">
        <v>43650</v>
      </c>
      <c r="E89" t="s">
        <v>42</v>
      </c>
      <c r="F89" t="s">
        <v>43</v>
      </c>
      <c r="G89" t="s">
        <v>44</v>
      </c>
      <c r="H89" t="s">
        <v>176</v>
      </c>
      <c r="I89">
        <v>3</v>
      </c>
      <c r="J89" t="s">
        <v>385</v>
      </c>
      <c r="K89" t="s">
        <v>362</v>
      </c>
      <c r="L89">
        <v>31</v>
      </c>
      <c r="M89">
        <v>88</v>
      </c>
      <c r="N89">
        <v>1732</v>
      </c>
      <c r="O89">
        <v>699</v>
      </c>
      <c r="P89">
        <v>7</v>
      </c>
      <c r="Q89">
        <v>6</v>
      </c>
      <c r="R89">
        <v>7</v>
      </c>
      <c r="S89">
        <v>6</v>
      </c>
      <c r="V89">
        <v>2</v>
      </c>
      <c r="W89">
        <v>0</v>
      </c>
      <c r="X89" t="s">
        <v>48</v>
      </c>
      <c r="Y89">
        <v>1.25</v>
      </c>
      <c r="Z89">
        <v>4</v>
      </c>
      <c r="AA89">
        <v>1.28</v>
      </c>
      <c r="AB89">
        <v>4</v>
      </c>
      <c r="AK89">
        <v>1.31</v>
      </c>
      <c r="AL89">
        <v>4.0999999999999996</v>
      </c>
      <c r="AM89">
        <v>1.27</v>
      </c>
      <c r="AN89">
        <v>3.82</v>
      </c>
      <c r="AO89">
        <f t="shared" si="6"/>
        <v>0.78740157480314954</v>
      </c>
      <c r="AP89">
        <f t="shared" si="6"/>
        <v>0.26178010471204188</v>
      </c>
      <c r="AQ89">
        <f t="shared" si="7"/>
        <v>0.75049115913555997</v>
      </c>
      <c r="AR89">
        <f t="shared" si="8"/>
        <v>0.24950884086444011</v>
      </c>
      <c r="AT89">
        <f t="shared" si="9"/>
        <v>-0.14759199155178782</v>
      </c>
      <c r="AU89">
        <f t="shared" si="9"/>
        <v>-0.73415375639036295</v>
      </c>
      <c r="AV89">
        <f t="shared" si="10"/>
        <v>0.64257586661757959</v>
      </c>
      <c r="AZ89">
        <f t="shared" si="11"/>
        <v>0.35616697146094289</v>
      </c>
      <c r="BA89">
        <f t="shared" si="11"/>
        <v>-0.41410556752708727</v>
      </c>
      <c r="BB89">
        <f t="shared" si="12"/>
        <v>0.68357984644345637</v>
      </c>
      <c r="BC89">
        <f t="shared" si="13"/>
        <v>0.28702740794394749</v>
      </c>
      <c r="BD89">
        <f t="shared" si="14"/>
        <v>0.44227038884505132</v>
      </c>
      <c r="BE89">
        <f t="shared" si="15"/>
        <v>0.38041180967988797</v>
      </c>
    </row>
    <row r="90" spans="1:57" x14ac:dyDescent="0.35">
      <c r="A90">
        <v>33</v>
      </c>
      <c r="B90" t="s">
        <v>40</v>
      </c>
      <c r="C90" t="s">
        <v>41</v>
      </c>
      <c r="D90" s="1">
        <v>43650</v>
      </c>
      <c r="E90" t="s">
        <v>42</v>
      </c>
      <c r="F90" t="s">
        <v>43</v>
      </c>
      <c r="G90" t="s">
        <v>44</v>
      </c>
      <c r="H90" t="s">
        <v>176</v>
      </c>
      <c r="I90">
        <v>3</v>
      </c>
      <c r="J90" t="s">
        <v>379</v>
      </c>
      <c r="K90" t="s">
        <v>374</v>
      </c>
      <c r="L90">
        <v>21</v>
      </c>
      <c r="M90">
        <v>111</v>
      </c>
      <c r="N90">
        <v>2195</v>
      </c>
      <c r="O90">
        <v>556</v>
      </c>
      <c r="P90">
        <v>7</v>
      </c>
      <c r="Q90">
        <v>5</v>
      </c>
      <c r="R90">
        <v>6</v>
      </c>
      <c r="S90">
        <v>0</v>
      </c>
      <c r="V90">
        <v>2</v>
      </c>
      <c r="W90">
        <v>0</v>
      </c>
      <c r="X90" t="s">
        <v>48</v>
      </c>
      <c r="Y90">
        <v>1.22</v>
      </c>
      <c r="Z90">
        <v>4.33</v>
      </c>
      <c r="AA90">
        <v>1.23</v>
      </c>
      <c r="AB90">
        <v>4.63</v>
      </c>
      <c r="AK90">
        <v>1.27</v>
      </c>
      <c r="AL90">
        <v>4.63</v>
      </c>
      <c r="AM90">
        <v>1.23</v>
      </c>
      <c r="AN90">
        <v>4.2300000000000004</v>
      </c>
      <c r="AO90">
        <f t="shared" si="6"/>
        <v>0.81300813008130079</v>
      </c>
      <c r="AP90">
        <f t="shared" si="6"/>
        <v>0.23640661938534277</v>
      </c>
      <c r="AQ90">
        <f t="shared" si="7"/>
        <v>0.77472527472527475</v>
      </c>
      <c r="AR90">
        <f t="shared" si="8"/>
        <v>0.22527472527472528</v>
      </c>
      <c r="AT90">
        <f t="shared" si="9"/>
        <v>0.82721409934687884</v>
      </c>
      <c r="AU90">
        <f t="shared" si="9"/>
        <v>9.9283269489143774E-2</v>
      </c>
      <c r="AV90">
        <f t="shared" si="10"/>
        <v>0.6743510433038522</v>
      </c>
      <c r="AZ90">
        <f t="shared" si="11"/>
        <v>1.451964177537943</v>
      </c>
      <c r="BA90">
        <f t="shared" si="11"/>
        <v>0.40865577171903711</v>
      </c>
      <c r="BB90">
        <f t="shared" si="12"/>
        <v>0.73948786059626259</v>
      </c>
      <c r="BC90">
        <f t="shared" si="13"/>
        <v>0.25524679669862704</v>
      </c>
      <c r="BD90">
        <f t="shared" si="14"/>
        <v>0.39400446789530641</v>
      </c>
      <c r="BE90">
        <f t="shared" si="15"/>
        <v>0.30179741265734999</v>
      </c>
    </row>
    <row r="91" spans="1:57" x14ac:dyDescent="0.35">
      <c r="A91">
        <v>33</v>
      </c>
      <c r="B91" t="s">
        <v>40</v>
      </c>
      <c r="C91" t="s">
        <v>41</v>
      </c>
      <c r="D91" s="1">
        <v>43650</v>
      </c>
      <c r="E91" t="s">
        <v>42</v>
      </c>
      <c r="F91" t="s">
        <v>43</v>
      </c>
      <c r="G91" t="s">
        <v>44</v>
      </c>
      <c r="H91" t="s">
        <v>176</v>
      </c>
      <c r="I91">
        <v>3</v>
      </c>
      <c r="J91" t="s">
        <v>295</v>
      </c>
      <c r="K91" t="s">
        <v>361</v>
      </c>
      <c r="L91">
        <v>4</v>
      </c>
      <c r="M91">
        <v>123</v>
      </c>
      <c r="N91">
        <v>5430</v>
      </c>
      <c r="O91">
        <v>530</v>
      </c>
      <c r="P91">
        <v>3</v>
      </c>
      <c r="Q91">
        <v>6</v>
      </c>
      <c r="R91">
        <v>7</v>
      </c>
      <c r="S91">
        <v>6</v>
      </c>
      <c r="T91">
        <v>6</v>
      </c>
      <c r="U91">
        <v>2</v>
      </c>
      <c r="V91">
        <v>2</v>
      </c>
      <c r="W91">
        <v>1</v>
      </c>
      <c r="X91" t="s">
        <v>48</v>
      </c>
      <c r="Y91">
        <v>1.08</v>
      </c>
      <c r="Z91">
        <v>8</v>
      </c>
      <c r="AA91">
        <v>1.08</v>
      </c>
      <c r="AB91">
        <v>9.32</v>
      </c>
      <c r="AK91">
        <v>1.1000000000000001</v>
      </c>
      <c r="AL91">
        <v>10.199999999999999</v>
      </c>
      <c r="AM91">
        <v>1.08</v>
      </c>
      <c r="AN91">
        <v>8.11</v>
      </c>
      <c r="AO91">
        <f t="shared" si="6"/>
        <v>0.92592592592592582</v>
      </c>
      <c r="AP91">
        <f t="shared" si="6"/>
        <v>0.12330456226880396</v>
      </c>
      <c r="AQ91">
        <f t="shared" si="7"/>
        <v>0.88248095756256795</v>
      </c>
      <c r="AR91">
        <f t="shared" si="8"/>
        <v>0.117519042437432</v>
      </c>
      <c r="AT91">
        <f t="shared" si="9"/>
        <v>1.2058921924795187</v>
      </c>
      <c r="AU91">
        <f t="shared" si="9"/>
        <v>9.402611575146981E-2</v>
      </c>
      <c r="AV91">
        <f t="shared" si="10"/>
        <v>0.75247684211878108</v>
      </c>
      <c r="AZ91">
        <f t="shared" si="11"/>
        <v>2.5570337820169753</v>
      </c>
      <c r="BA91">
        <f t="shared" si="11"/>
        <v>0.27106458575506082</v>
      </c>
      <c r="BB91">
        <f t="shared" si="12"/>
        <v>0.90770832832278259</v>
      </c>
      <c r="BC91">
        <f t="shared" si="13"/>
        <v>0.1250180682402742</v>
      </c>
      <c r="BD91">
        <f t="shared" si="14"/>
        <v>0.28438505742563575</v>
      </c>
      <c r="BE91">
        <f t="shared" si="15"/>
        <v>9.6832176298541017E-2</v>
      </c>
    </row>
    <row r="92" spans="1:57" x14ac:dyDescent="0.35">
      <c r="A92">
        <v>33</v>
      </c>
      <c r="B92" t="s">
        <v>40</v>
      </c>
      <c r="C92" t="s">
        <v>41</v>
      </c>
      <c r="D92" s="1">
        <v>43650</v>
      </c>
      <c r="E92" t="s">
        <v>42</v>
      </c>
      <c r="F92" t="s">
        <v>43</v>
      </c>
      <c r="G92" t="s">
        <v>44</v>
      </c>
      <c r="H92" t="s">
        <v>176</v>
      </c>
      <c r="I92">
        <v>3</v>
      </c>
      <c r="J92" t="s">
        <v>415</v>
      </c>
      <c r="K92" t="s">
        <v>349</v>
      </c>
      <c r="L92">
        <v>95</v>
      </c>
      <c r="M92">
        <v>5</v>
      </c>
      <c r="N92">
        <v>665</v>
      </c>
      <c r="O92">
        <v>4805</v>
      </c>
      <c r="P92">
        <v>2</v>
      </c>
      <c r="Q92">
        <v>6</v>
      </c>
      <c r="R92">
        <v>6</v>
      </c>
      <c r="S92">
        <v>2</v>
      </c>
      <c r="T92">
        <v>6</v>
      </c>
      <c r="U92">
        <v>1</v>
      </c>
      <c r="V92">
        <v>2</v>
      </c>
      <c r="W92">
        <v>1</v>
      </c>
      <c r="X92" t="s">
        <v>48</v>
      </c>
      <c r="Y92">
        <v>9</v>
      </c>
      <c r="Z92">
        <v>1.07</v>
      </c>
      <c r="AA92">
        <v>10.74</v>
      </c>
      <c r="AB92">
        <v>1.07</v>
      </c>
      <c r="AK92">
        <v>11.25</v>
      </c>
      <c r="AL92">
        <v>1.1000000000000001</v>
      </c>
      <c r="AM92">
        <v>8.98</v>
      </c>
      <c r="AN92">
        <v>1.07</v>
      </c>
      <c r="AO92">
        <f t="shared" si="6"/>
        <v>0.11135857461024498</v>
      </c>
      <c r="AP92">
        <f t="shared" si="6"/>
        <v>0.93457943925233644</v>
      </c>
      <c r="AQ92">
        <f t="shared" si="7"/>
        <v>0.10646766169154229</v>
      </c>
      <c r="AR92">
        <f t="shared" si="8"/>
        <v>0.8935323383084578</v>
      </c>
      <c r="AT92">
        <f t="shared" si="9"/>
        <v>0.26783987405334669</v>
      </c>
      <c r="AU92">
        <f t="shared" si="9"/>
        <v>0.95629797118566429</v>
      </c>
      <c r="AV92">
        <f t="shared" si="10"/>
        <v>0.33437616494944306</v>
      </c>
      <c r="AZ92">
        <f t="shared" si="11"/>
        <v>0.60256713203752321</v>
      </c>
      <c r="BA92">
        <f t="shared" si="11"/>
        <v>2.2153617635101979</v>
      </c>
      <c r="BB92">
        <f t="shared" si="12"/>
        <v>0.16620097718926391</v>
      </c>
      <c r="BC92">
        <f t="shared" si="13"/>
        <v>2.23991398603127</v>
      </c>
      <c r="BD92">
        <f t="shared" si="14"/>
        <v>1.0954886773769839</v>
      </c>
      <c r="BE92">
        <f t="shared" si="15"/>
        <v>1.7945575169796149</v>
      </c>
    </row>
    <row r="93" spans="1:57" x14ac:dyDescent="0.35">
      <c r="A93">
        <v>33</v>
      </c>
      <c r="B93" t="s">
        <v>40</v>
      </c>
      <c r="C93" t="s">
        <v>41</v>
      </c>
      <c r="D93" s="1">
        <v>43650</v>
      </c>
      <c r="E93" t="s">
        <v>42</v>
      </c>
      <c r="F93" t="s">
        <v>43</v>
      </c>
      <c r="G93" t="s">
        <v>44</v>
      </c>
      <c r="H93" t="s">
        <v>176</v>
      </c>
      <c r="I93">
        <v>3</v>
      </c>
      <c r="J93" t="s">
        <v>339</v>
      </c>
      <c r="K93" t="s">
        <v>307</v>
      </c>
      <c r="L93">
        <v>18</v>
      </c>
      <c r="M93">
        <v>38</v>
      </c>
      <c r="N93">
        <v>2430</v>
      </c>
      <c r="O93">
        <v>1387</v>
      </c>
      <c r="P93">
        <v>6</v>
      </c>
      <c r="Q93">
        <v>3</v>
      </c>
      <c r="R93">
        <v>6</v>
      </c>
      <c r="S93">
        <v>4</v>
      </c>
      <c r="V93">
        <v>2</v>
      </c>
      <c r="W93">
        <v>0</v>
      </c>
      <c r="X93" t="s">
        <v>48</v>
      </c>
      <c r="Y93">
        <v>1.3</v>
      </c>
      <c r="Z93">
        <v>3.5</v>
      </c>
      <c r="AA93">
        <v>1.3</v>
      </c>
      <c r="AB93">
        <v>3.85</v>
      </c>
      <c r="AK93">
        <v>1.34</v>
      </c>
      <c r="AL93">
        <v>3.85</v>
      </c>
      <c r="AM93">
        <v>1.3</v>
      </c>
      <c r="AN93">
        <v>3.55</v>
      </c>
      <c r="AO93">
        <f t="shared" si="6"/>
        <v>0.76923076923076916</v>
      </c>
      <c r="AP93">
        <f t="shared" si="6"/>
        <v>0.28169014084507044</v>
      </c>
      <c r="AQ93">
        <f t="shared" si="7"/>
        <v>0.73195876288659789</v>
      </c>
      <c r="AR93">
        <f t="shared" si="8"/>
        <v>0.26804123711340205</v>
      </c>
      <c r="AT93">
        <f t="shared" si="9"/>
        <v>0.83477091825190297</v>
      </c>
      <c r="AU93">
        <f t="shared" si="9"/>
        <v>-0.20902194515751218</v>
      </c>
      <c r="AV93">
        <f t="shared" si="10"/>
        <v>0.73958117837361059</v>
      </c>
      <c r="AZ93">
        <f t="shared" si="11"/>
        <v>1.4793154987423636</v>
      </c>
      <c r="BA93">
        <f t="shared" si="11"/>
        <v>0.3647962113867903</v>
      </c>
      <c r="BB93">
        <f t="shared" si="12"/>
        <v>0.75297068593979322</v>
      </c>
      <c r="BC93">
        <f t="shared" si="13"/>
        <v>0.31203110146206747</v>
      </c>
      <c r="BD93">
        <f t="shared" si="14"/>
        <v>0.30167122817912329</v>
      </c>
      <c r="BE93">
        <f t="shared" si="15"/>
        <v>0.28372898163485344</v>
      </c>
    </row>
    <row r="94" spans="1:57" x14ac:dyDescent="0.35">
      <c r="A94">
        <v>33</v>
      </c>
      <c r="B94" t="s">
        <v>40</v>
      </c>
      <c r="C94" t="s">
        <v>41</v>
      </c>
      <c r="D94" s="1">
        <v>43650</v>
      </c>
      <c r="E94" t="s">
        <v>42</v>
      </c>
      <c r="F94" t="s">
        <v>43</v>
      </c>
      <c r="G94" t="s">
        <v>44</v>
      </c>
      <c r="H94" t="s">
        <v>176</v>
      </c>
      <c r="I94">
        <v>3</v>
      </c>
      <c r="J94" t="s">
        <v>317</v>
      </c>
      <c r="K94" t="s">
        <v>424</v>
      </c>
      <c r="L94">
        <v>17</v>
      </c>
      <c r="M94">
        <v>141</v>
      </c>
      <c r="N94">
        <v>2605</v>
      </c>
      <c r="O94">
        <v>419</v>
      </c>
      <c r="P94">
        <v>6</v>
      </c>
      <c r="Q94">
        <v>1</v>
      </c>
      <c r="R94">
        <v>6</v>
      </c>
      <c r="S94">
        <v>4</v>
      </c>
      <c r="V94">
        <v>2</v>
      </c>
      <c r="W94">
        <v>0</v>
      </c>
      <c r="X94" t="s">
        <v>48</v>
      </c>
      <c r="Y94">
        <v>1.1200000000000001</v>
      </c>
      <c r="Z94">
        <v>6</v>
      </c>
      <c r="AA94">
        <v>1.1399999999999999</v>
      </c>
      <c r="AB94">
        <v>6.51</v>
      </c>
      <c r="AK94">
        <v>1.1599999999999999</v>
      </c>
      <c r="AL94">
        <v>7</v>
      </c>
      <c r="AM94">
        <v>1.1299999999999999</v>
      </c>
      <c r="AN94">
        <v>6.13</v>
      </c>
      <c r="AO94">
        <f t="shared" si="6"/>
        <v>0.88495575221238942</v>
      </c>
      <c r="AP94">
        <f t="shared" si="6"/>
        <v>0.16313213703099511</v>
      </c>
      <c r="AQ94">
        <f t="shared" si="7"/>
        <v>0.84435261707988984</v>
      </c>
      <c r="AR94">
        <f t="shared" si="8"/>
        <v>0.15564738292011018</v>
      </c>
      <c r="AT94">
        <f t="shared" si="9"/>
        <v>0.58157540490284043</v>
      </c>
      <c r="AU94">
        <f t="shared" si="9"/>
        <v>-0.13255387520662099</v>
      </c>
      <c r="AV94">
        <f t="shared" si="10"/>
        <v>0.67131293691309857</v>
      </c>
      <c r="AZ94">
        <f t="shared" si="11"/>
        <v>1.2347939807829245</v>
      </c>
      <c r="BA94">
        <f t="shared" si="11"/>
        <v>5.4048230739375036E-2</v>
      </c>
      <c r="BB94">
        <f t="shared" si="12"/>
        <v>0.76508186511154253</v>
      </c>
      <c r="BC94">
        <f t="shared" si="13"/>
        <v>0.16918507888858464</v>
      </c>
      <c r="BD94">
        <f t="shared" si="14"/>
        <v>0.39851987678993567</v>
      </c>
      <c r="BE94">
        <f t="shared" si="15"/>
        <v>0.26777243766340447</v>
      </c>
    </row>
    <row r="95" spans="1:57" x14ac:dyDescent="0.35">
      <c r="A95">
        <v>33</v>
      </c>
      <c r="B95" t="s">
        <v>40</v>
      </c>
      <c r="C95" t="s">
        <v>41</v>
      </c>
      <c r="D95" s="1">
        <v>43650</v>
      </c>
      <c r="E95" t="s">
        <v>42</v>
      </c>
      <c r="F95" t="s">
        <v>43</v>
      </c>
      <c r="G95" t="s">
        <v>44</v>
      </c>
      <c r="H95" t="s">
        <v>176</v>
      </c>
      <c r="I95">
        <v>3</v>
      </c>
      <c r="J95" t="s">
        <v>382</v>
      </c>
      <c r="K95" t="s">
        <v>420</v>
      </c>
      <c r="L95">
        <v>75</v>
      </c>
      <c r="M95">
        <v>26</v>
      </c>
      <c r="N95">
        <v>785</v>
      </c>
      <c r="O95">
        <v>1949</v>
      </c>
      <c r="P95">
        <v>6</v>
      </c>
      <c r="Q95">
        <v>4</v>
      </c>
      <c r="R95">
        <v>7</v>
      </c>
      <c r="S95">
        <v>5</v>
      </c>
      <c r="V95">
        <v>2</v>
      </c>
      <c r="W95">
        <v>0</v>
      </c>
      <c r="X95" t="s">
        <v>48</v>
      </c>
      <c r="Y95">
        <v>4.33</v>
      </c>
      <c r="Z95">
        <v>1.22</v>
      </c>
      <c r="AA95">
        <v>4.13</v>
      </c>
      <c r="AB95">
        <v>1.27</v>
      </c>
      <c r="AK95">
        <v>4.6500000000000004</v>
      </c>
      <c r="AL95">
        <v>1.29</v>
      </c>
      <c r="AM95">
        <v>4.0199999999999996</v>
      </c>
      <c r="AN95">
        <v>1.25</v>
      </c>
      <c r="AO95">
        <f t="shared" si="6"/>
        <v>0.24875621890547267</v>
      </c>
      <c r="AP95">
        <f t="shared" si="6"/>
        <v>0.8</v>
      </c>
      <c r="AQ95">
        <f t="shared" si="7"/>
        <v>0.23719165085388996</v>
      </c>
      <c r="AR95">
        <f t="shared" si="8"/>
        <v>0.76280834914611007</v>
      </c>
      <c r="AT95">
        <f t="shared" si="9"/>
        <v>-0.14759199155178782</v>
      </c>
      <c r="AU95">
        <f t="shared" si="9"/>
        <v>0.59915582444559901</v>
      </c>
      <c r="AV95">
        <f t="shared" si="10"/>
        <v>0.32153034799007313</v>
      </c>
      <c r="AZ95">
        <f t="shared" si="11"/>
        <v>0.11841053372998961</v>
      </c>
      <c r="BA95">
        <f t="shared" si="11"/>
        <v>1.2036665800608759</v>
      </c>
      <c r="BB95">
        <f t="shared" si="12"/>
        <v>0.25251264796969791</v>
      </c>
      <c r="BC95">
        <f t="shared" si="13"/>
        <v>1.4388868112390611</v>
      </c>
      <c r="BD95">
        <f t="shared" si="14"/>
        <v>1.1346633447669385</v>
      </c>
      <c r="BE95">
        <f t="shared" si="15"/>
        <v>1.3762939405521326</v>
      </c>
    </row>
    <row r="96" spans="1:57" x14ac:dyDescent="0.35">
      <c r="A96">
        <v>33</v>
      </c>
      <c r="B96" t="s">
        <v>40</v>
      </c>
      <c r="C96" t="s">
        <v>41</v>
      </c>
      <c r="D96" s="1">
        <v>43650</v>
      </c>
      <c r="E96" t="s">
        <v>42</v>
      </c>
      <c r="F96" t="s">
        <v>43</v>
      </c>
      <c r="G96" t="s">
        <v>44</v>
      </c>
      <c r="H96" t="s">
        <v>176</v>
      </c>
      <c r="I96">
        <v>3</v>
      </c>
      <c r="J96" t="s">
        <v>301</v>
      </c>
      <c r="K96" t="s">
        <v>426</v>
      </c>
      <c r="L96">
        <v>10</v>
      </c>
      <c r="M96">
        <v>133</v>
      </c>
      <c r="N96">
        <v>3411</v>
      </c>
      <c r="O96">
        <v>464</v>
      </c>
      <c r="P96">
        <v>2</v>
      </c>
      <c r="Q96">
        <v>6</v>
      </c>
      <c r="R96">
        <v>6</v>
      </c>
      <c r="S96">
        <v>2</v>
      </c>
      <c r="T96">
        <v>6</v>
      </c>
      <c r="U96">
        <v>4</v>
      </c>
      <c r="V96">
        <v>2</v>
      </c>
      <c r="W96">
        <v>1</v>
      </c>
      <c r="X96" t="s">
        <v>48</v>
      </c>
      <c r="Y96">
        <v>1.1100000000000001</v>
      </c>
      <c r="Z96">
        <v>6.5</v>
      </c>
      <c r="AA96">
        <v>1.1499999999999999</v>
      </c>
      <c r="AB96">
        <v>6.23</v>
      </c>
      <c r="AK96">
        <v>1.1599999999999999</v>
      </c>
      <c r="AL96">
        <v>7</v>
      </c>
      <c r="AM96">
        <v>1.1299999999999999</v>
      </c>
      <c r="AN96">
        <v>6.07</v>
      </c>
      <c r="AO96">
        <f t="shared" si="6"/>
        <v>0.88495575221238942</v>
      </c>
      <c r="AP96">
        <f t="shared" si="6"/>
        <v>0.16474464579901152</v>
      </c>
      <c r="AQ96">
        <f t="shared" si="7"/>
        <v>0.84305555555555556</v>
      </c>
      <c r="AR96">
        <f t="shared" si="8"/>
        <v>0.15694444444444441</v>
      </c>
      <c r="AT96">
        <f t="shared" si="9"/>
        <v>1.2375752374213178</v>
      </c>
      <c r="AU96">
        <f t="shared" si="9"/>
        <v>-8.1117399113608643E-2</v>
      </c>
      <c r="AV96">
        <f t="shared" si="10"/>
        <v>0.78896411307715197</v>
      </c>
      <c r="AZ96">
        <f t="shared" si="11"/>
        <v>2.0780631496619844</v>
      </c>
      <c r="BA96">
        <f t="shared" si="11"/>
        <v>0.17020605704726799</v>
      </c>
      <c r="BB96">
        <f t="shared" si="12"/>
        <v>0.87077821190318949</v>
      </c>
      <c r="BC96">
        <f t="shared" si="13"/>
        <v>0.17072242095060272</v>
      </c>
      <c r="BD96">
        <f t="shared" si="14"/>
        <v>0.23703444323007047</v>
      </c>
      <c r="BE96">
        <f t="shared" si="15"/>
        <v>0.13836797071659157</v>
      </c>
    </row>
    <row r="97" spans="1:57" x14ac:dyDescent="0.35">
      <c r="A97">
        <v>33</v>
      </c>
      <c r="B97" t="s">
        <v>40</v>
      </c>
      <c r="C97" t="s">
        <v>41</v>
      </c>
      <c r="D97" s="1">
        <v>43650</v>
      </c>
      <c r="E97" t="s">
        <v>42</v>
      </c>
      <c r="F97" t="s">
        <v>43</v>
      </c>
      <c r="G97" t="s">
        <v>44</v>
      </c>
      <c r="H97" t="s">
        <v>176</v>
      </c>
      <c r="I97">
        <v>3</v>
      </c>
      <c r="J97" t="s">
        <v>369</v>
      </c>
      <c r="K97" t="s">
        <v>378</v>
      </c>
      <c r="L97">
        <v>13</v>
      </c>
      <c r="M97">
        <v>76</v>
      </c>
      <c r="N97">
        <v>3073</v>
      </c>
      <c r="O97">
        <v>775</v>
      </c>
      <c r="P97">
        <v>6</v>
      </c>
      <c r="Q97">
        <v>3</v>
      </c>
      <c r="R97">
        <v>6</v>
      </c>
      <c r="S97">
        <v>1</v>
      </c>
      <c r="V97">
        <v>2</v>
      </c>
      <c r="W97">
        <v>0</v>
      </c>
      <c r="X97" t="s">
        <v>48</v>
      </c>
      <c r="Y97">
        <v>1.22</v>
      </c>
      <c r="Z97">
        <v>4.33</v>
      </c>
      <c r="AA97">
        <v>1.21</v>
      </c>
      <c r="AB97">
        <v>5</v>
      </c>
      <c r="AK97">
        <v>1.25</v>
      </c>
      <c r="AL97">
        <v>5.15</v>
      </c>
      <c r="AM97">
        <v>1.2</v>
      </c>
      <c r="AN97">
        <v>4.57</v>
      </c>
      <c r="AO97">
        <f t="shared" si="6"/>
        <v>0.83333333333333337</v>
      </c>
      <c r="AP97">
        <f t="shared" si="6"/>
        <v>0.21881838074398249</v>
      </c>
      <c r="AQ97">
        <f t="shared" si="7"/>
        <v>0.79202772963604862</v>
      </c>
      <c r="AR97">
        <f t="shared" si="8"/>
        <v>0.20797227036395149</v>
      </c>
      <c r="AT97">
        <f t="shared" si="9"/>
        <v>0.68253107050705819</v>
      </c>
      <c r="AU97">
        <f t="shared" si="9"/>
        <v>0.40990599317555459</v>
      </c>
      <c r="AV97">
        <f t="shared" si="10"/>
        <v>0.56773724376966495</v>
      </c>
      <c r="AZ97">
        <f t="shared" si="11"/>
        <v>1.6295534389433528</v>
      </c>
      <c r="BA97">
        <f t="shared" si="11"/>
        <v>0.72617320968950727</v>
      </c>
      <c r="BB97">
        <f t="shared" si="12"/>
        <v>0.71164364515096112</v>
      </c>
      <c r="BC97">
        <f t="shared" si="13"/>
        <v>0.23315887561389476</v>
      </c>
      <c r="BD97">
        <f t="shared" si="14"/>
        <v>0.5660965662899804</v>
      </c>
      <c r="BE97">
        <f t="shared" si="15"/>
        <v>0.34017799124476589</v>
      </c>
    </row>
    <row r="98" spans="1:57" x14ac:dyDescent="0.35">
      <c r="A98">
        <v>33</v>
      </c>
      <c r="B98" t="s">
        <v>40</v>
      </c>
      <c r="C98" t="s">
        <v>41</v>
      </c>
      <c r="D98" s="1">
        <v>43651</v>
      </c>
      <c r="E98" t="s">
        <v>42</v>
      </c>
      <c r="F98" t="s">
        <v>43</v>
      </c>
      <c r="G98" t="s">
        <v>44</v>
      </c>
      <c r="H98" t="s">
        <v>177</v>
      </c>
      <c r="I98">
        <v>3</v>
      </c>
      <c r="J98" t="s">
        <v>322</v>
      </c>
      <c r="K98" t="s">
        <v>366</v>
      </c>
      <c r="L98">
        <v>8</v>
      </c>
      <c r="M98">
        <v>32</v>
      </c>
      <c r="N98">
        <v>3868</v>
      </c>
      <c r="O98">
        <v>1670</v>
      </c>
      <c r="P98">
        <v>6</v>
      </c>
      <c r="Q98">
        <v>3</v>
      </c>
      <c r="R98">
        <v>6</v>
      </c>
      <c r="S98">
        <v>7</v>
      </c>
      <c r="T98">
        <v>6</v>
      </c>
      <c r="U98">
        <v>2</v>
      </c>
      <c r="V98">
        <v>2</v>
      </c>
      <c r="W98">
        <v>1</v>
      </c>
      <c r="X98" t="s">
        <v>48</v>
      </c>
      <c r="Y98">
        <v>2.2000000000000002</v>
      </c>
      <c r="Z98">
        <v>1.66</v>
      </c>
      <c r="AA98">
        <v>2.14</v>
      </c>
      <c r="AB98">
        <v>1.78</v>
      </c>
      <c r="AK98">
        <v>2.23</v>
      </c>
      <c r="AL98">
        <v>1.8</v>
      </c>
      <c r="AM98">
        <v>2.12</v>
      </c>
      <c r="AN98">
        <v>1.72</v>
      </c>
      <c r="AO98">
        <f t="shared" si="6"/>
        <v>0.47169811320754712</v>
      </c>
      <c r="AP98">
        <f t="shared" si="6"/>
        <v>0.58139534883720934</v>
      </c>
      <c r="AQ98">
        <f t="shared" si="7"/>
        <v>0.44791666666666663</v>
      </c>
      <c r="AR98">
        <f t="shared" si="8"/>
        <v>0.55208333333333337</v>
      </c>
      <c r="AT98">
        <f t="shared" si="9"/>
        <v>0.50229166950991666</v>
      </c>
      <c r="AU98">
        <f t="shared" si="9"/>
        <v>0.45437176311938599</v>
      </c>
      <c r="AV98">
        <f t="shared" si="10"/>
        <v>0.51197768463818338</v>
      </c>
      <c r="AZ98">
        <f t="shared" si="11"/>
        <v>1.5385005033625931</v>
      </c>
      <c r="BA98">
        <f t="shared" si="11"/>
        <v>0.97903727912249039</v>
      </c>
      <c r="BB98">
        <f t="shared" si="12"/>
        <v>0.63632833163360902</v>
      </c>
      <c r="BC98">
        <f t="shared" si="13"/>
        <v>0.80314807577427394</v>
      </c>
      <c r="BD98">
        <f t="shared" si="14"/>
        <v>0.66947423958351759</v>
      </c>
      <c r="BE98">
        <f t="shared" si="15"/>
        <v>0.45204060414353775</v>
      </c>
    </row>
    <row r="99" spans="1:57" x14ac:dyDescent="0.35">
      <c r="A99">
        <v>33</v>
      </c>
      <c r="B99" t="s">
        <v>40</v>
      </c>
      <c r="C99" t="s">
        <v>41</v>
      </c>
      <c r="D99" s="1">
        <v>43651</v>
      </c>
      <c r="E99" t="s">
        <v>42</v>
      </c>
      <c r="F99" t="s">
        <v>43</v>
      </c>
      <c r="G99" t="s">
        <v>44</v>
      </c>
      <c r="H99" t="s">
        <v>177</v>
      </c>
      <c r="I99">
        <v>3</v>
      </c>
      <c r="J99" t="s">
        <v>268</v>
      </c>
      <c r="K99" t="s">
        <v>293</v>
      </c>
      <c r="L99">
        <v>50</v>
      </c>
      <c r="M99">
        <v>19</v>
      </c>
      <c r="N99">
        <v>1145</v>
      </c>
      <c r="O99">
        <v>2418</v>
      </c>
      <c r="P99">
        <v>6</v>
      </c>
      <c r="Q99">
        <v>4</v>
      </c>
      <c r="R99">
        <v>6</v>
      </c>
      <c r="S99">
        <v>2</v>
      </c>
      <c r="V99">
        <v>2</v>
      </c>
      <c r="W99">
        <v>0</v>
      </c>
      <c r="X99" t="s">
        <v>48</v>
      </c>
      <c r="Y99">
        <v>3.5</v>
      </c>
      <c r="Z99">
        <v>1.3</v>
      </c>
      <c r="AA99">
        <v>3.74</v>
      </c>
      <c r="AB99">
        <v>1.31</v>
      </c>
      <c r="AK99">
        <v>3.74</v>
      </c>
      <c r="AL99">
        <v>1.36</v>
      </c>
      <c r="AM99">
        <v>3.49</v>
      </c>
      <c r="AN99">
        <v>1.31</v>
      </c>
      <c r="AO99">
        <f t="shared" si="6"/>
        <v>0.28653295128939826</v>
      </c>
      <c r="AP99">
        <f t="shared" si="6"/>
        <v>0.76335877862595414</v>
      </c>
      <c r="AQ99">
        <f t="shared" si="7"/>
        <v>0.2729166666666667</v>
      </c>
      <c r="AR99">
        <f t="shared" si="8"/>
        <v>0.72708333333333341</v>
      </c>
      <c r="AT99">
        <f t="shared" si="9"/>
        <v>-0.74819252557655924</v>
      </c>
      <c r="AU99">
        <f t="shared" si="9"/>
        <v>0.9345005273109398</v>
      </c>
      <c r="AV99">
        <f t="shared" si="10"/>
        <v>0.15673919351618373</v>
      </c>
      <c r="AZ99">
        <f t="shared" si="11"/>
        <v>-2.5359576441294496E-2</v>
      </c>
      <c r="BA99">
        <f t="shared" si="11"/>
        <v>1.6568886561698135</v>
      </c>
      <c r="BB99">
        <f t="shared" si="12"/>
        <v>0.15679799528752297</v>
      </c>
      <c r="BC99">
        <f t="shared" si="13"/>
        <v>1.298588780700785</v>
      </c>
      <c r="BD99">
        <f t="shared" si="14"/>
        <v>1.8531720427312293</v>
      </c>
      <c r="BE99">
        <f t="shared" si="15"/>
        <v>1.8527969563036639</v>
      </c>
    </row>
    <row r="100" spans="1:57" x14ac:dyDescent="0.35">
      <c r="A100">
        <v>33</v>
      </c>
      <c r="B100" t="s">
        <v>40</v>
      </c>
      <c r="C100" t="s">
        <v>41</v>
      </c>
      <c r="D100" s="1">
        <v>43651</v>
      </c>
      <c r="E100" t="s">
        <v>42</v>
      </c>
      <c r="F100" t="s">
        <v>43</v>
      </c>
      <c r="G100" t="s">
        <v>44</v>
      </c>
      <c r="H100" t="s">
        <v>177</v>
      </c>
      <c r="I100">
        <v>3</v>
      </c>
      <c r="J100" t="s">
        <v>273</v>
      </c>
      <c r="K100" t="s">
        <v>335</v>
      </c>
      <c r="L100">
        <v>3</v>
      </c>
      <c r="M100">
        <v>29</v>
      </c>
      <c r="N100">
        <v>6055</v>
      </c>
      <c r="O100">
        <v>1885</v>
      </c>
      <c r="P100">
        <v>6</v>
      </c>
      <c r="Q100">
        <v>3</v>
      </c>
      <c r="R100">
        <v>2</v>
      </c>
      <c r="S100">
        <v>6</v>
      </c>
      <c r="T100">
        <v>6</v>
      </c>
      <c r="U100">
        <v>4</v>
      </c>
      <c r="V100">
        <v>2</v>
      </c>
      <c r="W100">
        <v>1</v>
      </c>
      <c r="X100" t="s">
        <v>48</v>
      </c>
      <c r="Y100">
        <v>1.1599999999999999</v>
      </c>
      <c r="Z100">
        <v>5</v>
      </c>
      <c r="AA100">
        <v>1.21</v>
      </c>
      <c r="AB100">
        <v>4.9000000000000004</v>
      </c>
      <c r="AK100">
        <v>1.23</v>
      </c>
      <c r="AL100">
        <v>5.0999999999999996</v>
      </c>
      <c r="AM100">
        <v>1.2</v>
      </c>
      <c r="AN100">
        <v>4.63</v>
      </c>
      <c r="AO100">
        <f t="shared" si="6"/>
        <v>0.83333333333333337</v>
      </c>
      <c r="AP100">
        <f t="shared" si="6"/>
        <v>0.21598272138228941</v>
      </c>
      <c r="AQ100">
        <f t="shared" si="7"/>
        <v>0.79416809605488847</v>
      </c>
      <c r="AR100">
        <f t="shared" si="8"/>
        <v>0.20583190394511147</v>
      </c>
      <c r="AT100">
        <f t="shared" si="9"/>
        <v>1.3773296696626409</v>
      </c>
      <c r="AU100">
        <f t="shared" si="9"/>
        <v>7.3430123282289469E-2</v>
      </c>
      <c r="AV100">
        <f t="shared" si="10"/>
        <v>0.78649053878204178</v>
      </c>
      <c r="AZ100">
        <f t="shared" si="11"/>
        <v>2.8590260103208358</v>
      </c>
      <c r="BA100">
        <f t="shared" si="11"/>
        <v>0.8231746991392056</v>
      </c>
      <c r="BB100">
        <f t="shared" si="12"/>
        <v>0.88451014688949348</v>
      </c>
      <c r="BC100">
        <f t="shared" si="13"/>
        <v>0.23046013226425835</v>
      </c>
      <c r="BD100">
        <f t="shared" si="14"/>
        <v>0.24017458607676784</v>
      </c>
      <c r="BE100">
        <f t="shared" si="15"/>
        <v>0.12272129355494615</v>
      </c>
    </row>
    <row r="101" spans="1:57" x14ac:dyDescent="0.35">
      <c r="A101">
        <v>33</v>
      </c>
      <c r="B101" t="s">
        <v>40</v>
      </c>
      <c r="C101" t="s">
        <v>41</v>
      </c>
      <c r="D101" s="1">
        <v>43651</v>
      </c>
      <c r="E101" t="s">
        <v>42</v>
      </c>
      <c r="F101" t="s">
        <v>43</v>
      </c>
      <c r="G101" t="s">
        <v>44</v>
      </c>
      <c r="H101" t="s">
        <v>177</v>
      </c>
      <c r="I101">
        <v>3</v>
      </c>
      <c r="J101" t="s">
        <v>398</v>
      </c>
      <c r="K101" t="s">
        <v>320</v>
      </c>
      <c r="L101">
        <v>35</v>
      </c>
      <c r="M101">
        <v>81</v>
      </c>
      <c r="N101">
        <v>1504</v>
      </c>
      <c r="O101">
        <v>723</v>
      </c>
      <c r="P101">
        <v>7</v>
      </c>
      <c r="Q101">
        <v>5</v>
      </c>
      <c r="R101">
        <v>6</v>
      </c>
      <c r="S101">
        <v>3</v>
      </c>
      <c r="V101">
        <v>2</v>
      </c>
      <c r="W101">
        <v>0</v>
      </c>
      <c r="X101" t="s">
        <v>48</v>
      </c>
      <c r="Y101">
        <v>1.22</v>
      </c>
      <c r="Z101">
        <v>4.33</v>
      </c>
      <c r="AA101">
        <v>1.26</v>
      </c>
      <c r="AB101">
        <v>4.25</v>
      </c>
      <c r="AK101">
        <v>1.3</v>
      </c>
      <c r="AL101">
        <v>4.33</v>
      </c>
      <c r="AM101">
        <v>1.25</v>
      </c>
      <c r="AN101">
        <v>4.04</v>
      </c>
      <c r="AO101">
        <f t="shared" si="6"/>
        <v>0.8</v>
      </c>
      <c r="AP101">
        <f t="shared" si="6"/>
        <v>0.24752475247524752</v>
      </c>
      <c r="AQ101">
        <f t="shared" si="7"/>
        <v>0.76370510396975422</v>
      </c>
      <c r="AR101">
        <f t="shared" si="8"/>
        <v>0.23629489603024573</v>
      </c>
      <c r="AT101">
        <f t="shared" si="9"/>
        <v>0.27309638380164097</v>
      </c>
      <c r="AU101">
        <f t="shared" si="9"/>
        <v>-0.18793231916593683</v>
      </c>
      <c r="AV101">
        <f t="shared" si="10"/>
        <v>0.61325818468759563</v>
      </c>
      <c r="AZ101">
        <f t="shared" si="11"/>
        <v>0.8974016417163142</v>
      </c>
      <c r="BA101">
        <f t="shared" si="11"/>
        <v>0.16836872222319982</v>
      </c>
      <c r="BB101">
        <f t="shared" si="12"/>
        <v>0.67459301755647116</v>
      </c>
      <c r="BC101">
        <f t="shared" si="13"/>
        <v>0.26957355389714938</v>
      </c>
      <c r="BD101">
        <f t="shared" si="14"/>
        <v>0.48896924951988896</v>
      </c>
      <c r="BE101">
        <f t="shared" si="15"/>
        <v>0.39364570690256367</v>
      </c>
    </row>
    <row r="102" spans="1:57" x14ac:dyDescent="0.35">
      <c r="A102">
        <v>33</v>
      </c>
      <c r="B102" t="s">
        <v>40</v>
      </c>
      <c r="C102" t="s">
        <v>41</v>
      </c>
      <c r="D102" s="1">
        <v>43651</v>
      </c>
      <c r="E102" t="s">
        <v>42</v>
      </c>
      <c r="F102" t="s">
        <v>43</v>
      </c>
      <c r="G102" t="s">
        <v>44</v>
      </c>
      <c r="H102" t="s">
        <v>177</v>
      </c>
      <c r="I102">
        <v>3</v>
      </c>
      <c r="J102" t="s">
        <v>402</v>
      </c>
      <c r="K102" t="s">
        <v>347</v>
      </c>
      <c r="L102">
        <v>68</v>
      </c>
      <c r="M102">
        <v>20</v>
      </c>
      <c r="N102">
        <v>838</v>
      </c>
      <c r="O102">
        <v>2335</v>
      </c>
      <c r="P102">
        <v>7</v>
      </c>
      <c r="Q102">
        <v>6</v>
      </c>
      <c r="R102">
        <v>6</v>
      </c>
      <c r="S102">
        <v>3</v>
      </c>
      <c r="V102">
        <v>2</v>
      </c>
      <c r="W102">
        <v>0</v>
      </c>
      <c r="X102" t="s">
        <v>48</v>
      </c>
      <c r="Y102">
        <v>2.37</v>
      </c>
      <c r="Z102">
        <v>1.57</v>
      </c>
      <c r="AA102">
        <v>2.34</v>
      </c>
      <c r="AB102">
        <v>1.66</v>
      </c>
      <c r="AK102">
        <v>2.41</v>
      </c>
      <c r="AL102">
        <v>1.94</v>
      </c>
      <c r="AM102">
        <v>2.29</v>
      </c>
      <c r="AN102">
        <v>1.63</v>
      </c>
      <c r="AO102">
        <f t="shared" si="6"/>
        <v>0.4366812227074236</v>
      </c>
      <c r="AP102">
        <f t="shared" si="6"/>
        <v>0.61349693251533743</v>
      </c>
      <c r="AQ102">
        <f t="shared" si="7"/>
        <v>0.41581632653061223</v>
      </c>
      <c r="AR102">
        <f t="shared" si="8"/>
        <v>0.58418367346938771</v>
      </c>
      <c r="AT102">
        <f t="shared" si="9"/>
        <v>0.26589812404014779</v>
      </c>
      <c r="AU102">
        <f t="shared" si="9"/>
        <v>0.38298482012999741</v>
      </c>
      <c r="AV102">
        <f t="shared" si="10"/>
        <v>0.47076172136196826</v>
      </c>
      <c r="AZ102">
        <f t="shared" si="11"/>
        <v>0.57460339585545461</v>
      </c>
      <c r="BA102">
        <f t="shared" si="11"/>
        <v>0.93878775548046711</v>
      </c>
      <c r="BB102">
        <f t="shared" si="12"/>
        <v>0.40994702919591341</v>
      </c>
      <c r="BC102">
        <f t="shared" si="13"/>
        <v>0.87751163898370022</v>
      </c>
      <c r="BD102">
        <f t="shared" si="14"/>
        <v>0.75340321241982244</v>
      </c>
      <c r="BE102">
        <f t="shared" si="15"/>
        <v>0.89172732471358362</v>
      </c>
    </row>
    <row r="103" spans="1:57" x14ac:dyDescent="0.35">
      <c r="A103">
        <v>33</v>
      </c>
      <c r="B103" t="s">
        <v>40</v>
      </c>
      <c r="C103" t="s">
        <v>41</v>
      </c>
      <c r="D103" s="1">
        <v>43651</v>
      </c>
      <c r="E103" t="s">
        <v>42</v>
      </c>
      <c r="F103" t="s">
        <v>43</v>
      </c>
      <c r="G103" t="s">
        <v>44</v>
      </c>
      <c r="H103" t="s">
        <v>177</v>
      </c>
      <c r="I103">
        <v>3</v>
      </c>
      <c r="J103" t="s">
        <v>284</v>
      </c>
      <c r="K103" t="s">
        <v>409</v>
      </c>
      <c r="L103">
        <v>24</v>
      </c>
      <c r="M103">
        <v>34</v>
      </c>
      <c r="N103">
        <v>2105</v>
      </c>
      <c r="O103">
        <v>1518</v>
      </c>
      <c r="P103">
        <v>6</v>
      </c>
      <c r="Q103">
        <v>4</v>
      </c>
      <c r="R103">
        <v>3</v>
      </c>
      <c r="S103">
        <v>6</v>
      </c>
      <c r="T103">
        <v>6</v>
      </c>
      <c r="U103">
        <v>4</v>
      </c>
      <c r="V103">
        <v>2</v>
      </c>
      <c r="W103">
        <v>1</v>
      </c>
      <c r="X103" t="s">
        <v>48</v>
      </c>
      <c r="Y103">
        <v>1.44</v>
      </c>
      <c r="Z103">
        <v>2.75</v>
      </c>
      <c r="AA103">
        <v>1.42</v>
      </c>
      <c r="AB103">
        <v>3.09</v>
      </c>
      <c r="AK103">
        <v>1.46</v>
      </c>
      <c r="AL103">
        <v>3.09</v>
      </c>
      <c r="AM103">
        <v>1.42</v>
      </c>
      <c r="AN103">
        <v>2.88</v>
      </c>
      <c r="AO103">
        <f t="shared" si="6"/>
        <v>0.70422535211267612</v>
      </c>
      <c r="AP103">
        <f t="shared" si="6"/>
        <v>0.34722222222222221</v>
      </c>
      <c r="AQ103">
        <f t="shared" si="7"/>
        <v>0.66976744186046511</v>
      </c>
      <c r="AR103">
        <f t="shared" si="8"/>
        <v>0.33023255813953484</v>
      </c>
      <c r="AT103">
        <f t="shared" si="9"/>
        <v>0.33069924112268251</v>
      </c>
      <c r="AU103">
        <f t="shared" si="9"/>
        <v>-0.33775501953691933</v>
      </c>
      <c r="AV103">
        <f t="shared" si="10"/>
        <v>0.66115695594721946</v>
      </c>
      <c r="AZ103">
        <f t="shared" si="11"/>
        <v>0.98525227783193925</v>
      </c>
      <c r="BA103">
        <f t="shared" si="11"/>
        <v>0.15555066698062442</v>
      </c>
      <c r="BB103">
        <f t="shared" si="12"/>
        <v>0.69629183331104594</v>
      </c>
      <c r="BC103">
        <f t="shared" si="13"/>
        <v>0.40082472855166218</v>
      </c>
      <c r="BD103">
        <f t="shared" si="14"/>
        <v>0.41376401505269544</v>
      </c>
      <c r="BE103">
        <f t="shared" si="15"/>
        <v>0.36198640579544372</v>
      </c>
    </row>
    <row r="104" spans="1:57" x14ac:dyDescent="0.35">
      <c r="A104">
        <v>33</v>
      </c>
      <c r="B104" t="s">
        <v>40</v>
      </c>
      <c r="C104" t="s">
        <v>41</v>
      </c>
      <c r="D104" s="1">
        <v>43651</v>
      </c>
      <c r="E104" t="s">
        <v>42</v>
      </c>
      <c r="F104" t="s">
        <v>43</v>
      </c>
      <c r="G104" t="s">
        <v>44</v>
      </c>
      <c r="H104" t="s">
        <v>177</v>
      </c>
      <c r="I104">
        <v>3</v>
      </c>
      <c r="J104" t="s">
        <v>367</v>
      </c>
      <c r="K104" t="s">
        <v>289</v>
      </c>
      <c r="L104">
        <v>7</v>
      </c>
      <c r="M104">
        <v>40</v>
      </c>
      <c r="N104">
        <v>4063</v>
      </c>
      <c r="O104">
        <v>1320</v>
      </c>
      <c r="P104">
        <v>6</v>
      </c>
      <c r="Q104">
        <v>3</v>
      </c>
      <c r="R104">
        <v>6</v>
      </c>
      <c r="S104">
        <v>1</v>
      </c>
      <c r="V104">
        <v>2</v>
      </c>
      <c r="W104">
        <v>0</v>
      </c>
      <c r="X104" t="s">
        <v>48</v>
      </c>
      <c r="Y104">
        <v>1.8</v>
      </c>
      <c r="Z104">
        <v>2</v>
      </c>
      <c r="AA104">
        <v>1.72</v>
      </c>
      <c r="AB104">
        <v>2.23</v>
      </c>
      <c r="AK104">
        <v>1.91</v>
      </c>
      <c r="AL104">
        <v>2.23</v>
      </c>
      <c r="AM104">
        <v>1.77</v>
      </c>
      <c r="AN104">
        <v>2.06</v>
      </c>
      <c r="AO104">
        <f t="shared" si="6"/>
        <v>0.56497175141242939</v>
      </c>
      <c r="AP104">
        <f t="shared" si="6"/>
        <v>0.4854368932038835</v>
      </c>
      <c r="AQ104">
        <f t="shared" si="7"/>
        <v>0.53785900783289819</v>
      </c>
      <c r="AR104">
        <f t="shared" si="8"/>
        <v>0.46214099216710186</v>
      </c>
      <c r="AT104">
        <f t="shared" si="9"/>
        <v>0.87382292647126236</v>
      </c>
      <c r="AU104">
        <f t="shared" si="9"/>
        <v>0.42312344407061425</v>
      </c>
      <c r="AV104">
        <f t="shared" si="10"/>
        <v>0.6108055292808674</v>
      </c>
      <c r="AZ104">
        <f t="shared" si="11"/>
        <v>2.1088664238706856</v>
      </c>
      <c r="BA104">
        <f t="shared" si="11"/>
        <v>0.97025238403146075</v>
      </c>
      <c r="BB104">
        <f t="shared" si="12"/>
        <v>0.7574250841806236</v>
      </c>
      <c r="BC104">
        <f t="shared" si="13"/>
        <v>0.62015882039106485</v>
      </c>
      <c r="BD104">
        <f t="shared" si="14"/>
        <v>0.49297665315592987</v>
      </c>
      <c r="BE104">
        <f t="shared" si="15"/>
        <v>0.27783064526087281</v>
      </c>
    </row>
    <row r="105" spans="1:57" x14ac:dyDescent="0.35">
      <c r="A105">
        <v>33</v>
      </c>
      <c r="B105" t="s">
        <v>40</v>
      </c>
      <c r="C105" t="s">
        <v>41</v>
      </c>
      <c r="D105" s="1">
        <v>43651</v>
      </c>
      <c r="E105" t="s">
        <v>42</v>
      </c>
      <c r="F105" t="s">
        <v>43</v>
      </c>
      <c r="G105" t="s">
        <v>44</v>
      </c>
      <c r="H105" t="s">
        <v>177</v>
      </c>
      <c r="I105">
        <v>3</v>
      </c>
      <c r="J105" t="s">
        <v>412</v>
      </c>
      <c r="K105" t="s">
        <v>352</v>
      </c>
      <c r="L105">
        <v>313</v>
      </c>
      <c r="M105">
        <v>60</v>
      </c>
      <c r="N105">
        <v>148</v>
      </c>
      <c r="O105">
        <v>989</v>
      </c>
      <c r="P105">
        <v>3</v>
      </c>
      <c r="Q105">
        <v>6</v>
      </c>
      <c r="R105">
        <v>7</v>
      </c>
      <c r="S105">
        <v>6</v>
      </c>
      <c r="T105">
        <v>7</v>
      </c>
      <c r="U105">
        <v>5</v>
      </c>
      <c r="V105">
        <v>2</v>
      </c>
      <c r="W105">
        <v>1</v>
      </c>
      <c r="X105" t="s">
        <v>48</v>
      </c>
      <c r="Y105">
        <v>1.57</v>
      </c>
      <c r="Z105">
        <v>2.37</v>
      </c>
      <c r="AA105">
        <v>1.69</v>
      </c>
      <c r="AB105">
        <v>2.2799999999999998</v>
      </c>
      <c r="AK105">
        <v>1.69</v>
      </c>
      <c r="AL105">
        <v>2.5</v>
      </c>
      <c r="AM105">
        <v>1.59</v>
      </c>
      <c r="AN105">
        <v>2.36</v>
      </c>
      <c r="AO105">
        <f t="shared" si="6"/>
        <v>0.62893081761006286</v>
      </c>
      <c r="AP105">
        <f t="shared" si="6"/>
        <v>0.42372881355932207</v>
      </c>
      <c r="AQ105">
        <f t="shared" si="7"/>
        <v>0.59746835443037971</v>
      </c>
      <c r="AR105">
        <f t="shared" si="8"/>
        <v>0.40253164556962029</v>
      </c>
      <c r="AT105">
        <f t="shared" si="9"/>
        <v>-0.58808526150699214</v>
      </c>
      <c r="AU105">
        <f t="shared" si="9"/>
        <v>0.24949558305949396</v>
      </c>
      <c r="AV105">
        <f t="shared" si="10"/>
        <v>0.30204453058246344</v>
      </c>
      <c r="AZ105">
        <f t="shared" si="11"/>
        <v>-0.28716434452852657</v>
      </c>
      <c r="BA105">
        <f t="shared" si="11"/>
        <v>0.73301522349643711</v>
      </c>
      <c r="BB105">
        <f t="shared" si="12"/>
        <v>0.26499242433489623</v>
      </c>
      <c r="BC105">
        <f t="shared" si="13"/>
        <v>0.51505395987551184</v>
      </c>
      <c r="BD105">
        <f t="shared" si="14"/>
        <v>1.1971808202174705</v>
      </c>
      <c r="BE105">
        <f t="shared" si="15"/>
        <v>1.3280540408200288</v>
      </c>
    </row>
    <row r="106" spans="1:57" x14ac:dyDescent="0.35">
      <c r="A106">
        <v>33</v>
      </c>
      <c r="B106" t="s">
        <v>40</v>
      </c>
      <c r="C106" t="s">
        <v>41</v>
      </c>
      <c r="D106" s="1">
        <v>43652</v>
      </c>
      <c r="E106" t="s">
        <v>42</v>
      </c>
      <c r="F106" t="s">
        <v>43</v>
      </c>
      <c r="G106" t="s">
        <v>44</v>
      </c>
      <c r="H106" t="s">
        <v>177</v>
      </c>
      <c r="I106">
        <v>3</v>
      </c>
      <c r="J106" t="s">
        <v>358</v>
      </c>
      <c r="K106" t="s">
        <v>382</v>
      </c>
      <c r="L106">
        <v>6</v>
      </c>
      <c r="M106">
        <v>75</v>
      </c>
      <c r="N106">
        <v>4555</v>
      </c>
      <c r="O106">
        <v>785</v>
      </c>
      <c r="P106">
        <v>6</v>
      </c>
      <c r="Q106">
        <v>3</v>
      </c>
      <c r="R106">
        <v>6</v>
      </c>
      <c r="S106">
        <v>2</v>
      </c>
      <c r="V106">
        <v>2</v>
      </c>
      <c r="W106">
        <v>0</v>
      </c>
      <c r="X106" t="s">
        <v>48</v>
      </c>
      <c r="Y106">
        <v>1.1399999999999999</v>
      </c>
      <c r="Z106">
        <v>5.5</v>
      </c>
      <c r="AA106">
        <v>1.1399999999999999</v>
      </c>
      <c r="AB106">
        <v>6.46</v>
      </c>
      <c r="AK106">
        <v>1.17</v>
      </c>
      <c r="AL106">
        <v>6.6</v>
      </c>
      <c r="AM106">
        <v>1.1399999999999999</v>
      </c>
      <c r="AN106">
        <v>5.83</v>
      </c>
      <c r="AO106">
        <f t="shared" si="6"/>
        <v>0.87719298245614041</v>
      </c>
      <c r="AP106">
        <f t="shared" si="6"/>
        <v>0.17152658662092624</v>
      </c>
      <c r="AQ106">
        <f t="shared" si="7"/>
        <v>0.83644189383070311</v>
      </c>
      <c r="AR106">
        <f t="shared" si="8"/>
        <v>0.163558106169297</v>
      </c>
      <c r="AT106">
        <f t="shared" si="9"/>
        <v>0.49519935201393844</v>
      </c>
      <c r="AU106">
        <f t="shared" si="9"/>
        <v>-0.14759199155178782</v>
      </c>
      <c r="AV106">
        <f t="shared" si="10"/>
        <v>0.65538417477435817</v>
      </c>
      <c r="AZ106">
        <f t="shared" si="11"/>
        <v>1.7418081765995257</v>
      </c>
      <c r="BA106">
        <f t="shared" si="11"/>
        <v>0.11841053372998961</v>
      </c>
      <c r="BB106">
        <f t="shared" si="12"/>
        <v>0.83526317342731926</v>
      </c>
      <c r="BC106">
        <f t="shared" si="13"/>
        <v>0.1785982244100314</v>
      </c>
      <c r="BD106">
        <f t="shared" si="14"/>
        <v>0.42253368891318432</v>
      </c>
      <c r="BE106">
        <f t="shared" si="15"/>
        <v>0.18000842603208853</v>
      </c>
    </row>
    <row r="107" spans="1:57" x14ac:dyDescent="0.35">
      <c r="A107">
        <v>33</v>
      </c>
      <c r="B107" t="s">
        <v>40</v>
      </c>
      <c r="C107" t="s">
        <v>41</v>
      </c>
      <c r="D107" s="1">
        <v>43652</v>
      </c>
      <c r="E107" t="s">
        <v>42</v>
      </c>
      <c r="F107" t="s">
        <v>43</v>
      </c>
      <c r="G107" t="s">
        <v>44</v>
      </c>
      <c r="H107" t="s">
        <v>177</v>
      </c>
      <c r="I107">
        <v>3</v>
      </c>
      <c r="J107" t="s">
        <v>379</v>
      </c>
      <c r="K107" t="s">
        <v>360</v>
      </c>
      <c r="L107">
        <v>21</v>
      </c>
      <c r="M107">
        <v>15</v>
      </c>
      <c r="N107">
        <v>2195</v>
      </c>
      <c r="O107">
        <v>2752</v>
      </c>
      <c r="P107">
        <v>6</v>
      </c>
      <c r="Q107">
        <v>2</v>
      </c>
      <c r="R107">
        <v>6</v>
      </c>
      <c r="S107">
        <v>7</v>
      </c>
      <c r="T107">
        <v>6</v>
      </c>
      <c r="U107">
        <v>4</v>
      </c>
      <c r="V107">
        <v>2</v>
      </c>
      <c r="W107">
        <v>1</v>
      </c>
      <c r="X107" t="s">
        <v>48</v>
      </c>
      <c r="Y107">
        <v>1.66</v>
      </c>
      <c r="Z107">
        <v>2.2000000000000002</v>
      </c>
      <c r="AA107">
        <v>1.74</v>
      </c>
      <c r="AB107">
        <v>2.21</v>
      </c>
      <c r="AK107">
        <v>1.77</v>
      </c>
      <c r="AL107">
        <v>2.2999999999999998</v>
      </c>
      <c r="AM107">
        <v>1.7</v>
      </c>
      <c r="AN107">
        <v>2.17</v>
      </c>
      <c r="AO107">
        <f t="shared" si="6"/>
        <v>0.58823529411764708</v>
      </c>
      <c r="AP107">
        <f t="shared" si="6"/>
        <v>0.46082949308755761</v>
      </c>
      <c r="AQ107">
        <f t="shared" si="7"/>
        <v>0.56072351421188638</v>
      </c>
      <c r="AR107">
        <f t="shared" si="8"/>
        <v>0.43927648578811374</v>
      </c>
      <c r="AT107">
        <f t="shared" si="9"/>
        <v>0.82721409934687884</v>
      </c>
      <c r="AU107">
        <f t="shared" si="9"/>
        <v>0.52277472184644891</v>
      </c>
      <c r="AV107">
        <f t="shared" si="10"/>
        <v>0.57552739922838503</v>
      </c>
      <c r="AZ107">
        <f t="shared" si="11"/>
        <v>1.451964177537943</v>
      </c>
      <c r="BA107">
        <f t="shared" si="11"/>
        <v>1.2640677124519373</v>
      </c>
      <c r="BB107">
        <f t="shared" si="12"/>
        <v>0.54683640037420089</v>
      </c>
      <c r="BC107">
        <f t="shared" si="13"/>
        <v>0.57852733948932211</v>
      </c>
      <c r="BD107">
        <f t="shared" si="14"/>
        <v>0.55246844252102534</v>
      </c>
      <c r="BE107">
        <f t="shared" si="15"/>
        <v>0.60360560653418671</v>
      </c>
    </row>
    <row r="108" spans="1:57" x14ac:dyDescent="0.35">
      <c r="A108">
        <v>33</v>
      </c>
      <c r="B108" t="s">
        <v>40</v>
      </c>
      <c r="C108" t="s">
        <v>41</v>
      </c>
      <c r="D108" s="1">
        <v>43652</v>
      </c>
      <c r="E108" t="s">
        <v>42</v>
      </c>
      <c r="F108" t="s">
        <v>43</v>
      </c>
      <c r="G108" t="s">
        <v>44</v>
      </c>
      <c r="H108" t="s">
        <v>177</v>
      </c>
      <c r="I108">
        <v>3</v>
      </c>
      <c r="J108" t="s">
        <v>371</v>
      </c>
      <c r="K108" t="s">
        <v>369</v>
      </c>
      <c r="L108">
        <v>55</v>
      </c>
      <c r="M108">
        <v>13</v>
      </c>
      <c r="N108">
        <v>1077</v>
      </c>
      <c r="O108">
        <v>3073</v>
      </c>
      <c r="P108">
        <v>4</v>
      </c>
      <c r="Q108">
        <v>6</v>
      </c>
      <c r="R108">
        <v>6</v>
      </c>
      <c r="S108">
        <v>4</v>
      </c>
      <c r="T108">
        <v>6</v>
      </c>
      <c r="U108">
        <v>4</v>
      </c>
      <c r="V108">
        <v>2</v>
      </c>
      <c r="W108">
        <v>1</v>
      </c>
      <c r="X108" t="s">
        <v>48</v>
      </c>
      <c r="Y108">
        <v>2.75</v>
      </c>
      <c r="Z108">
        <v>1.44</v>
      </c>
      <c r="AA108">
        <v>2.88</v>
      </c>
      <c r="AB108">
        <v>1.47</v>
      </c>
      <c r="AK108">
        <v>3.06</v>
      </c>
      <c r="AL108">
        <v>1.48</v>
      </c>
      <c r="AM108">
        <v>2.82</v>
      </c>
      <c r="AN108">
        <v>1.43</v>
      </c>
      <c r="AO108">
        <f t="shared" si="6"/>
        <v>0.3546099290780142</v>
      </c>
      <c r="AP108">
        <f t="shared" si="6"/>
        <v>0.69930069930069938</v>
      </c>
      <c r="AQ108">
        <f t="shared" si="7"/>
        <v>0.33647058823529408</v>
      </c>
      <c r="AR108">
        <f t="shared" si="8"/>
        <v>0.66352941176470581</v>
      </c>
      <c r="AT108">
        <f t="shared" si="9"/>
        <v>-0.16254179482860215</v>
      </c>
      <c r="AU108">
        <f t="shared" si="9"/>
        <v>0.68253107050705819</v>
      </c>
      <c r="AV108">
        <f t="shared" si="10"/>
        <v>0.30046745678578168</v>
      </c>
      <c r="AZ108">
        <f t="shared" si="11"/>
        <v>0.56184802527403077</v>
      </c>
      <c r="BA108">
        <f t="shared" si="11"/>
        <v>1.6295534389433528</v>
      </c>
      <c r="BB108">
        <f t="shared" si="12"/>
        <v>0.25583969590069344</v>
      </c>
      <c r="BC108">
        <f t="shared" si="13"/>
        <v>1.0892445386645098</v>
      </c>
      <c r="BD108">
        <f t="shared" si="14"/>
        <v>1.2024158277573238</v>
      </c>
      <c r="BE108">
        <f t="shared" si="15"/>
        <v>1.3632042185280098</v>
      </c>
    </row>
    <row r="109" spans="1:57" x14ac:dyDescent="0.35">
      <c r="A109">
        <v>33</v>
      </c>
      <c r="B109" t="s">
        <v>40</v>
      </c>
      <c r="C109" t="s">
        <v>41</v>
      </c>
      <c r="D109" s="1">
        <v>43652</v>
      </c>
      <c r="E109" t="s">
        <v>42</v>
      </c>
      <c r="F109" t="s">
        <v>43</v>
      </c>
      <c r="G109" t="s">
        <v>44</v>
      </c>
      <c r="H109" t="s">
        <v>177</v>
      </c>
      <c r="I109">
        <v>3</v>
      </c>
      <c r="J109" t="s">
        <v>385</v>
      </c>
      <c r="K109" t="s">
        <v>415</v>
      </c>
      <c r="L109">
        <v>31</v>
      </c>
      <c r="M109">
        <v>95</v>
      </c>
      <c r="N109">
        <v>1732</v>
      </c>
      <c r="O109">
        <v>665</v>
      </c>
      <c r="P109">
        <v>6</v>
      </c>
      <c r="Q109">
        <v>3</v>
      </c>
      <c r="R109">
        <v>6</v>
      </c>
      <c r="S109">
        <v>3</v>
      </c>
      <c r="V109">
        <v>2</v>
      </c>
      <c r="W109">
        <v>0</v>
      </c>
      <c r="X109" t="s">
        <v>48</v>
      </c>
      <c r="Y109">
        <v>1.72</v>
      </c>
      <c r="Z109">
        <v>2.1</v>
      </c>
      <c r="AA109">
        <v>1.76</v>
      </c>
      <c r="AB109">
        <v>2.1800000000000002</v>
      </c>
      <c r="AK109">
        <v>1.81</v>
      </c>
      <c r="AL109">
        <v>2.1800000000000002</v>
      </c>
      <c r="AM109">
        <v>1.74</v>
      </c>
      <c r="AN109">
        <v>2.09</v>
      </c>
      <c r="AO109">
        <f t="shared" si="6"/>
        <v>0.57471264367816088</v>
      </c>
      <c r="AP109">
        <f t="shared" si="6"/>
        <v>0.47846889952153115</v>
      </c>
      <c r="AQ109">
        <f t="shared" si="7"/>
        <v>0.54569190600522188</v>
      </c>
      <c r="AR109">
        <f t="shared" si="8"/>
        <v>0.45430809399477812</v>
      </c>
      <c r="AT109">
        <f t="shared" si="9"/>
        <v>-0.14759199155178782</v>
      </c>
      <c r="AU109">
        <f t="shared" si="9"/>
        <v>0.26783987405334669</v>
      </c>
      <c r="AV109">
        <f t="shared" si="10"/>
        <v>0.39761037965866758</v>
      </c>
      <c r="AZ109">
        <f t="shared" si="11"/>
        <v>0.35616697146094289</v>
      </c>
      <c r="BA109">
        <f t="shared" si="11"/>
        <v>0.60256713203752321</v>
      </c>
      <c r="BB109">
        <f t="shared" si="12"/>
        <v>0.43870973969480309</v>
      </c>
      <c r="BC109">
        <f t="shared" si="13"/>
        <v>0.60570073721583506</v>
      </c>
      <c r="BD109">
        <f t="shared" si="14"/>
        <v>0.92228269875911095</v>
      </c>
      <c r="BE109">
        <f t="shared" si="15"/>
        <v>0.82391726979176061</v>
      </c>
    </row>
    <row r="110" spans="1:57" x14ac:dyDescent="0.35">
      <c r="A110">
        <v>33</v>
      </c>
      <c r="B110" t="s">
        <v>40</v>
      </c>
      <c r="C110" t="s">
        <v>41</v>
      </c>
      <c r="D110" s="1">
        <v>43652</v>
      </c>
      <c r="E110" t="s">
        <v>42</v>
      </c>
      <c r="F110" t="s">
        <v>43</v>
      </c>
      <c r="G110" t="s">
        <v>44</v>
      </c>
      <c r="H110" t="s">
        <v>177</v>
      </c>
      <c r="I110">
        <v>3</v>
      </c>
      <c r="J110" t="s">
        <v>301</v>
      </c>
      <c r="K110" t="s">
        <v>317</v>
      </c>
      <c r="L110">
        <v>10</v>
      </c>
      <c r="M110">
        <v>17</v>
      </c>
      <c r="N110">
        <v>3411</v>
      </c>
      <c r="O110">
        <v>2605</v>
      </c>
      <c r="P110">
        <v>6</v>
      </c>
      <c r="Q110">
        <v>3</v>
      </c>
      <c r="R110">
        <v>6</v>
      </c>
      <c r="S110">
        <v>4</v>
      </c>
      <c r="V110">
        <v>2</v>
      </c>
      <c r="W110">
        <v>0</v>
      </c>
      <c r="X110" t="s">
        <v>48</v>
      </c>
      <c r="Y110">
        <v>1.5</v>
      </c>
      <c r="Z110">
        <v>2.62</v>
      </c>
      <c r="AA110">
        <v>1.52</v>
      </c>
      <c r="AB110">
        <v>2.71</v>
      </c>
      <c r="AK110">
        <v>1.53</v>
      </c>
      <c r="AL110">
        <v>2.71</v>
      </c>
      <c r="AM110">
        <v>1.5</v>
      </c>
      <c r="AN110">
        <v>2.61</v>
      </c>
      <c r="AO110">
        <f t="shared" si="6"/>
        <v>0.66666666666666663</v>
      </c>
      <c r="AP110">
        <f t="shared" si="6"/>
        <v>0.38314176245210729</v>
      </c>
      <c r="AQ110">
        <f t="shared" si="7"/>
        <v>0.63503649635036497</v>
      </c>
      <c r="AR110">
        <f t="shared" si="8"/>
        <v>0.36496350364963503</v>
      </c>
      <c r="AT110">
        <f t="shared" si="9"/>
        <v>1.2375752374213178</v>
      </c>
      <c r="AU110">
        <f t="shared" si="9"/>
        <v>0.58157540490284043</v>
      </c>
      <c r="AV110">
        <f t="shared" si="10"/>
        <v>0.65836123469098318</v>
      </c>
      <c r="AZ110">
        <f t="shared" si="11"/>
        <v>2.0780631496619844</v>
      </c>
      <c r="BA110">
        <f t="shared" si="11"/>
        <v>1.2347939807829245</v>
      </c>
      <c r="BB110">
        <f t="shared" si="12"/>
        <v>0.69915329370479251</v>
      </c>
      <c r="BC110">
        <f t="shared" si="13"/>
        <v>0.4540728071735412</v>
      </c>
      <c r="BD110">
        <f t="shared" si="14"/>
        <v>0.41800150940401964</v>
      </c>
      <c r="BE110">
        <f t="shared" si="15"/>
        <v>0.35788525649329761</v>
      </c>
    </row>
    <row r="111" spans="1:57" x14ac:dyDescent="0.35">
      <c r="A111">
        <v>33</v>
      </c>
      <c r="B111" t="s">
        <v>40</v>
      </c>
      <c r="C111" t="s">
        <v>41</v>
      </c>
      <c r="D111" s="1">
        <v>43652</v>
      </c>
      <c r="E111" t="s">
        <v>42</v>
      </c>
      <c r="F111" t="s">
        <v>43</v>
      </c>
      <c r="G111" t="s">
        <v>44</v>
      </c>
      <c r="H111" t="s">
        <v>177</v>
      </c>
      <c r="I111">
        <v>3</v>
      </c>
      <c r="J111" t="s">
        <v>329</v>
      </c>
      <c r="K111" t="s">
        <v>274</v>
      </c>
      <c r="L111">
        <v>1</v>
      </c>
      <c r="M111">
        <v>182</v>
      </c>
      <c r="N111">
        <v>6495</v>
      </c>
      <c r="O111">
        <v>325</v>
      </c>
      <c r="P111">
        <v>6</v>
      </c>
      <c r="Q111">
        <v>1</v>
      </c>
      <c r="R111">
        <v>6</v>
      </c>
      <c r="S111">
        <v>1</v>
      </c>
      <c r="V111">
        <v>2</v>
      </c>
      <c r="W111">
        <v>0</v>
      </c>
      <c r="X111" t="s">
        <v>48</v>
      </c>
      <c r="Y111">
        <v>1.04</v>
      </c>
      <c r="Z111">
        <v>13</v>
      </c>
      <c r="AA111">
        <v>1.03</v>
      </c>
      <c r="AB111">
        <v>16.28</v>
      </c>
      <c r="AK111">
        <v>1.05</v>
      </c>
      <c r="AL111">
        <v>21</v>
      </c>
      <c r="AM111">
        <v>1.03</v>
      </c>
      <c r="AN111">
        <v>13.64</v>
      </c>
      <c r="AO111">
        <f t="shared" si="6"/>
        <v>0.970873786407767</v>
      </c>
      <c r="AP111">
        <f t="shared" si="6"/>
        <v>7.3313782991202336E-2</v>
      </c>
      <c r="AQ111">
        <f t="shared" si="7"/>
        <v>0.92978868438991147</v>
      </c>
      <c r="AR111">
        <f t="shared" si="8"/>
        <v>7.0211315610088615E-2</v>
      </c>
      <c r="AT111">
        <f t="shared" si="9"/>
        <v>1.2634465073547758</v>
      </c>
      <c r="AU111">
        <f t="shared" si="9"/>
        <v>0.1092407691041993</v>
      </c>
      <c r="AV111">
        <f t="shared" si="10"/>
        <v>0.76027827356578825</v>
      </c>
      <c r="AZ111">
        <f t="shared" si="11"/>
        <v>2.9771166221508416</v>
      </c>
      <c r="BA111">
        <f t="shared" si="11"/>
        <v>0.30963230361831429</v>
      </c>
      <c r="BB111">
        <f t="shared" si="12"/>
        <v>0.93508048406635136</v>
      </c>
      <c r="BC111">
        <f t="shared" si="13"/>
        <v>7.2797939739574213E-2</v>
      </c>
      <c r="BD111">
        <f t="shared" si="14"/>
        <v>0.27407076328943542</v>
      </c>
      <c r="BE111">
        <f t="shared" si="15"/>
        <v>6.7122674182704067E-2</v>
      </c>
    </row>
    <row r="112" spans="1:57" x14ac:dyDescent="0.35">
      <c r="A112">
        <v>33</v>
      </c>
      <c r="B112" t="s">
        <v>40</v>
      </c>
      <c r="C112" t="s">
        <v>41</v>
      </c>
      <c r="D112" s="1">
        <v>43652</v>
      </c>
      <c r="E112" t="s">
        <v>42</v>
      </c>
      <c r="F112" t="s">
        <v>43</v>
      </c>
      <c r="G112" t="s">
        <v>44</v>
      </c>
      <c r="H112" t="s">
        <v>177</v>
      </c>
      <c r="I112">
        <v>3</v>
      </c>
      <c r="J112" t="s">
        <v>315</v>
      </c>
      <c r="K112" t="s">
        <v>295</v>
      </c>
      <c r="L112">
        <v>54</v>
      </c>
      <c r="M112">
        <v>4</v>
      </c>
      <c r="N112">
        <v>1100</v>
      </c>
      <c r="O112">
        <v>5430</v>
      </c>
      <c r="P112">
        <v>7</v>
      </c>
      <c r="Q112">
        <v>5</v>
      </c>
      <c r="R112">
        <v>6</v>
      </c>
      <c r="S112">
        <v>1</v>
      </c>
      <c r="V112">
        <v>2</v>
      </c>
      <c r="W112">
        <v>0</v>
      </c>
      <c r="X112" t="s">
        <v>48</v>
      </c>
      <c r="Y112">
        <v>2.5</v>
      </c>
      <c r="Z112">
        <v>1.53</v>
      </c>
      <c r="AA112">
        <v>2.52</v>
      </c>
      <c r="AB112">
        <v>1.58</v>
      </c>
      <c r="AK112">
        <v>2.72</v>
      </c>
      <c r="AL112">
        <v>1.61</v>
      </c>
      <c r="AM112">
        <v>2.4500000000000002</v>
      </c>
      <c r="AN112">
        <v>1.56</v>
      </c>
      <c r="AO112">
        <f t="shared" si="6"/>
        <v>0.4081632653061224</v>
      </c>
      <c r="AP112">
        <f t="shared" si="6"/>
        <v>0.64102564102564097</v>
      </c>
      <c r="AQ112">
        <f t="shared" si="7"/>
        <v>0.38902743142144636</v>
      </c>
      <c r="AR112">
        <f t="shared" si="8"/>
        <v>0.61097256857855364</v>
      </c>
      <c r="AT112">
        <f t="shared" si="9"/>
        <v>0.35182757907918022</v>
      </c>
      <c r="AU112">
        <f t="shared" si="9"/>
        <v>1.2058921924795187</v>
      </c>
      <c r="AV112">
        <f t="shared" si="10"/>
        <v>0.29858090781140084</v>
      </c>
      <c r="AZ112">
        <f t="shared" si="11"/>
        <v>0.95589351441806603</v>
      </c>
      <c r="BA112">
        <f t="shared" si="11"/>
        <v>2.5570337820169753</v>
      </c>
      <c r="BB112">
        <f t="shared" si="12"/>
        <v>0.16782230707220161</v>
      </c>
      <c r="BC112">
        <f t="shared" si="13"/>
        <v>0.94410542005703224</v>
      </c>
      <c r="BD112">
        <f t="shared" si="14"/>
        <v>1.2087143349319467</v>
      </c>
      <c r="BE112">
        <f t="shared" si="15"/>
        <v>1.7848495553328263</v>
      </c>
    </row>
    <row r="113" spans="1:57" x14ac:dyDescent="0.35">
      <c r="A113">
        <v>33</v>
      </c>
      <c r="B113" t="s">
        <v>40</v>
      </c>
      <c r="C113" t="s">
        <v>41</v>
      </c>
      <c r="D113" s="1">
        <v>43652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339</v>
      </c>
      <c r="K113" t="s">
        <v>278</v>
      </c>
      <c r="L113">
        <v>18</v>
      </c>
      <c r="M113">
        <v>9</v>
      </c>
      <c r="N113">
        <v>2430</v>
      </c>
      <c r="O113">
        <v>3682</v>
      </c>
      <c r="P113">
        <v>3</v>
      </c>
      <c r="Q113">
        <v>6</v>
      </c>
      <c r="R113">
        <v>6</v>
      </c>
      <c r="S113">
        <v>4</v>
      </c>
      <c r="T113">
        <v>6</v>
      </c>
      <c r="U113">
        <v>1</v>
      </c>
      <c r="V113">
        <v>2</v>
      </c>
      <c r="W113">
        <v>1</v>
      </c>
      <c r="X113" t="s">
        <v>48</v>
      </c>
      <c r="Y113">
        <v>1.5</v>
      </c>
      <c r="Z113">
        <v>2.62</v>
      </c>
      <c r="AA113">
        <v>1.54</v>
      </c>
      <c r="AB113">
        <v>2.63</v>
      </c>
      <c r="AK113">
        <v>1.56</v>
      </c>
      <c r="AL113">
        <v>2.71</v>
      </c>
      <c r="AM113">
        <v>1.51</v>
      </c>
      <c r="AN113">
        <v>2.59</v>
      </c>
      <c r="AO113">
        <f t="shared" si="6"/>
        <v>0.66225165562913912</v>
      </c>
      <c r="AP113">
        <f t="shared" si="6"/>
        <v>0.38610038610038611</v>
      </c>
      <c r="AQ113">
        <f t="shared" si="7"/>
        <v>0.63170731707317085</v>
      </c>
      <c r="AR113">
        <f t="shared" si="8"/>
        <v>0.36829268292682932</v>
      </c>
      <c r="AT113">
        <f t="shared" si="9"/>
        <v>0.83477091825190297</v>
      </c>
      <c r="AU113">
        <f t="shared" si="9"/>
        <v>0.45062642725480723</v>
      </c>
      <c r="AV113">
        <f t="shared" si="10"/>
        <v>0.59487231358849213</v>
      </c>
      <c r="AZ113">
        <f t="shared" si="11"/>
        <v>1.4793154987423636</v>
      </c>
      <c r="BA113">
        <f t="shared" si="11"/>
        <v>1.4216690906162122</v>
      </c>
      <c r="BB113">
        <f t="shared" si="12"/>
        <v>0.51440761241438104</v>
      </c>
      <c r="BC113">
        <f t="shared" si="13"/>
        <v>0.45932909799881555</v>
      </c>
      <c r="BD113">
        <f t="shared" si="14"/>
        <v>0.51940849547710743</v>
      </c>
      <c r="BE113">
        <f t="shared" si="15"/>
        <v>0.66473930753995802</v>
      </c>
    </row>
    <row r="114" spans="1:57" x14ac:dyDescent="0.35">
      <c r="A114">
        <v>33</v>
      </c>
      <c r="B114" t="s">
        <v>40</v>
      </c>
      <c r="C114" t="s">
        <v>41</v>
      </c>
      <c r="D114" s="1">
        <v>43654</v>
      </c>
      <c r="E114" t="s">
        <v>42</v>
      </c>
      <c r="F114" t="s">
        <v>43</v>
      </c>
      <c r="G114" t="s">
        <v>44</v>
      </c>
      <c r="H114" t="s">
        <v>178</v>
      </c>
      <c r="I114">
        <v>3</v>
      </c>
      <c r="J114" t="s">
        <v>322</v>
      </c>
      <c r="K114" t="s">
        <v>284</v>
      </c>
      <c r="L114">
        <v>8</v>
      </c>
      <c r="M114">
        <v>24</v>
      </c>
      <c r="N114">
        <v>3868</v>
      </c>
      <c r="O114">
        <v>2105</v>
      </c>
      <c r="P114">
        <v>6</v>
      </c>
      <c r="Q114">
        <v>4</v>
      </c>
      <c r="R114">
        <v>6</v>
      </c>
      <c r="S114">
        <v>2</v>
      </c>
      <c r="V114">
        <v>2</v>
      </c>
      <c r="W114">
        <v>0</v>
      </c>
      <c r="X114" t="s">
        <v>48</v>
      </c>
      <c r="Y114">
        <v>1.8</v>
      </c>
      <c r="Z114">
        <v>2</v>
      </c>
      <c r="AA114">
        <v>1.95</v>
      </c>
      <c r="AB114">
        <v>1.95</v>
      </c>
      <c r="AK114">
        <v>2</v>
      </c>
      <c r="AL114">
        <v>2.14</v>
      </c>
      <c r="AM114">
        <v>1.89</v>
      </c>
      <c r="AN114">
        <v>1.93</v>
      </c>
      <c r="AO114">
        <f t="shared" si="6"/>
        <v>0.52910052910052918</v>
      </c>
      <c r="AP114">
        <f t="shared" si="6"/>
        <v>0.5181347150259068</v>
      </c>
      <c r="AQ114">
        <f t="shared" si="7"/>
        <v>0.50523560209424079</v>
      </c>
      <c r="AR114">
        <f t="shared" si="8"/>
        <v>0.4947643979057591</v>
      </c>
      <c r="AT114">
        <f t="shared" si="9"/>
        <v>0.50229166950991666</v>
      </c>
      <c r="AU114">
        <f t="shared" si="9"/>
        <v>0.33069924112268251</v>
      </c>
      <c r="AV114">
        <f t="shared" si="10"/>
        <v>0.54279315857825139</v>
      </c>
      <c r="AZ114">
        <f t="shared" si="11"/>
        <v>1.5385005033625931</v>
      </c>
      <c r="BA114">
        <f t="shared" si="11"/>
        <v>0.98525227783193925</v>
      </c>
      <c r="BB114">
        <f t="shared" si="12"/>
        <v>0.63488887529054727</v>
      </c>
      <c r="BC114">
        <f t="shared" si="13"/>
        <v>0.68273041970168968</v>
      </c>
      <c r="BD114">
        <f t="shared" si="14"/>
        <v>0.6110269550465951</v>
      </c>
      <c r="BE114">
        <f t="shared" si="15"/>
        <v>0.45430529494609723</v>
      </c>
    </row>
    <row r="115" spans="1:57" x14ac:dyDescent="0.35">
      <c r="A115">
        <v>33</v>
      </c>
      <c r="B115" t="s">
        <v>40</v>
      </c>
      <c r="C115" t="s">
        <v>41</v>
      </c>
      <c r="D115" s="1">
        <v>43654</v>
      </c>
      <c r="E115" t="s">
        <v>42</v>
      </c>
      <c r="F115" t="s">
        <v>43</v>
      </c>
      <c r="G115" t="s">
        <v>44</v>
      </c>
      <c r="H115" t="s">
        <v>178</v>
      </c>
      <c r="I115">
        <v>3</v>
      </c>
      <c r="J115" t="s">
        <v>371</v>
      </c>
      <c r="K115" t="s">
        <v>329</v>
      </c>
      <c r="L115">
        <v>55</v>
      </c>
      <c r="M115">
        <v>1</v>
      </c>
      <c r="N115">
        <v>1077</v>
      </c>
      <c r="O115">
        <v>6495</v>
      </c>
      <c r="P115">
        <v>3</v>
      </c>
      <c r="Q115">
        <v>6</v>
      </c>
      <c r="R115">
        <v>6</v>
      </c>
      <c r="S115">
        <v>2</v>
      </c>
      <c r="T115">
        <v>6</v>
      </c>
      <c r="U115">
        <v>3</v>
      </c>
      <c r="V115">
        <v>2</v>
      </c>
      <c r="W115">
        <v>1</v>
      </c>
      <c r="X115" t="s">
        <v>48</v>
      </c>
      <c r="Y115">
        <v>6</v>
      </c>
      <c r="Z115">
        <v>1.1200000000000001</v>
      </c>
      <c r="AA115">
        <v>7.23</v>
      </c>
      <c r="AB115">
        <v>1.1299999999999999</v>
      </c>
      <c r="AK115">
        <v>7.45</v>
      </c>
      <c r="AL115">
        <v>1.1499999999999999</v>
      </c>
      <c r="AM115">
        <v>6.47</v>
      </c>
      <c r="AN115">
        <v>1.1200000000000001</v>
      </c>
      <c r="AO115">
        <f t="shared" si="6"/>
        <v>0.15455950540958269</v>
      </c>
      <c r="AP115">
        <f t="shared" si="6"/>
        <v>0.89285714285714279</v>
      </c>
      <c r="AQ115">
        <f t="shared" si="7"/>
        <v>0.14756258234519104</v>
      </c>
      <c r="AR115">
        <f t="shared" si="8"/>
        <v>0.85243741765480896</v>
      </c>
      <c r="AT115">
        <f t="shared" si="9"/>
        <v>-0.16254179482860215</v>
      </c>
      <c r="AU115">
        <f t="shared" si="9"/>
        <v>1.2634465073547758</v>
      </c>
      <c r="AV115">
        <f t="shared" si="10"/>
        <v>0.19372452290837749</v>
      </c>
      <c r="AZ115">
        <f t="shared" si="11"/>
        <v>0.56184802527403077</v>
      </c>
      <c r="BA115">
        <f t="shared" si="11"/>
        <v>2.9771166221508416</v>
      </c>
      <c r="BB115">
        <f t="shared" si="12"/>
        <v>8.2015775202484334E-2</v>
      </c>
      <c r="BC115">
        <f t="shared" si="13"/>
        <v>1.9135029061005353</v>
      </c>
      <c r="BD115">
        <f t="shared" si="14"/>
        <v>1.6413181140613011</v>
      </c>
      <c r="BE115">
        <f t="shared" si="15"/>
        <v>2.5008436697025411</v>
      </c>
    </row>
    <row r="116" spans="1:57" x14ac:dyDescent="0.35">
      <c r="A116">
        <v>33</v>
      </c>
      <c r="B116" t="s">
        <v>40</v>
      </c>
      <c r="C116" t="s">
        <v>41</v>
      </c>
      <c r="D116" s="1">
        <v>43654</v>
      </c>
      <c r="E116" t="s">
        <v>42</v>
      </c>
      <c r="F116" t="s">
        <v>43</v>
      </c>
      <c r="G116" t="s">
        <v>44</v>
      </c>
      <c r="H116" t="s">
        <v>178</v>
      </c>
      <c r="I116">
        <v>3</v>
      </c>
      <c r="J116" t="s">
        <v>315</v>
      </c>
      <c r="K116" t="s">
        <v>379</v>
      </c>
      <c r="L116">
        <v>54</v>
      </c>
      <c r="M116">
        <v>21</v>
      </c>
      <c r="N116">
        <v>1100</v>
      </c>
      <c r="O116">
        <v>2195</v>
      </c>
      <c r="P116">
        <v>4</v>
      </c>
      <c r="Q116">
        <v>6</v>
      </c>
      <c r="R116">
        <v>7</v>
      </c>
      <c r="S116">
        <v>5</v>
      </c>
      <c r="T116">
        <v>6</v>
      </c>
      <c r="U116">
        <v>2</v>
      </c>
      <c r="V116">
        <v>2</v>
      </c>
      <c r="W116">
        <v>1</v>
      </c>
      <c r="X116" t="s">
        <v>48</v>
      </c>
      <c r="Y116">
        <v>2</v>
      </c>
      <c r="Z116">
        <v>1.8</v>
      </c>
      <c r="AA116">
        <v>2.0699999999999998</v>
      </c>
      <c r="AB116">
        <v>1.85</v>
      </c>
      <c r="AK116">
        <v>2.0699999999999998</v>
      </c>
      <c r="AL116">
        <v>2</v>
      </c>
      <c r="AM116">
        <v>1.95</v>
      </c>
      <c r="AN116">
        <v>1.87</v>
      </c>
      <c r="AO116">
        <f t="shared" si="6"/>
        <v>0.51282051282051289</v>
      </c>
      <c r="AP116">
        <f t="shared" si="6"/>
        <v>0.53475935828876997</v>
      </c>
      <c r="AQ116">
        <f t="shared" si="7"/>
        <v>0.48952879581151842</v>
      </c>
      <c r="AR116">
        <f t="shared" si="8"/>
        <v>0.51047120418848169</v>
      </c>
      <c r="AT116">
        <f t="shared" si="9"/>
        <v>0.35182757907918022</v>
      </c>
      <c r="AU116">
        <f t="shared" si="9"/>
        <v>0.82721409934687884</v>
      </c>
      <c r="AV116">
        <f t="shared" si="10"/>
        <v>0.38334212147053676</v>
      </c>
      <c r="AZ116">
        <f t="shared" si="11"/>
        <v>0.95589351441806603</v>
      </c>
      <c r="BA116">
        <f t="shared" si="11"/>
        <v>1.451964177537943</v>
      </c>
      <c r="BB116">
        <f t="shared" si="12"/>
        <v>0.37846452090562099</v>
      </c>
      <c r="BC116">
        <f t="shared" si="13"/>
        <v>0.71431199175198834</v>
      </c>
      <c r="BD116">
        <f t="shared" si="14"/>
        <v>0.95882742098042473</v>
      </c>
      <c r="BE116">
        <f t="shared" si="15"/>
        <v>0.97163294654668897</v>
      </c>
    </row>
    <row r="117" spans="1:57" x14ac:dyDescent="0.35">
      <c r="A117">
        <v>33</v>
      </c>
      <c r="B117" t="s">
        <v>40</v>
      </c>
      <c r="C117" t="s">
        <v>41</v>
      </c>
      <c r="D117" s="1">
        <v>43654</v>
      </c>
      <c r="E117" t="s">
        <v>42</v>
      </c>
      <c r="F117" t="s">
        <v>43</v>
      </c>
      <c r="G117" t="s">
        <v>44</v>
      </c>
      <c r="H117" t="s">
        <v>178</v>
      </c>
      <c r="I117">
        <v>3</v>
      </c>
      <c r="J117" t="s">
        <v>268</v>
      </c>
      <c r="K117" t="s">
        <v>398</v>
      </c>
      <c r="L117">
        <v>50</v>
      </c>
      <c r="M117">
        <v>35</v>
      </c>
      <c r="N117">
        <v>1145</v>
      </c>
      <c r="O117">
        <v>1504</v>
      </c>
      <c r="P117">
        <v>6</v>
      </c>
      <c r="Q117">
        <v>4</v>
      </c>
      <c r="R117">
        <v>1</v>
      </c>
      <c r="S117">
        <v>6</v>
      </c>
      <c r="T117">
        <v>6</v>
      </c>
      <c r="U117">
        <v>2</v>
      </c>
      <c r="V117">
        <v>2</v>
      </c>
      <c r="W117">
        <v>1</v>
      </c>
      <c r="X117" t="s">
        <v>48</v>
      </c>
      <c r="Y117">
        <v>2.5</v>
      </c>
      <c r="Z117">
        <v>1.53</v>
      </c>
      <c r="AA117">
        <v>2.67</v>
      </c>
      <c r="AB117">
        <v>1.54</v>
      </c>
      <c r="AK117">
        <v>2.71</v>
      </c>
      <c r="AL117">
        <v>1.56</v>
      </c>
      <c r="AM117">
        <v>2.56</v>
      </c>
      <c r="AN117">
        <v>1.51</v>
      </c>
      <c r="AO117">
        <f t="shared" si="6"/>
        <v>0.390625</v>
      </c>
      <c r="AP117">
        <f t="shared" si="6"/>
        <v>0.66225165562913912</v>
      </c>
      <c r="AQ117">
        <f t="shared" si="7"/>
        <v>0.37100737100737097</v>
      </c>
      <c r="AR117">
        <f t="shared" si="8"/>
        <v>0.62899262899262898</v>
      </c>
      <c r="AT117">
        <f t="shared" si="9"/>
        <v>-0.74819252557655924</v>
      </c>
      <c r="AU117">
        <f t="shared" si="9"/>
        <v>0.27309638380164097</v>
      </c>
      <c r="AV117">
        <f t="shared" si="10"/>
        <v>0.26477641265994128</v>
      </c>
      <c r="AZ117">
        <f t="shared" si="11"/>
        <v>-2.5359576441294496E-2</v>
      </c>
      <c r="BA117">
        <f t="shared" si="11"/>
        <v>0.8974016417163142</v>
      </c>
      <c r="BB117">
        <f t="shared" si="12"/>
        <v>0.28439561129556357</v>
      </c>
      <c r="BC117">
        <f t="shared" si="13"/>
        <v>0.99153334862767073</v>
      </c>
      <c r="BD117">
        <f t="shared" si="14"/>
        <v>1.3288695349444151</v>
      </c>
      <c r="BE117">
        <f t="shared" si="15"/>
        <v>1.2573890126223157</v>
      </c>
    </row>
    <row r="118" spans="1:57" x14ac:dyDescent="0.35">
      <c r="A118">
        <v>33</v>
      </c>
      <c r="B118" t="s">
        <v>40</v>
      </c>
      <c r="C118" t="s">
        <v>41</v>
      </c>
      <c r="D118" s="1">
        <v>43654</v>
      </c>
      <c r="E118" t="s">
        <v>42</v>
      </c>
      <c r="F118" t="s">
        <v>43</v>
      </c>
      <c r="G118" t="s">
        <v>44</v>
      </c>
      <c r="H118" t="s">
        <v>178</v>
      </c>
      <c r="I118">
        <v>3</v>
      </c>
      <c r="J118" t="s">
        <v>402</v>
      </c>
      <c r="K118" t="s">
        <v>273</v>
      </c>
      <c r="L118">
        <v>68</v>
      </c>
      <c r="M118">
        <v>3</v>
      </c>
      <c r="N118">
        <v>838</v>
      </c>
      <c r="O118">
        <v>6055</v>
      </c>
      <c r="P118">
        <v>4</v>
      </c>
      <c r="Q118">
        <v>6</v>
      </c>
      <c r="R118">
        <v>7</v>
      </c>
      <c r="S118">
        <v>5</v>
      </c>
      <c r="T118">
        <v>13</v>
      </c>
      <c r="U118">
        <v>11</v>
      </c>
      <c r="V118">
        <v>2</v>
      </c>
      <c r="W118">
        <v>1</v>
      </c>
      <c r="X118" t="s">
        <v>48</v>
      </c>
      <c r="Y118">
        <v>6</v>
      </c>
      <c r="Z118">
        <v>1.1200000000000001</v>
      </c>
      <c r="AA118">
        <v>6.11</v>
      </c>
      <c r="AB118">
        <v>1.1599999999999999</v>
      </c>
      <c r="AK118">
        <v>6.4</v>
      </c>
      <c r="AL118">
        <v>1.18</v>
      </c>
      <c r="AM118">
        <v>5.76</v>
      </c>
      <c r="AN118">
        <v>1.1399999999999999</v>
      </c>
      <c r="AO118">
        <f t="shared" si="6"/>
        <v>0.1736111111111111</v>
      </c>
      <c r="AP118">
        <f t="shared" si="6"/>
        <v>0.87719298245614041</v>
      </c>
      <c r="AQ118">
        <f t="shared" si="7"/>
        <v>0.16521739130434782</v>
      </c>
      <c r="AR118">
        <f t="shared" si="8"/>
        <v>0.83478260869565213</v>
      </c>
      <c r="AT118">
        <f t="shared" si="9"/>
        <v>0.26589812404014779</v>
      </c>
      <c r="AU118">
        <f t="shared" si="9"/>
        <v>1.3773296696626409</v>
      </c>
      <c r="AV118">
        <f t="shared" si="10"/>
        <v>0.24760410054416862</v>
      </c>
      <c r="AZ118">
        <f t="shared" si="11"/>
        <v>0.57460339585545461</v>
      </c>
      <c r="BA118">
        <f t="shared" si="11"/>
        <v>2.8590260103208358</v>
      </c>
      <c r="BB118">
        <f t="shared" si="12"/>
        <v>9.2421316617722571E-2</v>
      </c>
      <c r="BC118">
        <f t="shared" si="13"/>
        <v>1.8004931491968097</v>
      </c>
      <c r="BD118">
        <f t="shared" si="14"/>
        <v>1.3959241771449831</v>
      </c>
      <c r="BE118">
        <f t="shared" si="15"/>
        <v>2.381397627615494</v>
      </c>
    </row>
    <row r="119" spans="1:57" x14ac:dyDescent="0.35">
      <c r="A119">
        <v>33</v>
      </c>
      <c r="B119" t="s">
        <v>40</v>
      </c>
      <c r="C119" t="s">
        <v>41</v>
      </c>
      <c r="D119" s="1">
        <v>43654</v>
      </c>
      <c r="E119" t="s">
        <v>42</v>
      </c>
      <c r="F119" t="s">
        <v>43</v>
      </c>
      <c r="G119" t="s">
        <v>44</v>
      </c>
      <c r="H119" t="s">
        <v>178</v>
      </c>
      <c r="I119">
        <v>3</v>
      </c>
      <c r="J119" t="s">
        <v>301</v>
      </c>
      <c r="K119" t="s">
        <v>385</v>
      </c>
      <c r="L119">
        <v>10</v>
      </c>
      <c r="M119">
        <v>31</v>
      </c>
      <c r="N119">
        <v>3411</v>
      </c>
      <c r="O119">
        <v>1732</v>
      </c>
      <c r="P119">
        <v>6</v>
      </c>
      <c r="Q119">
        <v>2</v>
      </c>
      <c r="R119">
        <v>6</v>
      </c>
      <c r="S119">
        <v>2</v>
      </c>
      <c r="V119">
        <v>2</v>
      </c>
      <c r="W119">
        <v>0</v>
      </c>
      <c r="X119" t="s">
        <v>48</v>
      </c>
      <c r="Y119">
        <v>1.1200000000000001</v>
      </c>
      <c r="Z119">
        <v>6</v>
      </c>
      <c r="AA119">
        <v>1.1399999999999999</v>
      </c>
      <c r="AB119">
        <v>6.83</v>
      </c>
      <c r="AK119">
        <v>1.1499999999999999</v>
      </c>
      <c r="AL119">
        <v>7.19</v>
      </c>
      <c r="AM119">
        <v>1.1200000000000001</v>
      </c>
      <c r="AN119">
        <v>6.29</v>
      </c>
      <c r="AO119">
        <f t="shared" si="6"/>
        <v>0.89285714285714279</v>
      </c>
      <c r="AP119">
        <f t="shared" si="6"/>
        <v>0.1589825119236884</v>
      </c>
      <c r="AQ119">
        <f t="shared" si="7"/>
        <v>0.84885290148448056</v>
      </c>
      <c r="AR119">
        <f t="shared" si="8"/>
        <v>0.15114709851551961</v>
      </c>
      <c r="AT119">
        <f t="shared" si="9"/>
        <v>1.2375752374213178</v>
      </c>
      <c r="AU119">
        <f t="shared" si="9"/>
        <v>-0.14759199155178782</v>
      </c>
      <c r="AV119">
        <f t="shared" si="10"/>
        <v>0.79981959787450285</v>
      </c>
      <c r="AZ119">
        <f t="shared" si="11"/>
        <v>2.0780631496619844</v>
      </c>
      <c r="BA119">
        <f t="shared" si="11"/>
        <v>0.35616697146094289</v>
      </c>
      <c r="BB119">
        <f t="shared" si="12"/>
        <v>0.84837291487392563</v>
      </c>
      <c r="BC119">
        <f t="shared" si="13"/>
        <v>0.16386936859564621</v>
      </c>
      <c r="BD119">
        <f t="shared" si="14"/>
        <v>0.22336907940062833</v>
      </c>
      <c r="BE119">
        <f t="shared" si="15"/>
        <v>0.16443498174944701</v>
      </c>
    </row>
    <row r="120" spans="1:57" x14ac:dyDescent="0.35">
      <c r="A120">
        <v>33</v>
      </c>
      <c r="B120" t="s">
        <v>40</v>
      </c>
      <c r="C120" t="s">
        <v>41</v>
      </c>
      <c r="D120" s="1">
        <v>43654</v>
      </c>
      <c r="E120" t="s">
        <v>42</v>
      </c>
      <c r="F120" t="s">
        <v>43</v>
      </c>
      <c r="G120" t="s">
        <v>44</v>
      </c>
      <c r="H120" t="s">
        <v>178</v>
      </c>
      <c r="I120">
        <v>3</v>
      </c>
      <c r="J120" t="s">
        <v>367</v>
      </c>
      <c r="K120" t="s">
        <v>412</v>
      </c>
      <c r="L120">
        <v>7</v>
      </c>
      <c r="M120">
        <v>313</v>
      </c>
      <c r="N120">
        <v>4063</v>
      </c>
      <c r="O120">
        <v>148</v>
      </c>
      <c r="P120">
        <v>6</v>
      </c>
      <c r="Q120">
        <v>3</v>
      </c>
      <c r="R120">
        <v>6</v>
      </c>
      <c r="S120">
        <v>3</v>
      </c>
      <c r="V120">
        <v>2</v>
      </c>
      <c r="W120">
        <v>0</v>
      </c>
      <c r="X120" t="s">
        <v>48</v>
      </c>
      <c r="Y120">
        <v>1.1599999999999999</v>
      </c>
      <c r="Z120">
        <v>5</v>
      </c>
      <c r="AA120">
        <v>1.17</v>
      </c>
      <c r="AB120">
        <v>5.79</v>
      </c>
      <c r="AK120">
        <v>1.2</v>
      </c>
      <c r="AL120">
        <v>5.79</v>
      </c>
      <c r="AM120">
        <v>1.17</v>
      </c>
      <c r="AN120">
        <v>5.18</v>
      </c>
      <c r="AO120">
        <f t="shared" si="6"/>
        <v>0.85470085470085477</v>
      </c>
      <c r="AP120">
        <f t="shared" si="6"/>
        <v>0.19305019305019305</v>
      </c>
      <c r="AQ120">
        <f t="shared" si="7"/>
        <v>0.81574803149606301</v>
      </c>
      <c r="AR120">
        <f t="shared" si="8"/>
        <v>0.18425196850393699</v>
      </c>
      <c r="AT120">
        <f t="shared" si="9"/>
        <v>0.87382292647126236</v>
      </c>
      <c r="AU120">
        <f t="shared" si="9"/>
        <v>-0.58808526150699214</v>
      </c>
      <c r="AV120">
        <f t="shared" si="10"/>
        <v>0.81182435368114403</v>
      </c>
      <c r="AZ120">
        <f t="shared" si="11"/>
        <v>2.1088664238706856</v>
      </c>
      <c r="BA120">
        <f t="shared" si="11"/>
        <v>-0.28716434452852657</v>
      </c>
      <c r="BB120">
        <f t="shared" si="12"/>
        <v>0.91652412855402199</v>
      </c>
      <c r="BC120">
        <f t="shared" si="13"/>
        <v>0.20364975663320856</v>
      </c>
      <c r="BD120">
        <f t="shared" si="14"/>
        <v>0.20847127542009541</v>
      </c>
      <c r="BE120">
        <f t="shared" si="15"/>
        <v>8.7166885203290384E-2</v>
      </c>
    </row>
    <row r="121" spans="1:57" x14ac:dyDescent="0.35">
      <c r="A121">
        <v>33</v>
      </c>
      <c r="B121" t="s">
        <v>40</v>
      </c>
      <c r="C121" t="s">
        <v>41</v>
      </c>
      <c r="D121" s="1">
        <v>43654</v>
      </c>
      <c r="E121" t="s">
        <v>42</v>
      </c>
      <c r="F121" t="s">
        <v>43</v>
      </c>
      <c r="G121" t="s">
        <v>44</v>
      </c>
      <c r="H121" t="s">
        <v>178</v>
      </c>
      <c r="I121">
        <v>3</v>
      </c>
      <c r="J121" t="s">
        <v>339</v>
      </c>
      <c r="K121" t="s">
        <v>358</v>
      </c>
      <c r="L121">
        <v>18</v>
      </c>
      <c r="M121">
        <v>6</v>
      </c>
      <c r="N121">
        <v>2430</v>
      </c>
      <c r="O121">
        <v>4555</v>
      </c>
      <c r="P121">
        <v>4</v>
      </c>
      <c r="Q121">
        <v>6</v>
      </c>
      <c r="R121">
        <v>6</v>
      </c>
      <c r="S121">
        <v>2</v>
      </c>
      <c r="T121">
        <v>6</v>
      </c>
      <c r="U121">
        <v>4</v>
      </c>
      <c r="V121">
        <v>2</v>
      </c>
      <c r="W121">
        <v>1</v>
      </c>
      <c r="X121" t="s">
        <v>48</v>
      </c>
      <c r="Y121">
        <v>2.5</v>
      </c>
      <c r="Z121">
        <v>1.53</v>
      </c>
      <c r="AA121">
        <v>2.62</v>
      </c>
      <c r="AB121">
        <v>1.56</v>
      </c>
      <c r="AK121">
        <v>2.62</v>
      </c>
      <c r="AL121">
        <v>1.61</v>
      </c>
      <c r="AM121">
        <v>2.5</v>
      </c>
      <c r="AN121">
        <v>1.54</v>
      </c>
      <c r="AO121">
        <f t="shared" si="6"/>
        <v>0.4</v>
      </c>
      <c r="AP121">
        <f t="shared" si="6"/>
        <v>0.64935064935064934</v>
      </c>
      <c r="AQ121">
        <f t="shared" si="7"/>
        <v>0.38118811881188125</v>
      </c>
      <c r="AR121">
        <f t="shared" si="8"/>
        <v>0.61881188118811892</v>
      </c>
      <c r="AT121">
        <f t="shared" si="9"/>
        <v>0.83477091825190297</v>
      </c>
      <c r="AU121">
        <f t="shared" si="9"/>
        <v>0.49519935201393844</v>
      </c>
      <c r="AV121">
        <f t="shared" si="10"/>
        <v>0.58408644749990457</v>
      </c>
      <c r="AZ121">
        <f t="shared" si="11"/>
        <v>1.4793154987423636</v>
      </c>
      <c r="BA121">
        <f t="shared" si="11"/>
        <v>1.7418081765995257</v>
      </c>
      <c r="BB121">
        <f t="shared" si="12"/>
        <v>0.43475105179427415</v>
      </c>
      <c r="BC121">
        <f t="shared" si="13"/>
        <v>0.96446227554752073</v>
      </c>
      <c r="BD121">
        <f t="shared" si="14"/>
        <v>0.53770628056782488</v>
      </c>
      <c r="BE121">
        <f t="shared" si="15"/>
        <v>0.83298170644239256</v>
      </c>
    </row>
    <row r="122" spans="1:57" x14ac:dyDescent="0.35">
      <c r="A122">
        <v>33</v>
      </c>
      <c r="B122" t="s">
        <v>40</v>
      </c>
      <c r="C122" t="s">
        <v>41</v>
      </c>
      <c r="D122" s="1">
        <v>43655</v>
      </c>
      <c r="E122" t="s">
        <v>42</v>
      </c>
      <c r="F122" t="s">
        <v>43</v>
      </c>
      <c r="G122" t="s">
        <v>44</v>
      </c>
      <c r="H122" t="s">
        <v>179</v>
      </c>
      <c r="I122">
        <v>3</v>
      </c>
      <c r="J122" t="s">
        <v>367</v>
      </c>
      <c r="K122" t="s">
        <v>268</v>
      </c>
      <c r="L122">
        <v>7</v>
      </c>
      <c r="M122">
        <v>50</v>
      </c>
      <c r="N122">
        <v>4063</v>
      </c>
      <c r="O122">
        <v>1145</v>
      </c>
      <c r="P122">
        <v>7</v>
      </c>
      <c r="Q122">
        <v>6</v>
      </c>
      <c r="R122">
        <v>6</v>
      </c>
      <c r="S122">
        <v>1</v>
      </c>
      <c r="V122">
        <v>2</v>
      </c>
      <c r="W122">
        <v>0</v>
      </c>
      <c r="X122" t="s">
        <v>48</v>
      </c>
      <c r="Y122">
        <v>1.2</v>
      </c>
      <c r="Z122">
        <v>4.5</v>
      </c>
      <c r="AA122">
        <v>1.22</v>
      </c>
      <c r="AB122">
        <v>4.8600000000000003</v>
      </c>
      <c r="AK122">
        <v>1.24</v>
      </c>
      <c r="AL122">
        <v>5.05</v>
      </c>
      <c r="AM122">
        <v>1.2</v>
      </c>
      <c r="AN122">
        <v>4.6100000000000003</v>
      </c>
      <c r="AO122">
        <f t="shared" si="6"/>
        <v>0.83333333333333337</v>
      </c>
      <c r="AP122">
        <f t="shared" si="6"/>
        <v>0.21691973969631234</v>
      </c>
      <c r="AQ122">
        <f t="shared" si="7"/>
        <v>0.79345955249569711</v>
      </c>
      <c r="AR122">
        <f t="shared" si="8"/>
        <v>0.20654044750430289</v>
      </c>
      <c r="AT122">
        <f t="shared" si="9"/>
        <v>0.87382292647126236</v>
      </c>
      <c r="AU122">
        <f t="shared" si="9"/>
        <v>-0.74819252557655924</v>
      </c>
      <c r="AV122">
        <f t="shared" si="10"/>
        <v>0.83507289775602644</v>
      </c>
      <c r="AZ122">
        <f t="shared" si="11"/>
        <v>2.1088664238706856</v>
      </c>
      <c r="BA122">
        <f t="shared" si="11"/>
        <v>-2.5359576441294496E-2</v>
      </c>
      <c r="BB122">
        <f t="shared" si="12"/>
        <v>0.89418552964645226</v>
      </c>
      <c r="BC122">
        <f t="shared" si="13"/>
        <v>0.23135271385526268</v>
      </c>
      <c r="BD122">
        <f t="shared" si="14"/>
        <v>0.18023625524011258</v>
      </c>
      <c r="BE122">
        <f t="shared" si="15"/>
        <v>0.11184199777075148</v>
      </c>
    </row>
    <row r="123" spans="1:57" x14ac:dyDescent="0.35">
      <c r="A123">
        <v>33</v>
      </c>
      <c r="B123" t="s">
        <v>40</v>
      </c>
      <c r="C123" t="s">
        <v>41</v>
      </c>
      <c r="D123" s="1">
        <v>43655</v>
      </c>
      <c r="E123" t="s">
        <v>42</v>
      </c>
      <c r="F123" t="s">
        <v>43</v>
      </c>
      <c r="G123" t="s">
        <v>44</v>
      </c>
      <c r="H123" t="s">
        <v>179</v>
      </c>
      <c r="I123">
        <v>3</v>
      </c>
      <c r="J123" t="s">
        <v>301</v>
      </c>
      <c r="K123" t="s">
        <v>371</v>
      </c>
      <c r="L123">
        <v>10</v>
      </c>
      <c r="M123">
        <v>55</v>
      </c>
      <c r="N123">
        <v>3411</v>
      </c>
      <c r="O123">
        <v>1077</v>
      </c>
      <c r="P123">
        <v>6</v>
      </c>
      <c r="Q123">
        <v>4</v>
      </c>
      <c r="R123">
        <v>4</v>
      </c>
      <c r="S123">
        <v>6</v>
      </c>
      <c r="T123">
        <v>6</v>
      </c>
      <c r="U123">
        <v>3</v>
      </c>
      <c r="V123">
        <v>2</v>
      </c>
      <c r="W123">
        <v>1</v>
      </c>
      <c r="X123" t="s">
        <v>48</v>
      </c>
      <c r="Y123">
        <v>1.25</v>
      </c>
      <c r="Z123">
        <v>4</v>
      </c>
      <c r="AA123">
        <v>1.28</v>
      </c>
      <c r="AB123">
        <v>4.13</v>
      </c>
      <c r="AK123">
        <v>1.3</v>
      </c>
      <c r="AL123">
        <v>4.2</v>
      </c>
      <c r="AM123">
        <v>1.27</v>
      </c>
      <c r="AN123">
        <v>3.86</v>
      </c>
      <c r="AO123">
        <f t="shared" si="6"/>
        <v>0.78740157480314954</v>
      </c>
      <c r="AP123">
        <f t="shared" si="6"/>
        <v>0.2590673575129534</v>
      </c>
      <c r="AQ123">
        <f t="shared" si="7"/>
        <v>0.75243664717348924</v>
      </c>
      <c r="AR123">
        <f t="shared" si="8"/>
        <v>0.24756335282651076</v>
      </c>
      <c r="AT123">
        <f t="shared" si="9"/>
        <v>1.2375752374213178</v>
      </c>
      <c r="AU123">
        <f t="shared" si="9"/>
        <v>-0.16254179482860215</v>
      </c>
      <c r="AV123">
        <f t="shared" si="10"/>
        <v>0.80220245915238897</v>
      </c>
      <c r="AZ123">
        <f t="shared" si="11"/>
        <v>2.0780631496619844</v>
      </c>
      <c r="BA123">
        <f t="shared" si="11"/>
        <v>0.56184802527403077</v>
      </c>
      <c r="BB123">
        <f t="shared" si="12"/>
        <v>0.81998046210139786</v>
      </c>
      <c r="BC123">
        <f t="shared" si="13"/>
        <v>0.28443847570593872</v>
      </c>
      <c r="BD123">
        <f t="shared" si="14"/>
        <v>0.22039426014055044</v>
      </c>
      <c r="BE123">
        <f t="shared" si="15"/>
        <v>0.19847476571331107</v>
      </c>
    </row>
    <row r="124" spans="1:57" x14ac:dyDescent="0.35">
      <c r="A124">
        <v>33</v>
      </c>
      <c r="B124" t="s">
        <v>40</v>
      </c>
      <c r="C124" t="s">
        <v>41</v>
      </c>
      <c r="D124" s="1">
        <v>43655</v>
      </c>
      <c r="E124" t="s">
        <v>42</v>
      </c>
      <c r="F124" t="s">
        <v>43</v>
      </c>
      <c r="G124" t="s">
        <v>44</v>
      </c>
      <c r="H124" t="s">
        <v>179</v>
      </c>
      <c r="I124">
        <v>3</v>
      </c>
      <c r="J124" t="s">
        <v>322</v>
      </c>
      <c r="K124" t="s">
        <v>402</v>
      </c>
      <c r="L124">
        <v>8</v>
      </c>
      <c r="M124">
        <v>68</v>
      </c>
      <c r="N124">
        <v>3868</v>
      </c>
      <c r="O124">
        <v>838</v>
      </c>
      <c r="P124">
        <v>7</v>
      </c>
      <c r="Q124">
        <v>5</v>
      </c>
      <c r="R124">
        <v>6</v>
      </c>
      <c r="S124">
        <v>4</v>
      </c>
      <c r="V124">
        <v>2</v>
      </c>
      <c r="W124">
        <v>0</v>
      </c>
      <c r="X124" t="s">
        <v>48</v>
      </c>
      <c r="Y124">
        <v>1.44</v>
      </c>
      <c r="Z124">
        <v>2.75</v>
      </c>
      <c r="AA124">
        <v>1.53</v>
      </c>
      <c r="AB124">
        <v>2.7</v>
      </c>
      <c r="AK124">
        <v>1.56</v>
      </c>
      <c r="AL124">
        <v>2.8</v>
      </c>
      <c r="AM124">
        <v>1.49</v>
      </c>
      <c r="AN124">
        <v>2.65</v>
      </c>
      <c r="AO124">
        <f t="shared" si="6"/>
        <v>0.67114093959731547</v>
      </c>
      <c r="AP124">
        <f t="shared" si="6"/>
        <v>0.37735849056603776</v>
      </c>
      <c r="AQ124">
        <f t="shared" si="7"/>
        <v>0.64009661835748788</v>
      </c>
      <c r="AR124">
        <f t="shared" si="8"/>
        <v>0.35990338164251207</v>
      </c>
      <c r="AT124">
        <f t="shared" si="9"/>
        <v>0.50229166950991666</v>
      </c>
      <c r="AU124">
        <f t="shared" si="9"/>
        <v>0.26589812404014779</v>
      </c>
      <c r="AV124">
        <f t="shared" si="10"/>
        <v>0.55882470476660673</v>
      </c>
      <c r="AZ124">
        <f t="shared" si="11"/>
        <v>1.5385005033625931</v>
      </c>
      <c r="BA124">
        <f t="shared" si="11"/>
        <v>0.57460339585545461</v>
      </c>
      <c r="BB124">
        <f t="shared" si="12"/>
        <v>0.72390139211276283</v>
      </c>
      <c r="BC124">
        <f t="shared" si="13"/>
        <v>0.44613614783909222</v>
      </c>
      <c r="BD124">
        <f t="shared" si="14"/>
        <v>0.58191944218537339</v>
      </c>
      <c r="BE124">
        <f t="shared" si="15"/>
        <v>0.32310009461158906</v>
      </c>
    </row>
    <row r="125" spans="1:57" x14ac:dyDescent="0.35">
      <c r="A125">
        <v>33</v>
      </c>
      <c r="B125" t="s">
        <v>40</v>
      </c>
      <c r="C125" t="s">
        <v>41</v>
      </c>
      <c r="D125" s="1">
        <v>43655</v>
      </c>
      <c r="E125" t="s">
        <v>42</v>
      </c>
      <c r="F125" t="s">
        <v>43</v>
      </c>
      <c r="G125" t="s">
        <v>44</v>
      </c>
      <c r="H125" t="s">
        <v>179</v>
      </c>
      <c r="I125">
        <v>3</v>
      </c>
      <c r="J125" t="s">
        <v>315</v>
      </c>
      <c r="K125" t="s">
        <v>339</v>
      </c>
      <c r="L125">
        <v>54</v>
      </c>
      <c r="M125">
        <v>18</v>
      </c>
      <c r="N125">
        <v>1100</v>
      </c>
      <c r="O125">
        <v>2430</v>
      </c>
      <c r="P125">
        <v>7</v>
      </c>
      <c r="Q125">
        <v>6</v>
      </c>
      <c r="R125">
        <v>6</v>
      </c>
      <c r="S125">
        <v>1</v>
      </c>
      <c r="V125">
        <v>2</v>
      </c>
      <c r="W125">
        <v>0</v>
      </c>
      <c r="X125" t="s">
        <v>48</v>
      </c>
      <c r="Y125">
        <v>3.2</v>
      </c>
      <c r="Z125">
        <v>1.36</v>
      </c>
      <c r="AA125">
        <v>3.07</v>
      </c>
      <c r="AB125">
        <v>1.43</v>
      </c>
      <c r="AK125">
        <v>3.32</v>
      </c>
      <c r="AL125">
        <v>1.45</v>
      </c>
      <c r="AM125">
        <v>2.99</v>
      </c>
      <c r="AN125">
        <v>1.4</v>
      </c>
      <c r="AO125">
        <f t="shared" si="6"/>
        <v>0.33444816053511706</v>
      </c>
      <c r="AP125">
        <f t="shared" si="6"/>
        <v>0.7142857142857143</v>
      </c>
      <c r="AQ125">
        <f t="shared" si="7"/>
        <v>0.31890660592255127</v>
      </c>
      <c r="AR125">
        <f t="shared" si="8"/>
        <v>0.68109339407744884</v>
      </c>
      <c r="AT125">
        <f t="shared" si="9"/>
        <v>0.35182757907918022</v>
      </c>
      <c r="AU125">
        <f t="shared" si="9"/>
        <v>0.83477091825190297</v>
      </c>
      <c r="AV125">
        <f t="shared" si="10"/>
        <v>0.38155733984076134</v>
      </c>
      <c r="AZ125">
        <f t="shared" si="11"/>
        <v>0.95589351441806603</v>
      </c>
      <c r="BA125">
        <f t="shared" si="11"/>
        <v>1.4793154987423636</v>
      </c>
      <c r="BB125">
        <f t="shared" si="12"/>
        <v>0.37205240808447848</v>
      </c>
      <c r="BC125">
        <f t="shared" si="13"/>
        <v>1.142856990465867</v>
      </c>
      <c r="BD125">
        <f t="shared" si="14"/>
        <v>0.9634941385274165</v>
      </c>
      <c r="BE125">
        <f t="shared" si="15"/>
        <v>0.98872055268439729</v>
      </c>
    </row>
    <row r="126" spans="1:57" x14ac:dyDescent="0.35">
      <c r="A126">
        <v>33</v>
      </c>
      <c r="B126" t="s">
        <v>40</v>
      </c>
      <c r="C126" t="s">
        <v>41</v>
      </c>
      <c r="D126" s="1">
        <v>43657</v>
      </c>
      <c r="E126" t="s">
        <v>42</v>
      </c>
      <c r="F126" t="s">
        <v>43</v>
      </c>
      <c r="G126" t="s">
        <v>44</v>
      </c>
      <c r="H126" t="s">
        <v>180</v>
      </c>
      <c r="I126">
        <v>3</v>
      </c>
      <c r="J126" t="s">
        <v>367</v>
      </c>
      <c r="K126" t="s">
        <v>322</v>
      </c>
      <c r="L126">
        <v>7</v>
      </c>
      <c r="M126">
        <v>8</v>
      </c>
      <c r="N126">
        <v>4063</v>
      </c>
      <c r="O126">
        <v>3868</v>
      </c>
      <c r="P126">
        <v>6</v>
      </c>
      <c r="Q126">
        <v>1</v>
      </c>
      <c r="R126">
        <v>6</v>
      </c>
      <c r="S126">
        <v>3</v>
      </c>
      <c r="V126">
        <v>2</v>
      </c>
      <c r="W126">
        <v>0</v>
      </c>
      <c r="X126" t="s">
        <v>48</v>
      </c>
      <c r="Y126">
        <v>1.4</v>
      </c>
      <c r="Z126">
        <v>3</v>
      </c>
      <c r="AA126">
        <v>1.45</v>
      </c>
      <c r="AB126">
        <v>3.02</v>
      </c>
      <c r="AK126">
        <v>1.5</v>
      </c>
      <c r="AL126">
        <v>3.13</v>
      </c>
      <c r="AM126">
        <v>1.42</v>
      </c>
      <c r="AN126">
        <v>2.93</v>
      </c>
      <c r="AO126">
        <f t="shared" si="6"/>
        <v>0.70422535211267612</v>
      </c>
      <c r="AP126">
        <f t="shared" si="6"/>
        <v>0.34129692832764502</v>
      </c>
      <c r="AQ126">
        <f t="shared" si="7"/>
        <v>0.67356321839080457</v>
      </c>
      <c r="AR126">
        <f t="shared" si="8"/>
        <v>0.32643678160919531</v>
      </c>
      <c r="AT126">
        <f t="shared" si="9"/>
        <v>0.87382292647126236</v>
      </c>
      <c r="AU126">
        <f t="shared" si="9"/>
        <v>0.50229166950991666</v>
      </c>
      <c r="AV126">
        <f t="shared" si="10"/>
        <v>0.59182893221623178</v>
      </c>
      <c r="AZ126">
        <f t="shared" si="11"/>
        <v>2.1088664238706856</v>
      </c>
      <c r="BA126">
        <f t="shared" si="11"/>
        <v>1.5385005033625931</v>
      </c>
      <c r="BB126">
        <f t="shared" si="12"/>
        <v>0.63884760510844429</v>
      </c>
      <c r="BC126">
        <f t="shared" si="13"/>
        <v>0.39517342207161682</v>
      </c>
      <c r="BD126">
        <f t="shared" si="14"/>
        <v>0.52453765170776745</v>
      </c>
      <c r="BE126">
        <f t="shared" si="15"/>
        <v>0.44808934270592976</v>
      </c>
    </row>
    <row r="127" spans="1:57" x14ac:dyDescent="0.35">
      <c r="A127">
        <v>33</v>
      </c>
      <c r="B127" t="s">
        <v>40</v>
      </c>
      <c r="C127" t="s">
        <v>41</v>
      </c>
      <c r="D127" s="1">
        <v>43657</v>
      </c>
      <c r="E127" t="s">
        <v>42</v>
      </c>
      <c r="F127" t="s">
        <v>43</v>
      </c>
      <c r="G127" t="s">
        <v>44</v>
      </c>
      <c r="H127" t="s">
        <v>180</v>
      </c>
      <c r="I127">
        <v>3</v>
      </c>
      <c r="J127" t="s">
        <v>301</v>
      </c>
      <c r="K127" t="s">
        <v>315</v>
      </c>
      <c r="L127">
        <v>10</v>
      </c>
      <c r="M127">
        <v>54</v>
      </c>
      <c r="N127">
        <v>3411</v>
      </c>
      <c r="O127">
        <v>1100</v>
      </c>
      <c r="P127">
        <v>6</v>
      </c>
      <c r="Q127">
        <v>1</v>
      </c>
      <c r="R127">
        <v>6</v>
      </c>
      <c r="S127">
        <v>2</v>
      </c>
      <c r="V127">
        <v>2</v>
      </c>
      <c r="W127">
        <v>0</v>
      </c>
      <c r="X127" t="s">
        <v>48</v>
      </c>
      <c r="Y127">
        <v>1.22</v>
      </c>
      <c r="Z127">
        <v>4.33</v>
      </c>
      <c r="AA127">
        <v>1.27</v>
      </c>
      <c r="AB127">
        <v>4.3</v>
      </c>
      <c r="AK127">
        <v>1.28</v>
      </c>
      <c r="AL127">
        <v>4.55</v>
      </c>
      <c r="AM127">
        <v>1.24</v>
      </c>
      <c r="AN127">
        <v>4.21</v>
      </c>
      <c r="AO127">
        <f t="shared" si="6"/>
        <v>0.80645161290322587</v>
      </c>
      <c r="AP127">
        <f t="shared" si="6"/>
        <v>0.23752969121140144</v>
      </c>
      <c r="AQ127">
        <f t="shared" si="7"/>
        <v>0.77247706422018347</v>
      </c>
      <c r="AR127">
        <f t="shared" si="8"/>
        <v>0.2275229357798165</v>
      </c>
      <c r="AT127">
        <f t="shared" si="9"/>
        <v>1.2375752374213178</v>
      </c>
      <c r="AU127">
        <f t="shared" si="9"/>
        <v>0.35182757907918022</v>
      </c>
      <c r="AV127">
        <f t="shared" si="10"/>
        <v>0.70801185966537428</v>
      </c>
      <c r="AZ127">
        <f t="shared" si="11"/>
        <v>2.0780631496619844</v>
      </c>
      <c r="BA127">
        <f t="shared" si="11"/>
        <v>0.95589351441806603</v>
      </c>
      <c r="BB127">
        <f t="shared" si="12"/>
        <v>0.75439093970061688</v>
      </c>
      <c r="BC127">
        <f t="shared" si="13"/>
        <v>0.25815296098086266</v>
      </c>
      <c r="BD127">
        <f t="shared" si="14"/>
        <v>0.34529443448891856</v>
      </c>
      <c r="BE127">
        <f t="shared" si="15"/>
        <v>0.28184455767586702</v>
      </c>
    </row>
    <row r="128" spans="1:57" x14ac:dyDescent="0.35">
      <c r="A128">
        <v>33</v>
      </c>
      <c r="B128" t="s">
        <v>40</v>
      </c>
      <c r="C128" t="s">
        <v>41</v>
      </c>
      <c r="D128" s="1">
        <v>43659</v>
      </c>
      <c r="E128" t="s">
        <v>42</v>
      </c>
      <c r="F128" t="s">
        <v>43</v>
      </c>
      <c r="G128" t="s">
        <v>44</v>
      </c>
      <c r="H128" t="s">
        <v>181</v>
      </c>
      <c r="I128">
        <v>3</v>
      </c>
      <c r="J128" t="s">
        <v>367</v>
      </c>
      <c r="K128" t="s">
        <v>301</v>
      </c>
      <c r="L128">
        <v>7</v>
      </c>
      <c r="M128">
        <v>10</v>
      </c>
      <c r="N128">
        <v>4063</v>
      </c>
      <c r="O128">
        <v>3411</v>
      </c>
      <c r="P128">
        <v>6</v>
      </c>
      <c r="Q128">
        <v>2</v>
      </c>
      <c r="R128">
        <v>6</v>
      </c>
      <c r="S128">
        <v>2</v>
      </c>
      <c r="V128">
        <v>2</v>
      </c>
      <c r="W128">
        <v>0</v>
      </c>
      <c r="X128" t="s">
        <v>48</v>
      </c>
      <c r="Y128">
        <v>2.65</v>
      </c>
      <c r="Z128">
        <v>1.54</v>
      </c>
      <c r="AA128">
        <v>2.61</v>
      </c>
      <c r="AB128">
        <v>1.57</v>
      </c>
      <c r="AK128">
        <v>2.7</v>
      </c>
      <c r="AL128">
        <v>1.59</v>
      </c>
      <c r="AM128">
        <v>2.57</v>
      </c>
      <c r="AN128">
        <v>1.53</v>
      </c>
      <c r="AO128">
        <f t="shared" si="6"/>
        <v>0.38910505836575876</v>
      </c>
      <c r="AP128">
        <f t="shared" si="6"/>
        <v>0.65359477124183007</v>
      </c>
      <c r="AQ128">
        <f t="shared" si="7"/>
        <v>0.37317073170731707</v>
      </c>
      <c r="AR128">
        <f t="shared" si="8"/>
        <v>0.62682926829268293</v>
      </c>
      <c r="AT128">
        <f t="shared" si="9"/>
        <v>0.87382292647126236</v>
      </c>
      <c r="AU128">
        <f t="shared" si="9"/>
        <v>1.2375752374213178</v>
      </c>
      <c r="AV128">
        <f t="shared" si="10"/>
        <v>0.41005154171437008</v>
      </c>
      <c r="AZ128">
        <f t="shared" si="11"/>
        <v>2.1088664238706856</v>
      </c>
      <c r="BA128">
        <f t="shared" si="11"/>
        <v>2.0780631496619844</v>
      </c>
      <c r="BB128">
        <f t="shared" si="12"/>
        <v>0.50770020970513008</v>
      </c>
      <c r="BC128">
        <f t="shared" si="13"/>
        <v>0.98571923830591801</v>
      </c>
      <c r="BD128">
        <f t="shared" si="14"/>
        <v>0.89147241568634816</v>
      </c>
      <c r="BE128">
        <f t="shared" si="15"/>
        <v>0.67786414397957284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28"/>
  <sheetViews>
    <sheetView topLeftCell="AU1" workbookViewId="0">
      <selection activeCell="AO1" sqref="AO1:BH1048576"/>
    </sheetView>
  </sheetViews>
  <sheetFormatPr defaultRowHeight="14.5" x14ac:dyDescent="0.35"/>
  <cols>
    <col min="4" max="4" width="10.453125" bestFit="1" customWidth="1"/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263</v>
      </c>
      <c r="B1" t="s">
        <v>1</v>
      </c>
      <c r="C1" t="s">
        <v>2</v>
      </c>
      <c r="D1" t="s">
        <v>3</v>
      </c>
      <c r="E1" t="s">
        <v>264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34</v>
      </c>
      <c r="AB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31</v>
      </c>
      <c r="B2" t="s">
        <v>40</v>
      </c>
      <c r="C2" t="s">
        <v>41</v>
      </c>
      <c r="D2" s="1">
        <v>44375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326</v>
      </c>
      <c r="K2" t="s">
        <v>374</v>
      </c>
      <c r="L2">
        <v>4</v>
      </c>
      <c r="M2">
        <v>191</v>
      </c>
      <c r="N2">
        <v>6195</v>
      </c>
      <c r="O2">
        <v>366</v>
      </c>
      <c r="P2">
        <v>6</v>
      </c>
      <c r="Q2">
        <v>1</v>
      </c>
      <c r="R2">
        <v>6</v>
      </c>
      <c r="S2">
        <v>4</v>
      </c>
      <c r="V2">
        <v>2</v>
      </c>
      <c r="W2">
        <v>0</v>
      </c>
      <c r="X2" t="s">
        <v>48</v>
      </c>
      <c r="Y2">
        <v>1.1100000000000001</v>
      </c>
      <c r="Z2">
        <v>6.5</v>
      </c>
      <c r="AA2">
        <v>1.1200000000000001</v>
      </c>
      <c r="AB2">
        <v>7.48</v>
      </c>
      <c r="AK2">
        <v>1.1499999999999999</v>
      </c>
      <c r="AL2">
        <v>8.1999999999999993</v>
      </c>
      <c r="AM2">
        <v>1.1100000000000001</v>
      </c>
      <c r="AN2">
        <v>6.7</v>
      </c>
      <c r="AO2">
        <f>1/AM2</f>
        <v>0.9009009009009008</v>
      </c>
      <c r="AP2">
        <f>1/AN2</f>
        <v>0.14925373134328357</v>
      </c>
      <c r="AQ2">
        <f>AO2/(AO2+AP2)</f>
        <v>0.85787451984635088</v>
      </c>
      <c r="AR2">
        <f>AP2/(AO2+AP2)</f>
        <v>0.14212548015364918</v>
      </c>
      <c r="AS2">
        <f>0.5*LN(AQ2/AR2)</f>
        <v>0.89887375553633875</v>
      </c>
      <c r="AW2">
        <f>AVERAGE(N2:O2)</f>
        <v>3280.5</v>
      </c>
      <c r="AX2">
        <f>64*'Summary - LogLoss'!$D$8*AW2/SUM($AW$2:$AW$65)</f>
        <v>1.253638123292647</v>
      </c>
      <c r="AY2">
        <f>AS2+AX2</f>
        <v>2.1525118788289856</v>
      </c>
    </row>
    <row r="3" spans="1:60" x14ac:dyDescent="0.35">
      <c r="A3">
        <v>31</v>
      </c>
      <c r="B3" t="s">
        <v>40</v>
      </c>
      <c r="C3" t="s">
        <v>41</v>
      </c>
      <c r="D3" s="1">
        <v>44375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281</v>
      </c>
      <c r="K3" t="s">
        <v>303</v>
      </c>
      <c r="L3">
        <v>27</v>
      </c>
      <c r="M3">
        <v>292</v>
      </c>
      <c r="N3">
        <v>2405</v>
      </c>
      <c r="O3">
        <v>232</v>
      </c>
      <c r="P3">
        <v>6</v>
      </c>
      <c r="Q3">
        <v>3</v>
      </c>
      <c r="R3">
        <v>6</v>
      </c>
      <c r="S3">
        <v>4</v>
      </c>
      <c r="V3">
        <v>2</v>
      </c>
      <c r="W3">
        <v>0</v>
      </c>
      <c r="X3" t="s">
        <v>48</v>
      </c>
      <c r="Y3">
        <v>1.1599999999999999</v>
      </c>
      <c r="Z3">
        <v>5</v>
      </c>
      <c r="AA3">
        <v>1.18</v>
      </c>
      <c r="AB3">
        <v>5.43</v>
      </c>
      <c r="AK3">
        <v>1.23</v>
      </c>
      <c r="AL3">
        <v>5.43</v>
      </c>
      <c r="AM3">
        <v>1.18</v>
      </c>
      <c r="AN3">
        <v>4.91</v>
      </c>
      <c r="AO3">
        <f t="shared" ref="AO3:AP65" si="0">1/AM3</f>
        <v>0.84745762711864414</v>
      </c>
      <c r="AP3">
        <f t="shared" si="0"/>
        <v>0.20366598778004072</v>
      </c>
      <c r="AQ3">
        <f t="shared" ref="AQ3:AQ66" si="1">AO3/(AO3+AP3)</f>
        <v>0.80623973727422005</v>
      </c>
      <c r="AR3">
        <f t="shared" ref="AR3:AR66" si="2">AP3/(AO3+AP3)</f>
        <v>0.19376026272577992</v>
      </c>
      <c r="AS3">
        <f t="shared" ref="AS3:AS65" si="3">0.5*LN(AQ3/AR3)</f>
        <v>0.71287975166442796</v>
      </c>
      <c r="AW3">
        <f t="shared" ref="AW3:AW65" si="4">AVERAGE(N3:O3)</f>
        <v>1318.5</v>
      </c>
      <c r="AX3">
        <f>64*'Summary - LogLoss'!$D$8*AW3/SUM($AW$2:$AW$65)</f>
        <v>0.50386278480760716</v>
      </c>
      <c r="AY3">
        <f t="shared" ref="AY3:AY65" si="5">AS3+AX3</f>
        <v>1.2167425364720352</v>
      </c>
    </row>
    <row r="4" spans="1:60" x14ac:dyDescent="0.35">
      <c r="A4">
        <v>31</v>
      </c>
      <c r="B4" t="s">
        <v>40</v>
      </c>
      <c r="C4" t="s">
        <v>41</v>
      </c>
      <c r="D4" s="1">
        <v>44375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415</v>
      </c>
      <c r="K4" t="s">
        <v>430</v>
      </c>
      <c r="L4">
        <v>91</v>
      </c>
      <c r="M4">
        <v>274</v>
      </c>
      <c r="N4">
        <v>930</v>
      </c>
      <c r="O4">
        <v>251</v>
      </c>
      <c r="P4">
        <v>6</v>
      </c>
      <c r="Q4">
        <v>2</v>
      </c>
      <c r="R4">
        <v>6</v>
      </c>
      <c r="S4">
        <v>1</v>
      </c>
      <c r="V4">
        <v>2</v>
      </c>
      <c r="W4">
        <v>0</v>
      </c>
      <c r="X4" t="s">
        <v>48</v>
      </c>
      <c r="Y4">
        <v>1.28</v>
      </c>
      <c r="Z4">
        <v>3.75</v>
      </c>
      <c r="AA4">
        <v>1.29</v>
      </c>
      <c r="AB4">
        <v>3.92</v>
      </c>
      <c r="AK4">
        <v>1.4</v>
      </c>
      <c r="AL4">
        <v>4.3</v>
      </c>
      <c r="AM4">
        <v>1.28</v>
      </c>
      <c r="AN4">
        <v>3.76</v>
      </c>
      <c r="AO4">
        <f t="shared" si="0"/>
        <v>0.78125</v>
      </c>
      <c r="AP4">
        <f t="shared" si="0"/>
        <v>0.26595744680851063</v>
      </c>
      <c r="AQ4">
        <f t="shared" si="1"/>
        <v>0.74603174603174605</v>
      </c>
      <c r="AR4">
        <f t="shared" si="2"/>
        <v>0.25396825396825395</v>
      </c>
      <c r="AS4">
        <f t="shared" si="3"/>
        <v>0.53877943973513864</v>
      </c>
      <c r="AW4">
        <f t="shared" si="4"/>
        <v>590.5</v>
      </c>
      <c r="AX4">
        <f>64*'Summary - LogLoss'!$D$8*AW4/SUM($AW$2:$AW$65)</f>
        <v>0.22565868367758213</v>
      </c>
      <c r="AY4">
        <f t="shared" si="5"/>
        <v>0.76443812341272077</v>
      </c>
      <c r="BG4" t="s">
        <v>191</v>
      </c>
      <c r="BH4">
        <f>SUM(AQ66:AQ128)</f>
        <v>37.762467533562393</v>
      </c>
    </row>
    <row r="5" spans="1:60" x14ac:dyDescent="0.35">
      <c r="A5">
        <v>31</v>
      </c>
      <c r="B5" t="s">
        <v>40</v>
      </c>
      <c r="C5" t="s">
        <v>41</v>
      </c>
      <c r="D5" s="1">
        <v>44375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409</v>
      </c>
      <c r="K5" t="s">
        <v>352</v>
      </c>
      <c r="L5">
        <v>48</v>
      </c>
      <c r="M5">
        <v>77</v>
      </c>
      <c r="N5">
        <v>1530</v>
      </c>
      <c r="O5">
        <v>1056</v>
      </c>
      <c r="P5">
        <v>4</v>
      </c>
      <c r="Q5">
        <v>6</v>
      </c>
      <c r="R5">
        <v>6</v>
      </c>
      <c r="S5">
        <v>3</v>
      </c>
      <c r="T5">
        <v>6</v>
      </c>
      <c r="U5">
        <v>2</v>
      </c>
      <c r="V5">
        <v>2</v>
      </c>
      <c r="W5">
        <v>1</v>
      </c>
      <c r="X5" t="s">
        <v>48</v>
      </c>
      <c r="Y5">
        <v>1.53</v>
      </c>
      <c r="Z5">
        <v>2.5</v>
      </c>
      <c r="AA5">
        <v>1.57</v>
      </c>
      <c r="AB5">
        <v>2.5499999999999998</v>
      </c>
      <c r="AK5">
        <v>1.59</v>
      </c>
      <c r="AL5">
        <v>2.7</v>
      </c>
      <c r="AM5">
        <v>1.54</v>
      </c>
      <c r="AN5">
        <v>2.48</v>
      </c>
      <c r="AO5">
        <f t="shared" si="0"/>
        <v>0.64935064935064934</v>
      </c>
      <c r="AP5">
        <f t="shared" si="0"/>
        <v>0.40322580645161293</v>
      </c>
      <c r="AQ5">
        <f t="shared" si="1"/>
        <v>0.61691542288557211</v>
      </c>
      <c r="AR5">
        <f t="shared" si="2"/>
        <v>0.38308457711442784</v>
      </c>
      <c r="AS5">
        <f t="shared" si="3"/>
        <v>0.23823807187567653</v>
      </c>
      <c r="AW5">
        <f t="shared" si="4"/>
        <v>1293</v>
      </c>
      <c r="AX5">
        <f>64*'Summary - LogLoss'!$D$8*AW5/SUM($AW$2:$AW$65)</f>
        <v>0.49411799829824499</v>
      </c>
      <c r="AY5">
        <f t="shared" si="5"/>
        <v>0.73235607017392157</v>
      </c>
      <c r="BG5" t="s">
        <v>190</v>
      </c>
      <c r="BH5">
        <f>SUM(BD66:BD128)</f>
        <v>39.995227664306462</v>
      </c>
    </row>
    <row r="6" spans="1:60" x14ac:dyDescent="0.35">
      <c r="A6">
        <v>31</v>
      </c>
      <c r="B6" t="s">
        <v>40</v>
      </c>
      <c r="C6" t="s">
        <v>41</v>
      </c>
      <c r="D6" s="1">
        <v>44375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343</v>
      </c>
      <c r="K6" t="s">
        <v>413</v>
      </c>
      <c r="L6">
        <v>12</v>
      </c>
      <c r="M6">
        <v>51</v>
      </c>
      <c r="N6">
        <v>4045</v>
      </c>
      <c r="O6">
        <v>1487</v>
      </c>
      <c r="P6">
        <v>6</v>
      </c>
      <c r="Q6">
        <v>0</v>
      </c>
      <c r="R6">
        <v>6</v>
      </c>
      <c r="S6">
        <v>1</v>
      </c>
      <c r="V6">
        <v>2</v>
      </c>
      <c r="W6">
        <v>0</v>
      </c>
      <c r="X6" t="s">
        <v>48</v>
      </c>
      <c r="Y6">
        <v>1.1100000000000001</v>
      </c>
      <c r="Z6">
        <v>6.5</v>
      </c>
      <c r="AA6">
        <v>1.1000000000000001</v>
      </c>
      <c r="AB6">
        <v>8.57</v>
      </c>
      <c r="AK6">
        <v>1.1100000000000001</v>
      </c>
      <c r="AL6">
        <v>11</v>
      </c>
      <c r="AM6">
        <v>1.0900000000000001</v>
      </c>
      <c r="AN6">
        <v>7.56</v>
      </c>
      <c r="AO6">
        <f t="shared" si="0"/>
        <v>0.9174311926605504</v>
      </c>
      <c r="AP6">
        <f t="shared" si="0"/>
        <v>0.1322751322751323</v>
      </c>
      <c r="AQ6">
        <f t="shared" si="1"/>
        <v>0.87398843930635839</v>
      </c>
      <c r="AR6">
        <f t="shared" si="2"/>
        <v>0.12601156069364167</v>
      </c>
      <c r="AS6">
        <f t="shared" si="3"/>
        <v>0.96834674697519452</v>
      </c>
      <c r="AW6">
        <f t="shared" si="4"/>
        <v>2766</v>
      </c>
      <c r="AX6">
        <f>64*'Summary - LogLoss'!$D$8*AW6/SUM($AW$2:$AW$65)</f>
        <v>1.0570227248978699</v>
      </c>
      <c r="AY6">
        <f t="shared" si="5"/>
        <v>2.0253694718730646</v>
      </c>
      <c r="BG6" t="s">
        <v>473</v>
      </c>
      <c r="BH6">
        <f>SUM(BE66:BE128)</f>
        <v>37.863899154641956</v>
      </c>
    </row>
    <row r="7" spans="1:60" x14ac:dyDescent="0.35">
      <c r="A7">
        <v>31</v>
      </c>
      <c r="B7" t="s">
        <v>40</v>
      </c>
      <c r="C7" t="s">
        <v>41</v>
      </c>
      <c r="D7" s="1">
        <v>44375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363</v>
      </c>
      <c r="K7" t="s">
        <v>431</v>
      </c>
      <c r="L7">
        <v>219</v>
      </c>
      <c r="M7">
        <v>239</v>
      </c>
      <c r="N7">
        <v>322</v>
      </c>
      <c r="O7">
        <v>290</v>
      </c>
      <c r="P7">
        <v>6</v>
      </c>
      <c r="Q7">
        <v>7</v>
      </c>
      <c r="R7">
        <v>6</v>
      </c>
      <c r="S7">
        <v>3</v>
      </c>
      <c r="T7">
        <v>6</v>
      </c>
      <c r="U7">
        <v>4</v>
      </c>
      <c r="V7">
        <v>2</v>
      </c>
      <c r="W7">
        <v>1</v>
      </c>
      <c r="X7" t="s">
        <v>48</v>
      </c>
      <c r="Y7">
        <v>1.36</v>
      </c>
      <c r="Z7">
        <v>3.2</v>
      </c>
      <c r="AA7">
        <v>1.4</v>
      </c>
      <c r="AB7">
        <v>3.19</v>
      </c>
      <c r="AK7">
        <v>1.4</v>
      </c>
      <c r="AL7">
        <v>3.25</v>
      </c>
      <c r="AM7">
        <v>1.37</v>
      </c>
      <c r="AN7">
        <v>3.1</v>
      </c>
      <c r="AO7">
        <f t="shared" si="0"/>
        <v>0.72992700729927007</v>
      </c>
      <c r="AP7">
        <f t="shared" si="0"/>
        <v>0.32258064516129031</v>
      </c>
      <c r="AQ7">
        <f t="shared" si="1"/>
        <v>0.69351230425055932</v>
      </c>
      <c r="AR7">
        <f t="shared" si="2"/>
        <v>0.30648769574944074</v>
      </c>
      <c r="AS7">
        <f t="shared" si="3"/>
        <v>0.40829568582553355</v>
      </c>
      <c r="AW7">
        <f t="shared" si="4"/>
        <v>306</v>
      </c>
      <c r="AX7">
        <f>64*'Summary - LogLoss'!$D$8*AW7/SUM($AW$2:$AW$65)</f>
        <v>0.11693743811234568</v>
      </c>
      <c r="AY7">
        <f t="shared" si="5"/>
        <v>0.52523312393787924</v>
      </c>
    </row>
    <row r="8" spans="1:60" x14ac:dyDescent="0.35">
      <c r="A8">
        <v>31</v>
      </c>
      <c r="B8" t="s">
        <v>40</v>
      </c>
      <c r="C8" t="s">
        <v>41</v>
      </c>
      <c r="D8" s="1">
        <v>44375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320</v>
      </c>
      <c r="K8" t="s">
        <v>405</v>
      </c>
      <c r="L8">
        <v>66</v>
      </c>
      <c r="M8">
        <v>32</v>
      </c>
      <c r="N8">
        <v>1231</v>
      </c>
      <c r="O8">
        <v>2100</v>
      </c>
      <c r="P8">
        <v>3</v>
      </c>
      <c r="Q8">
        <v>6</v>
      </c>
      <c r="R8">
        <v>6</v>
      </c>
      <c r="S8">
        <v>1</v>
      </c>
      <c r="T8">
        <v>11</v>
      </c>
      <c r="U8">
        <v>9</v>
      </c>
      <c r="V8">
        <v>2</v>
      </c>
      <c r="W8">
        <v>1</v>
      </c>
      <c r="X8" t="s">
        <v>48</v>
      </c>
      <c r="Y8">
        <v>2.2000000000000002</v>
      </c>
      <c r="Z8">
        <v>1.66</v>
      </c>
      <c r="AA8">
        <v>2.27</v>
      </c>
      <c r="AB8">
        <v>1.7</v>
      </c>
      <c r="AK8">
        <v>2.38</v>
      </c>
      <c r="AL8">
        <v>1.75</v>
      </c>
      <c r="AM8">
        <v>2.19</v>
      </c>
      <c r="AN8">
        <v>1.69</v>
      </c>
      <c r="AO8">
        <f t="shared" si="0"/>
        <v>0.45662100456621008</v>
      </c>
      <c r="AP8">
        <f t="shared" si="0"/>
        <v>0.59171597633136097</v>
      </c>
      <c r="AQ8">
        <f t="shared" si="1"/>
        <v>0.43556701030927836</v>
      </c>
      <c r="AR8">
        <f t="shared" si="2"/>
        <v>0.56443298969072164</v>
      </c>
      <c r="AS8">
        <f t="shared" si="3"/>
        <v>-0.12958650744671366</v>
      </c>
      <c r="AW8">
        <f t="shared" si="4"/>
        <v>1665.5</v>
      </c>
      <c r="AX8">
        <f>64*'Summary - LogLoss'!$D$8*AW8/SUM($AW$2:$AW$65)</f>
        <v>0.63646831103304491</v>
      </c>
      <c r="AY8">
        <f t="shared" si="5"/>
        <v>0.50688180358633128</v>
      </c>
    </row>
    <row r="9" spans="1:60" x14ac:dyDescent="0.35">
      <c r="A9">
        <v>31</v>
      </c>
      <c r="B9" t="s">
        <v>40</v>
      </c>
      <c r="C9" t="s">
        <v>41</v>
      </c>
      <c r="D9" s="1">
        <v>44375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432</v>
      </c>
      <c r="K9" t="s">
        <v>416</v>
      </c>
      <c r="L9">
        <v>94</v>
      </c>
      <c r="M9">
        <v>109</v>
      </c>
      <c r="N9">
        <v>868</v>
      </c>
      <c r="O9">
        <v>743</v>
      </c>
      <c r="P9">
        <v>1</v>
      </c>
      <c r="Q9">
        <v>6</v>
      </c>
      <c r="R9">
        <v>6</v>
      </c>
      <c r="S9">
        <v>0</v>
      </c>
      <c r="T9">
        <v>6</v>
      </c>
      <c r="U9">
        <v>4</v>
      </c>
      <c r="V9">
        <v>2</v>
      </c>
      <c r="W9">
        <v>1</v>
      </c>
      <c r="X9" t="s">
        <v>48</v>
      </c>
      <c r="Y9">
        <v>2.2000000000000002</v>
      </c>
      <c r="Z9">
        <v>1.66</v>
      </c>
      <c r="AA9">
        <v>2.2200000000000002</v>
      </c>
      <c r="AB9">
        <v>1.73</v>
      </c>
      <c r="AK9">
        <v>2.27</v>
      </c>
      <c r="AL9">
        <v>1.78</v>
      </c>
      <c r="AM9">
        <v>2.19</v>
      </c>
      <c r="AN9">
        <v>1.69</v>
      </c>
      <c r="AO9">
        <f t="shared" si="0"/>
        <v>0.45662100456621008</v>
      </c>
      <c r="AP9">
        <f t="shared" si="0"/>
        <v>0.59171597633136097</v>
      </c>
      <c r="AQ9">
        <f t="shared" si="1"/>
        <v>0.43556701030927836</v>
      </c>
      <c r="AR9">
        <f t="shared" si="2"/>
        <v>0.56443298969072164</v>
      </c>
      <c r="AS9">
        <f t="shared" si="3"/>
        <v>-0.12958650744671366</v>
      </c>
      <c r="AW9">
        <f t="shared" si="4"/>
        <v>805.5</v>
      </c>
      <c r="AX9">
        <f>64*'Summary - LogLoss'!$D$8*AW9/SUM($AW$2:$AW$65)</f>
        <v>0.30782060914867465</v>
      </c>
      <c r="AY9">
        <f t="shared" si="5"/>
        <v>0.178234101701961</v>
      </c>
    </row>
    <row r="10" spans="1:60" x14ac:dyDescent="0.35">
      <c r="A10">
        <v>31</v>
      </c>
      <c r="B10" t="s">
        <v>40</v>
      </c>
      <c r="C10" t="s">
        <v>41</v>
      </c>
      <c r="D10" s="1">
        <v>44375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433</v>
      </c>
      <c r="K10" t="s">
        <v>316</v>
      </c>
      <c r="L10">
        <v>174</v>
      </c>
      <c r="M10">
        <v>40</v>
      </c>
      <c r="N10">
        <v>424</v>
      </c>
      <c r="O10">
        <v>1693</v>
      </c>
      <c r="P10">
        <v>6</v>
      </c>
      <c r="Q10">
        <v>3</v>
      </c>
      <c r="R10">
        <v>6</v>
      </c>
      <c r="S10">
        <v>3</v>
      </c>
      <c r="V10">
        <v>2</v>
      </c>
      <c r="W10">
        <v>0</v>
      </c>
      <c r="X10" t="s">
        <v>48</v>
      </c>
      <c r="Y10">
        <v>3.5</v>
      </c>
      <c r="Z10">
        <v>1.3</v>
      </c>
      <c r="AA10">
        <v>3.63</v>
      </c>
      <c r="AB10">
        <v>1.33</v>
      </c>
      <c r="AK10">
        <v>3.75</v>
      </c>
      <c r="AL10">
        <v>1.34</v>
      </c>
      <c r="AM10">
        <v>3.5</v>
      </c>
      <c r="AN10">
        <v>1.31</v>
      </c>
      <c r="AO10">
        <f t="shared" si="0"/>
        <v>0.2857142857142857</v>
      </c>
      <c r="AP10">
        <f t="shared" si="0"/>
        <v>0.76335877862595414</v>
      </c>
      <c r="AQ10">
        <f t="shared" si="1"/>
        <v>0.27234927234927236</v>
      </c>
      <c r="AR10">
        <f t="shared" si="2"/>
        <v>0.72765072765072769</v>
      </c>
      <c r="AS10">
        <f t="shared" si="3"/>
        <v>-0.4913679156411539</v>
      </c>
      <c r="AW10">
        <f t="shared" si="4"/>
        <v>1058.5</v>
      </c>
      <c r="AX10">
        <f>64*'Summary - LogLoss'!$D$8*AW10/SUM($AW$2:$AW$65)</f>
        <v>0.40450417726116966</v>
      </c>
      <c r="AY10">
        <f t="shared" si="5"/>
        <v>-8.6863738379984234E-2</v>
      </c>
    </row>
    <row r="11" spans="1:60" x14ac:dyDescent="0.35">
      <c r="A11">
        <v>31</v>
      </c>
      <c r="B11" t="s">
        <v>40</v>
      </c>
      <c r="C11" t="s">
        <v>41</v>
      </c>
      <c r="D11" s="1">
        <v>44375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290</v>
      </c>
      <c r="K11" t="s">
        <v>418</v>
      </c>
      <c r="L11">
        <v>36</v>
      </c>
      <c r="M11">
        <v>54</v>
      </c>
      <c r="N11">
        <v>1940</v>
      </c>
      <c r="O11">
        <v>1458</v>
      </c>
      <c r="P11">
        <v>6</v>
      </c>
      <c r="Q11">
        <v>1</v>
      </c>
      <c r="R11">
        <v>6</v>
      </c>
      <c r="S11">
        <v>3</v>
      </c>
      <c r="V11">
        <v>2</v>
      </c>
      <c r="W11">
        <v>0</v>
      </c>
      <c r="X11" t="s">
        <v>48</v>
      </c>
      <c r="Y11">
        <v>1.1599999999999999</v>
      </c>
      <c r="Z11">
        <v>5</v>
      </c>
      <c r="AA11">
        <v>1.1599999999999999</v>
      </c>
      <c r="AB11">
        <v>5.92</v>
      </c>
      <c r="AK11">
        <v>1.2</v>
      </c>
      <c r="AL11">
        <v>6</v>
      </c>
      <c r="AM11">
        <v>1.1599999999999999</v>
      </c>
      <c r="AN11">
        <v>5.25</v>
      </c>
      <c r="AO11">
        <f t="shared" si="0"/>
        <v>0.86206896551724144</v>
      </c>
      <c r="AP11">
        <f t="shared" si="0"/>
        <v>0.19047619047619047</v>
      </c>
      <c r="AQ11">
        <f t="shared" si="1"/>
        <v>0.81903276131045255</v>
      </c>
      <c r="AR11">
        <f t="shared" si="2"/>
        <v>0.18096723868954759</v>
      </c>
      <c r="AS11">
        <f t="shared" si="3"/>
        <v>0.75490403574262965</v>
      </c>
      <c r="AW11">
        <f t="shared" si="4"/>
        <v>1699</v>
      </c>
      <c r="AX11">
        <f>64*'Summary - LogLoss'!$D$8*AW11/SUM($AW$2:$AW$65)</f>
        <v>0.64927028546691279</v>
      </c>
      <c r="AY11">
        <f t="shared" si="5"/>
        <v>1.4041743212095423</v>
      </c>
    </row>
    <row r="12" spans="1:60" x14ac:dyDescent="0.35">
      <c r="A12">
        <v>31</v>
      </c>
      <c r="B12" t="s">
        <v>40</v>
      </c>
      <c r="C12" t="s">
        <v>41</v>
      </c>
      <c r="D12" s="1">
        <v>44375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278</v>
      </c>
      <c r="K12" t="s">
        <v>358</v>
      </c>
      <c r="L12">
        <v>73</v>
      </c>
      <c r="M12">
        <v>10</v>
      </c>
      <c r="N12">
        <v>1156</v>
      </c>
      <c r="O12">
        <v>4215</v>
      </c>
      <c r="P12">
        <v>6</v>
      </c>
      <c r="Q12">
        <v>3</v>
      </c>
      <c r="R12">
        <v>6</v>
      </c>
      <c r="S12">
        <v>4</v>
      </c>
      <c r="V12">
        <v>2</v>
      </c>
      <c r="W12">
        <v>0</v>
      </c>
      <c r="X12" t="s">
        <v>48</v>
      </c>
      <c r="Y12">
        <v>4.5</v>
      </c>
      <c r="Z12">
        <v>1.2</v>
      </c>
      <c r="AA12">
        <v>5.0599999999999996</v>
      </c>
      <c r="AB12">
        <v>1.2</v>
      </c>
      <c r="AK12">
        <v>5.0599999999999996</v>
      </c>
      <c r="AL12">
        <v>1.22</v>
      </c>
      <c r="AM12">
        <v>4.57</v>
      </c>
      <c r="AN12">
        <v>1.2</v>
      </c>
      <c r="AO12">
        <f t="shared" si="0"/>
        <v>0.21881838074398249</v>
      </c>
      <c r="AP12">
        <f t="shared" si="0"/>
        <v>0.83333333333333337</v>
      </c>
      <c r="AQ12">
        <f t="shared" si="1"/>
        <v>0.20797227036395149</v>
      </c>
      <c r="AR12">
        <f t="shared" si="2"/>
        <v>0.79202772963604862</v>
      </c>
      <c r="AS12">
        <f t="shared" si="3"/>
        <v>-0.66859582405607942</v>
      </c>
      <c r="AW12">
        <f t="shared" si="4"/>
        <v>2685.5</v>
      </c>
      <c r="AX12">
        <f>64*'Summary - LogLoss'!$D$8*AW12/SUM($AW$2:$AW$65)</f>
        <v>1.0262597714075306</v>
      </c>
      <c r="AY12">
        <f t="shared" si="5"/>
        <v>0.35766394735145113</v>
      </c>
    </row>
    <row r="13" spans="1:60" x14ac:dyDescent="0.35">
      <c r="A13">
        <v>31</v>
      </c>
      <c r="B13" t="s">
        <v>40</v>
      </c>
      <c r="C13" t="s">
        <v>41</v>
      </c>
      <c r="D13" s="1">
        <v>44375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365</v>
      </c>
      <c r="K13" t="s">
        <v>434</v>
      </c>
      <c r="L13">
        <v>6</v>
      </c>
      <c r="M13">
        <v>144</v>
      </c>
      <c r="N13">
        <v>5640</v>
      </c>
      <c r="O13">
        <v>555</v>
      </c>
      <c r="P13">
        <v>6</v>
      </c>
      <c r="Q13">
        <v>4</v>
      </c>
      <c r="R13">
        <v>6</v>
      </c>
      <c r="S13">
        <v>2</v>
      </c>
      <c r="V13">
        <v>2</v>
      </c>
      <c r="W13">
        <v>0</v>
      </c>
      <c r="X13" t="s">
        <v>48</v>
      </c>
      <c r="Y13">
        <v>1.33</v>
      </c>
      <c r="Z13">
        <v>3.4</v>
      </c>
      <c r="AA13">
        <v>1.36</v>
      </c>
      <c r="AB13">
        <v>3.41</v>
      </c>
      <c r="AK13">
        <v>1.4</v>
      </c>
      <c r="AL13">
        <v>3.65</v>
      </c>
      <c r="AM13">
        <v>1.32</v>
      </c>
      <c r="AN13">
        <v>3.36</v>
      </c>
      <c r="AO13">
        <f t="shared" si="0"/>
        <v>0.75757575757575757</v>
      </c>
      <c r="AP13">
        <f t="shared" si="0"/>
        <v>0.29761904761904762</v>
      </c>
      <c r="AQ13">
        <f t="shared" si="1"/>
        <v>0.71794871794871795</v>
      </c>
      <c r="AR13">
        <f t="shared" si="2"/>
        <v>0.28205128205128205</v>
      </c>
      <c r="AS13">
        <f t="shared" si="3"/>
        <v>0.46715461868841668</v>
      </c>
      <c r="AW13">
        <f t="shared" si="4"/>
        <v>3097.5</v>
      </c>
      <c r="AX13">
        <f>64*'Summary - LogLoss'!$D$8*AW13/SUM($AW$2:$AW$65)</f>
        <v>1.1837049495195777</v>
      </c>
      <c r="AY13">
        <f t="shared" si="5"/>
        <v>1.6508595682079945</v>
      </c>
    </row>
    <row r="14" spans="1:60" x14ac:dyDescent="0.35">
      <c r="A14">
        <v>31</v>
      </c>
      <c r="B14" t="s">
        <v>40</v>
      </c>
      <c r="C14" t="s">
        <v>41</v>
      </c>
      <c r="D14" s="1">
        <v>44375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401</v>
      </c>
      <c r="K14" t="s">
        <v>335</v>
      </c>
      <c r="L14">
        <v>9</v>
      </c>
      <c r="M14">
        <v>69</v>
      </c>
      <c r="N14">
        <v>4465</v>
      </c>
      <c r="O14">
        <v>1189</v>
      </c>
      <c r="P14">
        <v>6</v>
      </c>
      <c r="Q14">
        <v>4</v>
      </c>
      <c r="R14">
        <v>6</v>
      </c>
      <c r="S14">
        <v>4</v>
      </c>
      <c r="V14">
        <v>2</v>
      </c>
      <c r="W14">
        <v>0</v>
      </c>
      <c r="X14" t="s">
        <v>48</v>
      </c>
      <c r="Y14">
        <v>1.25</v>
      </c>
      <c r="Z14">
        <v>4</v>
      </c>
      <c r="AA14">
        <v>1.29</v>
      </c>
      <c r="AB14">
        <v>3.97</v>
      </c>
      <c r="AK14">
        <v>1.29</v>
      </c>
      <c r="AL14">
        <v>4.5999999999999996</v>
      </c>
      <c r="AM14">
        <v>1.25</v>
      </c>
      <c r="AN14">
        <v>3.97</v>
      </c>
      <c r="AO14">
        <f t="shared" si="0"/>
        <v>0.8</v>
      </c>
      <c r="AP14">
        <f t="shared" si="0"/>
        <v>0.25188916876574308</v>
      </c>
      <c r="AQ14">
        <f t="shared" si="1"/>
        <v>0.76053639846743293</v>
      </c>
      <c r="AR14">
        <f t="shared" si="2"/>
        <v>0.23946360153256702</v>
      </c>
      <c r="AS14">
        <f t="shared" si="3"/>
        <v>0.57781127169244462</v>
      </c>
      <c r="AW14">
        <f t="shared" si="4"/>
        <v>2827</v>
      </c>
      <c r="AX14">
        <f>64*'Summary - LogLoss'!$D$8*AW14/SUM($AW$2:$AW$65)</f>
        <v>1.0803337828222264</v>
      </c>
      <c r="AY14">
        <f t="shared" si="5"/>
        <v>1.658145054514671</v>
      </c>
    </row>
    <row r="15" spans="1:60" x14ac:dyDescent="0.35">
      <c r="A15">
        <v>31</v>
      </c>
      <c r="B15" t="s">
        <v>40</v>
      </c>
      <c r="C15" t="s">
        <v>41</v>
      </c>
      <c r="D15" s="1">
        <v>44375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304</v>
      </c>
      <c r="K15" t="s">
        <v>435</v>
      </c>
      <c r="L15">
        <v>79</v>
      </c>
      <c r="M15">
        <v>199</v>
      </c>
      <c r="N15">
        <v>1044</v>
      </c>
      <c r="O15">
        <v>355</v>
      </c>
      <c r="P15">
        <v>6</v>
      </c>
      <c r="Q15">
        <v>4</v>
      </c>
      <c r="R15">
        <v>7</v>
      </c>
      <c r="S15">
        <v>5</v>
      </c>
      <c r="V15">
        <v>2</v>
      </c>
      <c r="W15">
        <v>0</v>
      </c>
      <c r="X15" t="s">
        <v>48</v>
      </c>
      <c r="Y15">
        <v>2.1</v>
      </c>
      <c r="Z15">
        <v>1.72</v>
      </c>
      <c r="AA15">
        <v>2.12</v>
      </c>
      <c r="AB15">
        <v>1.79</v>
      </c>
      <c r="AK15">
        <v>2.15</v>
      </c>
      <c r="AL15">
        <v>1.83</v>
      </c>
      <c r="AM15">
        <v>2.06</v>
      </c>
      <c r="AN15">
        <v>1.77</v>
      </c>
      <c r="AO15">
        <f t="shared" si="0"/>
        <v>0.4854368932038835</v>
      </c>
      <c r="AP15">
        <f t="shared" si="0"/>
        <v>0.56497175141242939</v>
      </c>
      <c r="AQ15">
        <f t="shared" si="1"/>
        <v>0.46214099216710186</v>
      </c>
      <c r="AR15">
        <f t="shared" si="2"/>
        <v>0.53785900783289819</v>
      </c>
      <c r="AS15">
        <f t="shared" si="3"/>
        <v>-7.5863218107875927E-2</v>
      </c>
      <c r="AW15">
        <f t="shared" si="4"/>
        <v>699.5</v>
      </c>
      <c r="AX15">
        <f>64*'Summary - LogLoss'!$D$8*AW15/SUM($AW$2:$AW$65)</f>
        <v>0.26731286914897323</v>
      </c>
      <c r="AY15">
        <f t="shared" si="5"/>
        <v>0.19144965104109729</v>
      </c>
    </row>
    <row r="16" spans="1:60" x14ac:dyDescent="0.35">
      <c r="A16">
        <v>31</v>
      </c>
      <c r="B16" t="s">
        <v>40</v>
      </c>
      <c r="C16" t="s">
        <v>41</v>
      </c>
      <c r="D16" s="1">
        <v>44375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404</v>
      </c>
      <c r="K16" t="s">
        <v>390</v>
      </c>
      <c r="L16">
        <v>117</v>
      </c>
      <c r="M16">
        <v>68</v>
      </c>
      <c r="N16">
        <v>685</v>
      </c>
      <c r="O16">
        <v>1226</v>
      </c>
      <c r="P16">
        <v>2</v>
      </c>
      <c r="Q16">
        <v>6</v>
      </c>
      <c r="R16">
        <v>7</v>
      </c>
      <c r="S16">
        <v>6</v>
      </c>
      <c r="T16">
        <v>8</v>
      </c>
      <c r="U16">
        <v>6</v>
      </c>
      <c r="V16">
        <v>2</v>
      </c>
      <c r="W16">
        <v>1</v>
      </c>
      <c r="X16" t="s">
        <v>48</v>
      </c>
      <c r="Y16">
        <v>4.33</v>
      </c>
      <c r="Z16">
        <v>1.22</v>
      </c>
      <c r="AA16">
        <v>3.99</v>
      </c>
      <c r="AB16">
        <v>1.28</v>
      </c>
      <c r="AK16">
        <v>4.7</v>
      </c>
      <c r="AL16">
        <v>1.29</v>
      </c>
      <c r="AM16">
        <v>4.1100000000000003</v>
      </c>
      <c r="AN16">
        <v>1.23</v>
      </c>
      <c r="AO16">
        <f t="shared" si="0"/>
        <v>0.24330900243309</v>
      </c>
      <c r="AP16">
        <f t="shared" si="0"/>
        <v>0.81300813008130079</v>
      </c>
      <c r="AQ16">
        <f t="shared" si="1"/>
        <v>0.2303370786516854</v>
      </c>
      <c r="AR16">
        <f t="shared" si="2"/>
        <v>0.76966292134831471</v>
      </c>
      <c r="AS16">
        <f t="shared" si="3"/>
        <v>-0.60320442956190856</v>
      </c>
      <c r="AW16">
        <f t="shared" si="4"/>
        <v>955.5</v>
      </c>
      <c r="AX16">
        <f>64*'Summary - LogLoss'!$D$8*AW16/SUM($AW$2:$AW$65)</f>
        <v>0.36514288273315781</v>
      </c>
      <c r="AY16">
        <f t="shared" si="5"/>
        <v>-0.23806154682875075</v>
      </c>
    </row>
    <row r="17" spans="1:51" x14ac:dyDescent="0.35">
      <c r="A17">
        <v>31</v>
      </c>
      <c r="B17" t="s">
        <v>40</v>
      </c>
      <c r="C17" t="s">
        <v>41</v>
      </c>
      <c r="D17" s="1">
        <v>44375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436</v>
      </c>
      <c r="K17" t="s">
        <v>305</v>
      </c>
      <c r="L17">
        <v>20</v>
      </c>
      <c r="M17">
        <v>59</v>
      </c>
      <c r="N17">
        <v>3123</v>
      </c>
      <c r="O17">
        <v>1320</v>
      </c>
      <c r="P17">
        <v>6</v>
      </c>
      <c r="Q17">
        <v>4</v>
      </c>
      <c r="R17">
        <v>6</v>
      </c>
      <c r="S17">
        <v>0</v>
      </c>
      <c r="V17">
        <v>2</v>
      </c>
      <c r="W17">
        <v>0</v>
      </c>
      <c r="X17" t="s">
        <v>48</v>
      </c>
      <c r="Y17">
        <v>1.2</v>
      </c>
      <c r="Z17">
        <v>4.5</v>
      </c>
      <c r="AA17">
        <v>1.25</v>
      </c>
      <c r="AB17">
        <v>4.33</v>
      </c>
      <c r="AK17">
        <v>1.27</v>
      </c>
      <c r="AL17">
        <v>4.9000000000000004</v>
      </c>
      <c r="AM17">
        <v>1.22</v>
      </c>
      <c r="AN17">
        <v>4.2699999999999996</v>
      </c>
      <c r="AO17">
        <f t="shared" si="0"/>
        <v>0.81967213114754101</v>
      </c>
      <c r="AP17">
        <f t="shared" si="0"/>
        <v>0.23419203747072601</v>
      </c>
      <c r="AQ17">
        <f t="shared" si="1"/>
        <v>0.77777777777777779</v>
      </c>
      <c r="AR17">
        <f t="shared" si="2"/>
        <v>0.22222222222222221</v>
      </c>
      <c r="AS17">
        <f t="shared" si="3"/>
        <v>0.62638148424768403</v>
      </c>
      <c r="AW17">
        <f t="shared" si="4"/>
        <v>2221.5</v>
      </c>
      <c r="AX17">
        <f>64*'Summary - LogLoss'!$D$8*AW17/SUM($AW$2:$AW$65)</f>
        <v>0.84894287178619576</v>
      </c>
      <c r="AY17">
        <f t="shared" si="5"/>
        <v>1.4753243560338798</v>
      </c>
    </row>
    <row r="18" spans="1:51" x14ac:dyDescent="0.35">
      <c r="A18">
        <v>31</v>
      </c>
      <c r="B18" t="s">
        <v>40</v>
      </c>
      <c r="C18" t="s">
        <v>41</v>
      </c>
      <c r="D18" s="1">
        <v>44376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400</v>
      </c>
      <c r="K18" t="s">
        <v>270</v>
      </c>
      <c r="L18">
        <v>99</v>
      </c>
      <c r="M18">
        <v>190</v>
      </c>
      <c r="N18">
        <v>831</v>
      </c>
      <c r="O18">
        <v>366</v>
      </c>
      <c r="P18">
        <v>6</v>
      </c>
      <c r="Q18">
        <v>7</v>
      </c>
      <c r="R18">
        <v>6</v>
      </c>
      <c r="S18">
        <v>3</v>
      </c>
      <c r="T18">
        <v>6</v>
      </c>
      <c r="U18">
        <v>3</v>
      </c>
      <c r="V18">
        <v>2</v>
      </c>
      <c r="W18">
        <v>1</v>
      </c>
      <c r="X18" t="s">
        <v>48</v>
      </c>
      <c r="Y18">
        <v>2.2999999999999998</v>
      </c>
      <c r="Z18">
        <v>1.61</v>
      </c>
      <c r="AA18">
        <v>2.5099999999999998</v>
      </c>
      <c r="AB18">
        <v>1.58</v>
      </c>
      <c r="AK18">
        <v>2.5099999999999998</v>
      </c>
      <c r="AL18">
        <v>1.67</v>
      </c>
      <c r="AM18">
        <v>2.34</v>
      </c>
      <c r="AN18">
        <v>1.6</v>
      </c>
      <c r="AO18">
        <f t="shared" si="0"/>
        <v>0.42735042735042739</v>
      </c>
      <c r="AP18">
        <f t="shared" si="0"/>
        <v>0.625</v>
      </c>
      <c r="AQ18">
        <f t="shared" si="1"/>
        <v>0.40609137055837563</v>
      </c>
      <c r="AR18">
        <f t="shared" si="2"/>
        <v>0.59390862944162437</v>
      </c>
      <c r="AS18">
        <f t="shared" si="3"/>
        <v>-0.19007365006193724</v>
      </c>
      <c r="AW18">
        <f t="shared" si="4"/>
        <v>598.5</v>
      </c>
      <c r="AX18">
        <f>64*'Summary - LogLoss'!$D$8*AW18/SUM($AW$2:$AW$65)</f>
        <v>0.22871587160208787</v>
      </c>
      <c r="AY18">
        <f t="shared" si="5"/>
        <v>3.8642221540150623E-2</v>
      </c>
    </row>
    <row r="19" spans="1:51" x14ac:dyDescent="0.35">
      <c r="A19">
        <v>31</v>
      </c>
      <c r="B19" t="s">
        <v>40</v>
      </c>
      <c r="C19" t="s">
        <v>41</v>
      </c>
      <c r="D19" s="1">
        <v>44376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437</v>
      </c>
      <c r="K19" t="s">
        <v>438</v>
      </c>
      <c r="L19">
        <v>39</v>
      </c>
      <c r="M19">
        <v>72</v>
      </c>
      <c r="N19">
        <v>1722</v>
      </c>
      <c r="O19">
        <v>1157</v>
      </c>
      <c r="P19">
        <v>6</v>
      </c>
      <c r="Q19">
        <v>4</v>
      </c>
      <c r="R19">
        <v>7</v>
      </c>
      <c r="S19">
        <v>6</v>
      </c>
      <c r="V19">
        <v>2</v>
      </c>
      <c r="W19">
        <v>0</v>
      </c>
      <c r="X19" t="s">
        <v>48</v>
      </c>
      <c r="Y19">
        <v>3</v>
      </c>
      <c r="Z19">
        <v>1.4</v>
      </c>
      <c r="AA19">
        <v>3.05</v>
      </c>
      <c r="AB19">
        <v>1.43</v>
      </c>
      <c r="AK19">
        <v>3.1</v>
      </c>
      <c r="AL19">
        <v>1.5</v>
      </c>
      <c r="AM19">
        <v>2.88</v>
      </c>
      <c r="AN19">
        <v>1.42</v>
      </c>
      <c r="AO19">
        <f t="shared" si="0"/>
        <v>0.34722222222222221</v>
      </c>
      <c r="AP19">
        <f t="shared" si="0"/>
        <v>0.70422535211267612</v>
      </c>
      <c r="AQ19">
        <f t="shared" si="1"/>
        <v>0.33023255813953484</v>
      </c>
      <c r="AR19">
        <f t="shared" si="2"/>
        <v>0.66976744186046511</v>
      </c>
      <c r="AS19">
        <f t="shared" si="3"/>
        <v>-0.35356671126734268</v>
      </c>
      <c r="AW19">
        <f t="shared" si="4"/>
        <v>1439.5</v>
      </c>
      <c r="AX19">
        <f>64*'Summary - LogLoss'!$D$8*AW19/SUM($AW$2:$AW$65)</f>
        <v>0.55010275216575688</v>
      </c>
      <c r="AY19">
        <f t="shared" si="5"/>
        <v>0.1965360408984142</v>
      </c>
    </row>
    <row r="20" spans="1:51" x14ac:dyDescent="0.35">
      <c r="A20">
        <v>31</v>
      </c>
      <c r="B20" t="s">
        <v>40</v>
      </c>
      <c r="C20" t="s">
        <v>41</v>
      </c>
      <c r="D20" s="1">
        <v>44376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379</v>
      </c>
      <c r="K20" t="s">
        <v>274</v>
      </c>
      <c r="L20">
        <v>16</v>
      </c>
      <c r="M20">
        <v>142</v>
      </c>
      <c r="N20">
        <v>3685</v>
      </c>
      <c r="O20">
        <v>572</v>
      </c>
      <c r="P20">
        <v>6</v>
      </c>
      <c r="Q20">
        <v>1</v>
      </c>
      <c r="R20">
        <v>6</v>
      </c>
      <c r="S20">
        <v>3</v>
      </c>
      <c r="V20">
        <v>2</v>
      </c>
      <c r="W20">
        <v>0</v>
      </c>
      <c r="X20" t="s">
        <v>48</v>
      </c>
      <c r="Y20">
        <v>1.1100000000000001</v>
      </c>
      <c r="Z20">
        <v>6.5</v>
      </c>
      <c r="AA20">
        <v>1.1399999999999999</v>
      </c>
      <c r="AB20">
        <v>6.73</v>
      </c>
      <c r="AK20">
        <v>1.1399999999999999</v>
      </c>
      <c r="AL20">
        <v>7</v>
      </c>
      <c r="AM20">
        <v>1.1200000000000001</v>
      </c>
      <c r="AN20">
        <v>6.33</v>
      </c>
      <c r="AO20">
        <f t="shared" si="0"/>
        <v>0.89285714285714279</v>
      </c>
      <c r="AP20">
        <f t="shared" si="0"/>
        <v>0.15797788309636651</v>
      </c>
      <c r="AQ20">
        <f t="shared" si="1"/>
        <v>0.84966442953020138</v>
      </c>
      <c r="AR20">
        <f t="shared" si="2"/>
        <v>0.15033557046979867</v>
      </c>
      <c r="AS20">
        <f t="shared" si="3"/>
        <v>0.8659857754245408</v>
      </c>
      <c r="AW20">
        <f t="shared" si="4"/>
        <v>2128.5</v>
      </c>
      <c r="AX20">
        <f>64*'Summary - LogLoss'!$D$8*AW20/SUM($AW$2:$AW$65)</f>
        <v>0.8134030621638163</v>
      </c>
      <c r="AY20">
        <f t="shared" si="5"/>
        <v>1.6793888375883572</v>
      </c>
    </row>
    <row r="21" spans="1:51" x14ac:dyDescent="0.35">
      <c r="A21">
        <v>31</v>
      </c>
      <c r="B21" t="s">
        <v>40</v>
      </c>
      <c r="C21" t="s">
        <v>41</v>
      </c>
      <c r="D21" s="1">
        <v>44376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319</v>
      </c>
      <c r="K21" t="s">
        <v>291</v>
      </c>
      <c r="L21">
        <v>24</v>
      </c>
      <c r="M21">
        <v>60</v>
      </c>
      <c r="N21">
        <v>2510</v>
      </c>
      <c r="O21">
        <v>1305</v>
      </c>
      <c r="P21">
        <v>6</v>
      </c>
      <c r="Q21">
        <v>2</v>
      </c>
      <c r="R21">
        <v>6</v>
      </c>
      <c r="S21">
        <v>1</v>
      </c>
      <c r="V21">
        <v>2</v>
      </c>
      <c r="W21">
        <v>0</v>
      </c>
      <c r="X21" t="s">
        <v>48</v>
      </c>
      <c r="Y21">
        <v>1.1000000000000001</v>
      </c>
      <c r="Z21">
        <v>7</v>
      </c>
      <c r="AA21">
        <v>1.0900000000000001</v>
      </c>
      <c r="AB21">
        <v>8.9600000000000009</v>
      </c>
      <c r="AK21">
        <v>1.1100000000000001</v>
      </c>
      <c r="AL21">
        <v>9</v>
      </c>
      <c r="AM21">
        <v>1.08</v>
      </c>
      <c r="AN21">
        <v>7.68</v>
      </c>
      <c r="AO21">
        <f t="shared" si="0"/>
        <v>0.92592592592592582</v>
      </c>
      <c r="AP21">
        <f t="shared" si="0"/>
        <v>0.13020833333333334</v>
      </c>
      <c r="AQ21">
        <f t="shared" si="1"/>
        <v>0.87671232876712335</v>
      </c>
      <c r="AR21">
        <f t="shared" si="2"/>
        <v>0.12328767123287675</v>
      </c>
      <c r="AS21">
        <f t="shared" si="3"/>
        <v>0.98082925301172619</v>
      </c>
      <c r="AW21">
        <f t="shared" si="4"/>
        <v>1907.5</v>
      </c>
      <c r="AX21">
        <f>64*'Summary - LogLoss'!$D$8*AW21/SUM($AW$2:$AW$65)</f>
        <v>0.72894824574934447</v>
      </c>
      <c r="AY21">
        <f t="shared" si="5"/>
        <v>1.7097774987610705</v>
      </c>
    </row>
    <row r="22" spans="1:51" x14ac:dyDescent="0.35">
      <c r="A22">
        <v>31</v>
      </c>
      <c r="B22" t="s">
        <v>40</v>
      </c>
      <c r="C22" t="s">
        <v>41</v>
      </c>
      <c r="D22" s="1">
        <v>44376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273</v>
      </c>
      <c r="K22" t="s">
        <v>419</v>
      </c>
      <c r="L22">
        <v>13</v>
      </c>
      <c r="M22">
        <v>47</v>
      </c>
      <c r="N22">
        <v>3915</v>
      </c>
      <c r="O22">
        <v>1540</v>
      </c>
      <c r="P22">
        <v>7</v>
      </c>
      <c r="Q22">
        <v>5</v>
      </c>
      <c r="R22">
        <v>6</v>
      </c>
      <c r="S22">
        <v>4</v>
      </c>
      <c r="V22">
        <v>2</v>
      </c>
      <c r="W22">
        <v>0</v>
      </c>
      <c r="X22" t="s">
        <v>48</v>
      </c>
      <c r="Y22">
        <v>1.3</v>
      </c>
      <c r="Z22">
        <v>3.5</v>
      </c>
      <c r="AA22">
        <v>1.31</v>
      </c>
      <c r="AB22">
        <v>3.77</v>
      </c>
      <c r="AK22">
        <v>1.33</v>
      </c>
      <c r="AL22">
        <v>3.85</v>
      </c>
      <c r="AM22">
        <v>1.3</v>
      </c>
      <c r="AN22">
        <v>3.52</v>
      </c>
      <c r="AO22">
        <f t="shared" si="0"/>
        <v>0.76923076923076916</v>
      </c>
      <c r="AP22">
        <f t="shared" si="0"/>
        <v>0.28409090909090912</v>
      </c>
      <c r="AQ22">
        <f t="shared" si="1"/>
        <v>0.73029045643153523</v>
      </c>
      <c r="AR22">
        <f t="shared" si="2"/>
        <v>0.26970954356846477</v>
      </c>
      <c r="AS22">
        <f t="shared" si="3"/>
        <v>0.49804836257125717</v>
      </c>
      <c r="AW22">
        <f t="shared" si="4"/>
        <v>2727.5</v>
      </c>
      <c r="AX22">
        <f>64*'Summary - LogLoss'!$D$8*AW22/SUM($AW$2:$AW$65)</f>
        <v>1.0423100080111858</v>
      </c>
      <c r="AY22">
        <f t="shared" si="5"/>
        <v>1.5403583705824428</v>
      </c>
    </row>
    <row r="23" spans="1:51" x14ac:dyDescent="0.35">
      <c r="A23">
        <v>31</v>
      </c>
      <c r="B23" t="s">
        <v>40</v>
      </c>
      <c r="C23" t="s">
        <v>41</v>
      </c>
      <c r="D23" s="1">
        <v>44376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277</v>
      </c>
      <c r="K23" t="s">
        <v>407</v>
      </c>
      <c r="L23">
        <v>49</v>
      </c>
      <c r="M23">
        <v>80</v>
      </c>
      <c r="N23">
        <v>1490</v>
      </c>
      <c r="O23">
        <v>1041</v>
      </c>
      <c r="P23">
        <v>6</v>
      </c>
      <c r="Q23">
        <v>1</v>
      </c>
      <c r="R23">
        <v>6</v>
      </c>
      <c r="S23">
        <v>4</v>
      </c>
      <c r="V23">
        <v>2</v>
      </c>
      <c r="W23">
        <v>0</v>
      </c>
      <c r="X23" t="s">
        <v>48</v>
      </c>
      <c r="Y23">
        <v>1.61</v>
      </c>
      <c r="Z23">
        <v>2.2999999999999998</v>
      </c>
      <c r="AA23">
        <v>1.69</v>
      </c>
      <c r="AB23">
        <v>2.2799999999999998</v>
      </c>
      <c r="AK23">
        <v>1.71</v>
      </c>
      <c r="AL23">
        <v>2.38</v>
      </c>
      <c r="AM23">
        <v>1.65</v>
      </c>
      <c r="AN23">
        <v>2.23</v>
      </c>
      <c r="AO23">
        <f t="shared" si="0"/>
        <v>0.60606060606060608</v>
      </c>
      <c r="AP23">
        <f t="shared" si="0"/>
        <v>0.44843049327354262</v>
      </c>
      <c r="AQ23">
        <f t="shared" si="1"/>
        <v>0.57474226804123707</v>
      </c>
      <c r="AR23">
        <f t="shared" si="2"/>
        <v>0.42525773195876287</v>
      </c>
      <c r="AS23">
        <f t="shared" si="3"/>
        <v>0.15061314877976908</v>
      </c>
      <c r="AW23">
        <f t="shared" si="4"/>
        <v>1265.5</v>
      </c>
      <c r="AX23">
        <f>64*'Summary - LogLoss'!$D$8*AW23/SUM($AW$2:$AW$65)</f>
        <v>0.48360891480775642</v>
      </c>
      <c r="AY23">
        <f t="shared" si="5"/>
        <v>0.63422206358752553</v>
      </c>
    </row>
    <row r="24" spans="1:51" x14ac:dyDescent="0.35">
      <c r="A24">
        <v>31</v>
      </c>
      <c r="B24" t="s">
        <v>40</v>
      </c>
      <c r="C24" t="s">
        <v>41</v>
      </c>
      <c r="D24" s="1">
        <v>44376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417</v>
      </c>
      <c r="K24" t="s">
        <v>371</v>
      </c>
      <c r="L24">
        <v>87</v>
      </c>
      <c r="M24">
        <v>29</v>
      </c>
      <c r="N24">
        <v>967</v>
      </c>
      <c r="O24">
        <v>2235</v>
      </c>
      <c r="P24">
        <v>6</v>
      </c>
      <c r="Q24">
        <v>2</v>
      </c>
      <c r="R24">
        <v>4</v>
      </c>
      <c r="S24">
        <v>6</v>
      </c>
      <c r="T24">
        <v>6</v>
      </c>
      <c r="U24">
        <v>1</v>
      </c>
      <c r="V24">
        <v>2</v>
      </c>
      <c r="W24">
        <v>1</v>
      </c>
      <c r="X24" t="s">
        <v>48</v>
      </c>
      <c r="Y24">
        <v>2.5</v>
      </c>
      <c r="Z24">
        <v>1.53</v>
      </c>
      <c r="AA24">
        <v>2.58</v>
      </c>
      <c r="AB24">
        <v>1.56</v>
      </c>
      <c r="AK24">
        <v>2.7</v>
      </c>
      <c r="AL24">
        <v>1.57</v>
      </c>
      <c r="AM24">
        <v>2.5099999999999998</v>
      </c>
      <c r="AN24">
        <v>1.53</v>
      </c>
      <c r="AO24">
        <f t="shared" si="0"/>
        <v>0.39840637450199207</v>
      </c>
      <c r="AP24">
        <f t="shared" si="0"/>
        <v>0.65359477124183007</v>
      </c>
      <c r="AQ24">
        <f t="shared" si="1"/>
        <v>0.37871287128712877</v>
      </c>
      <c r="AR24">
        <f t="shared" si="2"/>
        <v>0.62128712871287128</v>
      </c>
      <c r="AS24">
        <f t="shared" si="3"/>
        <v>-0.2475075088696741</v>
      </c>
      <c r="AW24">
        <f t="shared" si="4"/>
        <v>1601</v>
      </c>
      <c r="AX24">
        <f>64*'Summary - LogLoss'!$D$8*AW24/SUM($AW$2:$AW$65)</f>
        <v>0.61181973339171702</v>
      </c>
      <c r="AY24">
        <f t="shared" si="5"/>
        <v>0.36431222452204293</v>
      </c>
    </row>
    <row r="25" spans="1:51" x14ac:dyDescent="0.35">
      <c r="A25">
        <v>31</v>
      </c>
      <c r="B25" t="s">
        <v>40</v>
      </c>
      <c r="C25" t="s">
        <v>41</v>
      </c>
      <c r="D25" s="1">
        <v>44376</v>
      </c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366</v>
      </c>
      <c r="K25" t="s">
        <v>302</v>
      </c>
      <c r="L25">
        <v>18</v>
      </c>
      <c r="M25">
        <v>84</v>
      </c>
      <c r="N25">
        <v>3480</v>
      </c>
      <c r="O25">
        <v>1001</v>
      </c>
      <c r="P25">
        <v>6</v>
      </c>
      <c r="Q25">
        <v>1</v>
      </c>
      <c r="R25">
        <v>6</v>
      </c>
      <c r="S25">
        <v>1</v>
      </c>
      <c r="V25">
        <v>2</v>
      </c>
      <c r="W25">
        <v>0</v>
      </c>
      <c r="X25" t="s">
        <v>48</v>
      </c>
      <c r="Y25">
        <v>1.1399999999999999</v>
      </c>
      <c r="Z25">
        <v>5.5</v>
      </c>
      <c r="AA25">
        <v>1.1599999999999999</v>
      </c>
      <c r="AB25">
        <v>6.09</v>
      </c>
      <c r="AK25">
        <v>1.1599999999999999</v>
      </c>
      <c r="AL25">
        <v>7</v>
      </c>
      <c r="AM25">
        <v>1.1200000000000001</v>
      </c>
      <c r="AN25">
        <v>6.08</v>
      </c>
      <c r="AO25">
        <f t="shared" si="0"/>
        <v>0.89285714285714279</v>
      </c>
      <c r="AP25">
        <f t="shared" si="0"/>
        <v>0.16447368421052633</v>
      </c>
      <c r="AQ25">
        <f t="shared" si="1"/>
        <v>0.84444444444444444</v>
      </c>
      <c r="AR25">
        <f t="shared" si="2"/>
        <v>0.15555555555555559</v>
      </c>
      <c r="AS25">
        <f t="shared" si="3"/>
        <v>0.84583800533553621</v>
      </c>
      <c r="AW25">
        <f t="shared" si="4"/>
        <v>2240.5</v>
      </c>
      <c r="AX25">
        <f>64*'Summary - LogLoss'!$D$8*AW25/SUM($AW$2:$AW$65)</f>
        <v>0.85620369310689703</v>
      </c>
      <c r="AY25">
        <f t="shared" si="5"/>
        <v>1.7020416984424331</v>
      </c>
    </row>
    <row r="26" spans="1:51" x14ac:dyDescent="0.35">
      <c r="A26">
        <v>31</v>
      </c>
      <c r="B26" t="s">
        <v>40</v>
      </c>
      <c r="C26" t="s">
        <v>41</v>
      </c>
      <c r="D26" s="1">
        <v>44376</v>
      </c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399</v>
      </c>
      <c r="K26" t="s">
        <v>341</v>
      </c>
      <c r="L26">
        <v>46</v>
      </c>
      <c r="M26">
        <v>166</v>
      </c>
      <c r="N26">
        <v>1578</v>
      </c>
      <c r="O26">
        <v>462</v>
      </c>
      <c r="P26">
        <v>6</v>
      </c>
      <c r="Q26">
        <v>1</v>
      </c>
      <c r="R26">
        <v>5</v>
      </c>
      <c r="S26">
        <v>7</v>
      </c>
      <c r="T26">
        <v>6</v>
      </c>
      <c r="U26">
        <v>3</v>
      </c>
      <c r="V26">
        <v>2</v>
      </c>
      <c r="W26">
        <v>1</v>
      </c>
      <c r="X26" t="s">
        <v>48</v>
      </c>
      <c r="Y26">
        <v>1.06</v>
      </c>
      <c r="Z26">
        <v>10</v>
      </c>
      <c r="AA26">
        <v>1.0900000000000001</v>
      </c>
      <c r="AB26">
        <v>8.7899999999999991</v>
      </c>
      <c r="AK26">
        <v>1.1200000000000001</v>
      </c>
      <c r="AL26">
        <v>11.5</v>
      </c>
      <c r="AM26">
        <v>1.07</v>
      </c>
      <c r="AN26">
        <v>8.94</v>
      </c>
      <c r="AO26">
        <f t="shared" si="0"/>
        <v>0.93457943925233644</v>
      </c>
      <c r="AP26">
        <f t="shared" si="0"/>
        <v>0.11185682326621925</v>
      </c>
      <c r="AQ26">
        <f t="shared" si="1"/>
        <v>0.89310689310689306</v>
      </c>
      <c r="AR26">
        <f t="shared" si="2"/>
        <v>0.1068931068931069</v>
      </c>
      <c r="AS26">
        <f t="shared" si="3"/>
        <v>1.061438470355804</v>
      </c>
      <c r="AW26">
        <f t="shared" si="4"/>
        <v>1020</v>
      </c>
      <c r="AX26">
        <f>64*'Summary - LogLoss'!$D$8*AW26/SUM($AW$2:$AW$65)</f>
        <v>0.38979146037448564</v>
      </c>
      <c r="AY26">
        <f t="shared" si="5"/>
        <v>1.4512299307302896</v>
      </c>
    </row>
    <row r="27" spans="1:51" x14ac:dyDescent="0.35">
      <c r="A27">
        <v>31</v>
      </c>
      <c r="B27" t="s">
        <v>40</v>
      </c>
      <c r="C27" t="s">
        <v>41</v>
      </c>
      <c r="D27" s="1">
        <v>44376</v>
      </c>
      <c r="E27" t="s">
        <v>42</v>
      </c>
      <c r="F27" t="s">
        <v>43</v>
      </c>
      <c r="G27" t="s">
        <v>44</v>
      </c>
      <c r="H27" t="s">
        <v>45</v>
      </c>
      <c r="I27">
        <v>3</v>
      </c>
      <c r="J27" t="s">
        <v>287</v>
      </c>
      <c r="K27" t="s">
        <v>325</v>
      </c>
      <c r="L27">
        <v>111</v>
      </c>
      <c r="M27">
        <v>160</v>
      </c>
      <c r="N27">
        <v>715</v>
      </c>
      <c r="O27">
        <v>485</v>
      </c>
      <c r="P27">
        <v>7</v>
      </c>
      <c r="Q27">
        <v>5</v>
      </c>
      <c r="R27">
        <v>4</v>
      </c>
      <c r="S27">
        <v>6</v>
      </c>
      <c r="T27">
        <v>6</v>
      </c>
      <c r="U27">
        <v>3</v>
      </c>
      <c r="V27">
        <v>2</v>
      </c>
      <c r="W27">
        <v>1</v>
      </c>
      <c r="X27" t="s">
        <v>48</v>
      </c>
      <c r="Y27">
        <v>1.9</v>
      </c>
      <c r="Z27">
        <v>1.9</v>
      </c>
      <c r="AA27">
        <v>1.88</v>
      </c>
      <c r="AB27">
        <v>2.0099999999999998</v>
      </c>
      <c r="AK27">
        <v>1.94</v>
      </c>
      <c r="AL27">
        <v>2.0499999999999998</v>
      </c>
      <c r="AM27">
        <v>1.88</v>
      </c>
      <c r="AN27">
        <v>1.92</v>
      </c>
      <c r="AO27">
        <f t="shared" si="0"/>
        <v>0.53191489361702127</v>
      </c>
      <c r="AP27">
        <f t="shared" si="0"/>
        <v>0.52083333333333337</v>
      </c>
      <c r="AQ27">
        <f t="shared" si="1"/>
        <v>0.50526315789473675</v>
      </c>
      <c r="AR27">
        <f t="shared" si="2"/>
        <v>0.49473684210526314</v>
      </c>
      <c r="AS27">
        <f t="shared" si="3"/>
        <v>1.0526704598916132E-2</v>
      </c>
      <c r="AW27">
        <f t="shared" si="4"/>
        <v>600</v>
      </c>
      <c r="AX27">
        <f>64*'Summary - LogLoss'!$D$8*AW27/SUM($AW$2:$AW$65)</f>
        <v>0.22928909433793271</v>
      </c>
      <c r="AY27">
        <f t="shared" si="5"/>
        <v>0.23981579893684885</v>
      </c>
    </row>
    <row r="28" spans="1:51" x14ac:dyDescent="0.35">
      <c r="A28">
        <v>31</v>
      </c>
      <c r="B28" t="s">
        <v>40</v>
      </c>
      <c r="C28" t="s">
        <v>41</v>
      </c>
      <c r="D28" s="1">
        <v>44376</v>
      </c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337</v>
      </c>
      <c r="K28" t="s">
        <v>439</v>
      </c>
      <c r="L28">
        <v>608</v>
      </c>
      <c r="M28">
        <v>83</v>
      </c>
      <c r="N28">
        <v>59</v>
      </c>
      <c r="O28">
        <v>1021</v>
      </c>
      <c r="P28">
        <v>2</v>
      </c>
      <c r="Q28">
        <v>6</v>
      </c>
      <c r="R28">
        <v>6</v>
      </c>
      <c r="S28">
        <v>3</v>
      </c>
      <c r="T28">
        <v>9</v>
      </c>
      <c r="U28">
        <v>7</v>
      </c>
      <c r="V28">
        <v>2</v>
      </c>
      <c r="W28">
        <v>1</v>
      </c>
      <c r="X28" t="s">
        <v>48</v>
      </c>
      <c r="Y28">
        <v>1.57</v>
      </c>
      <c r="Z28">
        <v>2.37</v>
      </c>
      <c r="AA28">
        <v>1.56</v>
      </c>
      <c r="AB28">
        <v>2.58</v>
      </c>
      <c r="AK28">
        <v>1.63</v>
      </c>
      <c r="AL28">
        <v>2.6</v>
      </c>
      <c r="AM28">
        <v>1.56</v>
      </c>
      <c r="AN28">
        <v>2.44</v>
      </c>
      <c r="AO28">
        <f t="shared" si="0"/>
        <v>0.64102564102564097</v>
      </c>
      <c r="AP28">
        <f t="shared" si="0"/>
        <v>0.4098360655737705</v>
      </c>
      <c r="AQ28">
        <f t="shared" si="1"/>
        <v>0.61</v>
      </c>
      <c r="AR28">
        <f t="shared" si="2"/>
        <v>0.39</v>
      </c>
      <c r="AS28">
        <f t="shared" si="3"/>
        <v>0.22365610902183242</v>
      </c>
      <c r="AW28">
        <f t="shared" si="4"/>
        <v>540</v>
      </c>
      <c r="AX28">
        <f>64*'Summary - LogLoss'!$D$8*AW28/SUM($AW$2:$AW$65)</f>
        <v>0.20636018490413943</v>
      </c>
      <c r="AY28">
        <f t="shared" si="5"/>
        <v>0.43001629392597185</v>
      </c>
    </row>
    <row r="29" spans="1:51" x14ac:dyDescent="0.35">
      <c r="A29">
        <v>31</v>
      </c>
      <c r="B29" t="s">
        <v>40</v>
      </c>
      <c r="C29" t="s">
        <v>41</v>
      </c>
      <c r="D29" s="1">
        <v>44376</v>
      </c>
      <c r="E29" t="s">
        <v>42</v>
      </c>
      <c r="F29" t="s">
        <v>43</v>
      </c>
      <c r="G29" t="s">
        <v>44</v>
      </c>
      <c r="H29" t="s">
        <v>45</v>
      </c>
      <c r="I29">
        <v>3</v>
      </c>
      <c r="J29" t="s">
        <v>350</v>
      </c>
      <c r="K29" t="s">
        <v>393</v>
      </c>
      <c r="L29">
        <v>96</v>
      </c>
      <c r="M29">
        <v>52</v>
      </c>
      <c r="N29">
        <v>852</v>
      </c>
      <c r="O29">
        <v>1480</v>
      </c>
      <c r="P29">
        <v>7</v>
      </c>
      <c r="Q29">
        <v>5</v>
      </c>
      <c r="R29">
        <v>6</v>
      </c>
      <c r="S29">
        <v>4</v>
      </c>
      <c r="V29">
        <v>2</v>
      </c>
      <c r="W29">
        <v>0</v>
      </c>
      <c r="X29" t="s">
        <v>48</v>
      </c>
      <c r="Y29">
        <v>1.57</v>
      </c>
      <c r="Z29">
        <v>2.37</v>
      </c>
      <c r="AA29">
        <v>1.75</v>
      </c>
      <c r="AB29">
        <v>2.19</v>
      </c>
      <c r="AK29">
        <v>1.75</v>
      </c>
      <c r="AL29">
        <v>2.5</v>
      </c>
      <c r="AM29">
        <v>1.61</v>
      </c>
      <c r="AN29">
        <v>2.3199999999999998</v>
      </c>
      <c r="AO29">
        <f t="shared" si="0"/>
        <v>0.6211180124223602</v>
      </c>
      <c r="AP29">
        <f t="shared" si="0"/>
        <v>0.43103448275862072</v>
      </c>
      <c r="AQ29">
        <f t="shared" si="1"/>
        <v>0.59033078880407119</v>
      </c>
      <c r="AR29">
        <f t="shared" si="2"/>
        <v>0.40966921119592881</v>
      </c>
      <c r="AS29">
        <f t="shared" si="3"/>
        <v>0.18266650334092335</v>
      </c>
      <c r="AW29">
        <f t="shared" si="4"/>
        <v>1166</v>
      </c>
      <c r="AX29">
        <f>64*'Summary - LogLoss'!$D$8*AW29/SUM($AW$2:$AW$65)</f>
        <v>0.44558513999671595</v>
      </c>
      <c r="AY29">
        <f t="shared" si="5"/>
        <v>0.62825164333763928</v>
      </c>
    </row>
    <row r="30" spans="1:51" x14ac:dyDescent="0.35">
      <c r="A30">
        <v>31</v>
      </c>
      <c r="B30" t="s">
        <v>40</v>
      </c>
      <c r="C30" t="s">
        <v>41</v>
      </c>
      <c r="D30" s="1">
        <v>44376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440</v>
      </c>
      <c r="K30" t="s">
        <v>378</v>
      </c>
      <c r="L30">
        <v>65</v>
      </c>
      <c r="M30">
        <v>78</v>
      </c>
      <c r="N30">
        <v>1231</v>
      </c>
      <c r="O30">
        <v>1048</v>
      </c>
      <c r="P30">
        <v>6</v>
      </c>
      <c r="Q30">
        <v>4</v>
      </c>
      <c r="R30">
        <v>6</v>
      </c>
      <c r="S30">
        <v>2</v>
      </c>
      <c r="V30">
        <v>2</v>
      </c>
      <c r="W30">
        <v>0</v>
      </c>
      <c r="X30" t="s">
        <v>48</v>
      </c>
      <c r="Y30">
        <v>1.36</v>
      </c>
      <c r="Z30">
        <v>3.2</v>
      </c>
      <c r="AA30">
        <v>1.38</v>
      </c>
      <c r="AB30">
        <v>3.26</v>
      </c>
      <c r="AK30">
        <v>1.38</v>
      </c>
      <c r="AL30">
        <v>4.1500000000000004</v>
      </c>
      <c r="AM30">
        <v>1.32</v>
      </c>
      <c r="AN30">
        <v>3.36</v>
      </c>
      <c r="AO30">
        <f t="shared" si="0"/>
        <v>0.75757575757575757</v>
      </c>
      <c r="AP30">
        <f t="shared" si="0"/>
        <v>0.29761904761904762</v>
      </c>
      <c r="AQ30">
        <f t="shared" si="1"/>
        <v>0.71794871794871795</v>
      </c>
      <c r="AR30">
        <f t="shared" si="2"/>
        <v>0.28205128205128205</v>
      </c>
      <c r="AS30">
        <f t="shared" si="3"/>
        <v>0.46715461868841668</v>
      </c>
      <c r="AW30">
        <f t="shared" si="4"/>
        <v>1139.5</v>
      </c>
      <c r="AX30">
        <f>64*'Summary - LogLoss'!$D$8*AW30/SUM($AW$2:$AW$65)</f>
        <v>0.4354582049967905</v>
      </c>
      <c r="AY30">
        <f t="shared" si="5"/>
        <v>0.90261282368520712</v>
      </c>
    </row>
    <row r="31" spans="1:51" x14ac:dyDescent="0.35">
      <c r="A31">
        <v>31</v>
      </c>
      <c r="B31" t="s">
        <v>40</v>
      </c>
      <c r="C31" t="s">
        <v>41</v>
      </c>
      <c r="D31" s="1">
        <v>44376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297</v>
      </c>
      <c r="K31" t="s">
        <v>346</v>
      </c>
      <c r="L31">
        <v>82</v>
      </c>
      <c r="M31">
        <v>97</v>
      </c>
      <c r="N31">
        <v>1025</v>
      </c>
      <c r="O31">
        <v>847</v>
      </c>
      <c r="P31">
        <v>3</v>
      </c>
      <c r="Q31">
        <v>6</v>
      </c>
      <c r="R31">
        <v>7</v>
      </c>
      <c r="S31">
        <v>5</v>
      </c>
      <c r="T31">
        <v>10</v>
      </c>
      <c r="U31">
        <v>8</v>
      </c>
      <c r="V31">
        <v>2</v>
      </c>
      <c r="W31">
        <v>1</v>
      </c>
      <c r="X31" t="s">
        <v>48</v>
      </c>
      <c r="Y31">
        <v>1.72</v>
      </c>
      <c r="Z31">
        <v>2.1</v>
      </c>
      <c r="AA31">
        <v>1.83</v>
      </c>
      <c r="AB31">
        <v>2.0699999999999998</v>
      </c>
      <c r="AK31">
        <v>1.83</v>
      </c>
      <c r="AL31">
        <v>2.25</v>
      </c>
      <c r="AM31">
        <v>1.74</v>
      </c>
      <c r="AN31">
        <v>2.1</v>
      </c>
      <c r="AO31">
        <f t="shared" si="0"/>
        <v>0.57471264367816088</v>
      </c>
      <c r="AP31">
        <f t="shared" si="0"/>
        <v>0.47619047619047616</v>
      </c>
      <c r="AQ31">
        <f t="shared" si="1"/>
        <v>0.54687499999999989</v>
      </c>
      <c r="AR31">
        <f t="shared" si="2"/>
        <v>0.45312499999999994</v>
      </c>
      <c r="AS31">
        <f t="shared" si="3"/>
        <v>9.402611575146981E-2</v>
      </c>
      <c r="AW31">
        <f t="shared" si="4"/>
        <v>936</v>
      </c>
      <c r="AX31">
        <f>64*'Summary - LogLoss'!$D$8*AW31/SUM($AW$2:$AW$65)</f>
        <v>0.35769098716717507</v>
      </c>
      <c r="AY31">
        <f t="shared" si="5"/>
        <v>0.45171710291864486</v>
      </c>
    </row>
    <row r="32" spans="1:51" x14ac:dyDescent="0.35">
      <c r="A32">
        <v>31</v>
      </c>
      <c r="B32" t="s">
        <v>40</v>
      </c>
      <c r="C32" t="s">
        <v>41</v>
      </c>
      <c r="D32" s="1">
        <v>44376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329</v>
      </c>
      <c r="K32" t="s">
        <v>385</v>
      </c>
      <c r="L32">
        <v>1</v>
      </c>
      <c r="M32">
        <v>138</v>
      </c>
      <c r="N32">
        <v>7875</v>
      </c>
      <c r="O32">
        <v>581</v>
      </c>
      <c r="P32">
        <v>6</v>
      </c>
      <c r="Q32">
        <v>1</v>
      </c>
      <c r="R32">
        <v>6</v>
      </c>
      <c r="S32">
        <v>7</v>
      </c>
      <c r="T32">
        <v>6</v>
      </c>
      <c r="U32">
        <v>1</v>
      </c>
      <c r="V32">
        <v>2</v>
      </c>
      <c r="W32">
        <v>1</v>
      </c>
      <c r="X32" t="s">
        <v>48</v>
      </c>
      <c r="Y32">
        <v>1.05</v>
      </c>
      <c r="Z32">
        <v>11</v>
      </c>
      <c r="AA32">
        <v>1.05</v>
      </c>
      <c r="AB32">
        <v>12.64</v>
      </c>
      <c r="AK32">
        <v>1.06</v>
      </c>
      <c r="AL32">
        <v>19.899999999999999</v>
      </c>
      <c r="AM32">
        <v>1.04</v>
      </c>
      <c r="AN32">
        <v>11.51</v>
      </c>
      <c r="AO32">
        <f t="shared" si="0"/>
        <v>0.96153846153846145</v>
      </c>
      <c r="AP32">
        <f t="shared" si="0"/>
        <v>8.6880973066898348E-2</v>
      </c>
      <c r="AQ32">
        <f t="shared" si="1"/>
        <v>0.91713147410358575</v>
      </c>
      <c r="AR32">
        <f t="shared" si="2"/>
        <v>8.2868525896414358E-2</v>
      </c>
      <c r="AS32">
        <f t="shared" si="3"/>
        <v>1.2019977547902549</v>
      </c>
      <c r="AW32">
        <f t="shared" si="4"/>
        <v>4228</v>
      </c>
      <c r="AX32">
        <f>64*'Summary - LogLoss'!$D$8*AW32/SUM($AW$2:$AW$65)</f>
        <v>1.6157238181012989</v>
      </c>
      <c r="AY32">
        <f t="shared" si="5"/>
        <v>2.8177215728915539</v>
      </c>
    </row>
    <row r="33" spans="1:51" x14ac:dyDescent="0.35">
      <c r="A33">
        <v>31</v>
      </c>
      <c r="B33" t="s">
        <v>40</v>
      </c>
      <c r="C33" t="s">
        <v>41</v>
      </c>
      <c r="D33" s="1">
        <v>44376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349</v>
      </c>
      <c r="K33" t="s">
        <v>441</v>
      </c>
      <c r="L33">
        <v>28</v>
      </c>
      <c r="M33">
        <v>86</v>
      </c>
      <c r="N33">
        <v>2240</v>
      </c>
      <c r="O33">
        <v>983</v>
      </c>
      <c r="P33">
        <v>6</v>
      </c>
      <c r="Q33">
        <v>4</v>
      </c>
      <c r="R33">
        <v>6</v>
      </c>
      <c r="S33">
        <v>3</v>
      </c>
      <c r="V33">
        <v>2</v>
      </c>
      <c r="W33">
        <v>0</v>
      </c>
      <c r="X33" t="s">
        <v>48</v>
      </c>
      <c r="Y33">
        <v>1.22</v>
      </c>
      <c r="Z33">
        <v>4.33</v>
      </c>
      <c r="AA33">
        <v>1.21</v>
      </c>
      <c r="AB33">
        <v>4.87</v>
      </c>
      <c r="AK33">
        <v>1.27</v>
      </c>
      <c r="AL33">
        <v>4.87</v>
      </c>
      <c r="AM33">
        <v>1.22</v>
      </c>
      <c r="AN33">
        <v>4.2300000000000004</v>
      </c>
      <c r="AO33">
        <f t="shared" si="0"/>
        <v>0.81967213114754101</v>
      </c>
      <c r="AP33">
        <f t="shared" si="0"/>
        <v>0.23640661938534277</v>
      </c>
      <c r="AQ33">
        <f t="shared" si="1"/>
        <v>0.77614678899082579</v>
      </c>
      <c r="AR33">
        <f t="shared" si="2"/>
        <v>0.22385321100917432</v>
      </c>
      <c r="AS33">
        <f t="shared" si="3"/>
        <v>0.62167556715651073</v>
      </c>
      <c r="AW33">
        <f t="shared" si="4"/>
        <v>1611.5</v>
      </c>
      <c r="AX33">
        <f>64*'Summary - LogLoss'!$D$8*AW33/SUM($AW$2:$AW$65)</f>
        <v>0.61583229254263094</v>
      </c>
      <c r="AY33">
        <f t="shared" si="5"/>
        <v>1.2375078596991416</v>
      </c>
    </row>
    <row r="34" spans="1:51" x14ac:dyDescent="0.35">
      <c r="A34">
        <v>31</v>
      </c>
      <c r="B34" t="s">
        <v>40</v>
      </c>
      <c r="C34" t="s">
        <v>41</v>
      </c>
      <c r="D34" s="1">
        <v>44376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412</v>
      </c>
      <c r="K34" t="s">
        <v>442</v>
      </c>
      <c r="L34">
        <v>23</v>
      </c>
      <c r="M34">
        <v>211</v>
      </c>
      <c r="N34">
        <v>2805</v>
      </c>
      <c r="O34">
        <v>334</v>
      </c>
      <c r="P34">
        <v>7</v>
      </c>
      <c r="Q34">
        <v>5</v>
      </c>
      <c r="R34">
        <v>6</v>
      </c>
      <c r="S34">
        <v>4</v>
      </c>
      <c r="V34">
        <v>2</v>
      </c>
      <c r="W34">
        <v>0</v>
      </c>
      <c r="X34" t="s">
        <v>48</v>
      </c>
      <c r="Y34">
        <v>1.06</v>
      </c>
      <c r="Z34">
        <v>10</v>
      </c>
      <c r="AA34">
        <v>1.05</v>
      </c>
      <c r="AB34">
        <v>12.69</v>
      </c>
      <c r="AK34">
        <v>1.06</v>
      </c>
      <c r="AL34">
        <v>15</v>
      </c>
      <c r="AM34">
        <v>1.05</v>
      </c>
      <c r="AN34">
        <v>11.18</v>
      </c>
      <c r="AO34">
        <f t="shared" si="0"/>
        <v>0.95238095238095233</v>
      </c>
      <c r="AP34">
        <f t="shared" si="0"/>
        <v>8.9445438282647588E-2</v>
      </c>
      <c r="AQ34">
        <f t="shared" si="1"/>
        <v>0.91414554374488965</v>
      </c>
      <c r="AR34">
        <f t="shared" si="2"/>
        <v>8.5854456255110401E-2</v>
      </c>
      <c r="AS34">
        <f t="shared" si="3"/>
        <v>1.1826681517787605</v>
      </c>
      <c r="AW34">
        <f t="shared" si="4"/>
        <v>1569.5</v>
      </c>
      <c r="AX34">
        <f>64*'Summary - LogLoss'!$D$8*AW34/SUM($AW$2:$AW$65)</f>
        <v>0.5997820559389756</v>
      </c>
      <c r="AY34">
        <f t="shared" si="5"/>
        <v>1.7824502077177362</v>
      </c>
    </row>
    <row r="35" spans="1:51" x14ac:dyDescent="0.35">
      <c r="A35">
        <v>31</v>
      </c>
      <c r="B35" t="s">
        <v>40</v>
      </c>
      <c r="C35" t="s">
        <v>41</v>
      </c>
      <c r="D35" s="1">
        <v>44376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443</v>
      </c>
      <c r="K35" t="s">
        <v>295</v>
      </c>
      <c r="L35">
        <v>70</v>
      </c>
      <c r="M35">
        <v>21</v>
      </c>
      <c r="N35">
        <v>1189</v>
      </c>
      <c r="O35">
        <v>3095</v>
      </c>
      <c r="P35">
        <v>6</v>
      </c>
      <c r="Q35">
        <v>3</v>
      </c>
      <c r="R35">
        <v>6</v>
      </c>
      <c r="S35">
        <v>4</v>
      </c>
      <c r="V35">
        <v>2</v>
      </c>
      <c r="W35">
        <v>0</v>
      </c>
      <c r="X35" t="s">
        <v>48</v>
      </c>
      <c r="Y35">
        <v>1.3</v>
      </c>
      <c r="Z35">
        <v>3.5</v>
      </c>
      <c r="AA35">
        <v>1.36</v>
      </c>
      <c r="AB35">
        <v>3.42</v>
      </c>
      <c r="AK35">
        <v>1.4</v>
      </c>
      <c r="AL35">
        <v>3.58</v>
      </c>
      <c r="AM35">
        <v>1.32</v>
      </c>
      <c r="AN35">
        <v>3.37</v>
      </c>
      <c r="AO35">
        <f t="shared" si="0"/>
        <v>0.75757575757575757</v>
      </c>
      <c r="AP35">
        <f t="shared" si="0"/>
        <v>0.29673590504451036</v>
      </c>
      <c r="AQ35">
        <f t="shared" si="1"/>
        <v>0.71855010660980811</v>
      </c>
      <c r="AR35">
        <f t="shared" si="2"/>
        <v>0.28144989339019189</v>
      </c>
      <c r="AS35">
        <f t="shared" si="3"/>
        <v>0.4686405038829955</v>
      </c>
      <c r="AW35">
        <f t="shared" si="4"/>
        <v>2142</v>
      </c>
      <c r="AX35">
        <f>64*'Summary - LogLoss'!$D$8*AW35/SUM($AW$2:$AW$65)</f>
        <v>0.81856206678641985</v>
      </c>
      <c r="AY35">
        <f t="shared" si="5"/>
        <v>1.2872025706694155</v>
      </c>
    </row>
    <row r="36" spans="1:51" x14ac:dyDescent="0.35">
      <c r="A36">
        <v>31</v>
      </c>
      <c r="B36" t="s">
        <v>40</v>
      </c>
      <c r="C36" t="s">
        <v>41</v>
      </c>
      <c r="D36" s="1">
        <v>44376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267</v>
      </c>
      <c r="K36" t="s">
        <v>444</v>
      </c>
      <c r="L36">
        <v>130</v>
      </c>
      <c r="M36">
        <v>88</v>
      </c>
      <c r="N36">
        <v>622</v>
      </c>
      <c r="O36">
        <v>958</v>
      </c>
      <c r="P36">
        <v>6</v>
      </c>
      <c r="Q36">
        <v>4</v>
      </c>
      <c r="R36">
        <v>6</v>
      </c>
      <c r="S36">
        <v>3</v>
      </c>
      <c r="V36">
        <v>2</v>
      </c>
      <c r="W36">
        <v>0</v>
      </c>
      <c r="X36" t="s">
        <v>48</v>
      </c>
      <c r="Y36">
        <v>1.5</v>
      </c>
      <c r="Z36">
        <v>2.62</v>
      </c>
      <c r="AA36">
        <v>1.53</v>
      </c>
      <c r="AB36">
        <v>2.66</v>
      </c>
      <c r="AK36">
        <v>1.53</v>
      </c>
      <c r="AL36">
        <v>2.8</v>
      </c>
      <c r="AM36">
        <v>1.48</v>
      </c>
      <c r="AN36">
        <v>2.65</v>
      </c>
      <c r="AO36">
        <f t="shared" si="0"/>
        <v>0.67567567567567566</v>
      </c>
      <c r="AP36">
        <f t="shared" si="0"/>
        <v>0.37735849056603776</v>
      </c>
      <c r="AQ36">
        <f t="shared" si="1"/>
        <v>0.64164648910411615</v>
      </c>
      <c r="AR36">
        <f t="shared" si="2"/>
        <v>0.35835351089588374</v>
      </c>
      <c r="AS36">
        <f t="shared" si="3"/>
        <v>0.29125877611105361</v>
      </c>
      <c r="AW36">
        <f t="shared" si="4"/>
        <v>790</v>
      </c>
      <c r="AX36">
        <f>64*'Summary - LogLoss'!$D$8*AW36/SUM($AW$2:$AW$65)</f>
        <v>0.30189730754494476</v>
      </c>
      <c r="AY36">
        <f t="shared" si="5"/>
        <v>0.59315608365599837</v>
      </c>
    </row>
    <row r="37" spans="1:51" x14ac:dyDescent="0.35">
      <c r="A37">
        <v>31</v>
      </c>
      <c r="B37" t="s">
        <v>40</v>
      </c>
      <c r="C37" t="s">
        <v>41</v>
      </c>
      <c r="D37" s="1">
        <v>44376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284</v>
      </c>
      <c r="K37" t="s">
        <v>445</v>
      </c>
      <c r="L37">
        <v>30</v>
      </c>
      <c r="M37">
        <v>90</v>
      </c>
      <c r="N37">
        <v>2230</v>
      </c>
      <c r="O37">
        <v>936</v>
      </c>
      <c r="P37">
        <v>6</v>
      </c>
      <c r="Q37">
        <v>7</v>
      </c>
      <c r="R37">
        <v>6</v>
      </c>
      <c r="S37">
        <v>4</v>
      </c>
      <c r="T37">
        <v>6</v>
      </c>
      <c r="U37">
        <v>3</v>
      </c>
      <c r="V37">
        <v>2</v>
      </c>
      <c r="W37">
        <v>1</v>
      </c>
      <c r="X37" t="s">
        <v>48</v>
      </c>
      <c r="Y37">
        <v>1.25</v>
      </c>
      <c r="Z37">
        <v>4</v>
      </c>
      <c r="AA37">
        <v>1.27</v>
      </c>
      <c r="AB37">
        <v>4.1500000000000004</v>
      </c>
      <c r="AK37">
        <v>1.35</v>
      </c>
      <c r="AL37">
        <v>4.1500000000000004</v>
      </c>
      <c r="AM37">
        <v>1.26</v>
      </c>
      <c r="AN37">
        <v>3.87</v>
      </c>
      <c r="AO37">
        <f t="shared" si="0"/>
        <v>0.79365079365079361</v>
      </c>
      <c r="AP37">
        <f t="shared" si="0"/>
        <v>0.25839793281653745</v>
      </c>
      <c r="AQ37">
        <f t="shared" si="1"/>
        <v>0.75438596491228072</v>
      </c>
      <c r="AR37">
        <f t="shared" si="2"/>
        <v>0.24561403508771928</v>
      </c>
      <c r="AS37">
        <f t="shared" si="3"/>
        <v>0.56107139303915199</v>
      </c>
      <c r="AW37">
        <f t="shared" si="4"/>
        <v>1583</v>
      </c>
      <c r="AX37">
        <f>64*'Summary - LogLoss'!$D$8*AW37/SUM($AW$2:$AW$65)</f>
        <v>0.60494106056157915</v>
      </c>
      <c r="AY37">
        <f t="shared" si="5"/>
        <v>1.166012453600731</v>
      </c>
    </row>
    <row r="38" spans="1:51" x14ac:dyDescent="0.35">
      <c r="A38">
        <v>31</v>
      </c>
      <c r="B38" t="s">
        <v>40</v>
      </c>
      <c r="C38" t="s">
        <v>41</v>
      </c>
      <c r="D38" s="1">
        <v>44376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446</v>
      </c>
      <c r="K38" t="s">
        <v>447</v>
      </c>
      <c r="L38">
        <v>17</v>
      </c>
      <c r="M38">
        <v>93</v>
      </c>
      <c r="N38">
        <v>3683</v>
      </c>
      <c r="O38">
        <v>869</v>
      </c>
      <c r="P38">
        <v>6</v>
      </c>
      <c r="Q38">
        <v>3</v>
      </c>
      <c r="R38">
        <v>6</v>
      </c>
      <c r="S38">
        <v>2</v>
      </c>
      <c r="V38">
        <v>2</v>
      </c>
      <c r="W38">
        <v>0</v>
      </c>
      <c r="X38" t="s">
        <v>48</v>
      </c>
      <c r="Y38">
        <v>1.5</v>
      </c>
      <c r="Z38">
        <v>2.62</v>
      </c>
      <c r="AA38">
        <v>1.54</v>
      </c>
      <c r="AB38">
        <v>2.64</v>
      </c>
      <c r="AK38">
        <v>1.54</v>
      </c>
      <c r="AL38">
        <v>2.7</v>
      </c>
      <c r="AM38">
        <v>1.5</v>
      </c>
      <c r="AN38">
        <v>2.62</v>
      </c>
      <c r="AO38">
        <f t="shared" si="0"/>
        <v>0.66666666666666663</v>
      </c>
      <c r="AP38">
        <f t="shared" si="0"/>
        <v>0.38167938931297707</v>
      </c>
      <c r="AQ38">
        <f t="shared" si="1"/>
        <v>0.63592233009708743</v>
      </c>
      <c r="AR38">
        <f t="shared" si="2"/>
        <v>0.36407766990291268</v>
      </c>
      <c r="AS38">
        <f t="shared" si="3"/>
        <v>0.27885460483242053</v>
      </c>
      <c r="AW38">
        <f t="shared" si="4"/>
        <v>2276</v>
      </c>
      <c r="AX38">
        <f>64*'Summary - LogLoss'!$D$8*AW38/SUM($AW$2:$AW$65)</f>
        <v>0.86976996452189137</v>
      </c>
      <c r="AY38">
        <f t="shared" si="5"/>
        <v>1.148624569354312</v>
      </c>
    </row>
    <row r="39" spans="1:51" x14ac:dyDescent="0.35">
      <c r="A39">
        <v>31</v>
      </c>
      <c r="B39" t="s">
        <v>40</v>
      </c>
      <c r="C39" t="s">
        <v>41</v>
      </c>
      <c r="D39" s="1">
        <v>44376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299</v>
      </c>
      <c r="K39" t="s">
        <v>310</v>
      </c>
      <c r="L39">
        <v>89</v>
      </c>
      <c r="M39">
        <v>116</v>
      </c>
      <c r="N39">
        <v>945</v>
      </c>
      <c r="O39">
        <v>697</v>
      </c>
      <c r="P39">
        <v>6</v>
      </c>
      <c r="Q39">
        <v>2</v>
      </c>
      <c r="R39">
        <v>6</v>
      </c>
      <c r="S39">
        <v>2</v>
      </c>
      <c r="V39">
        <v>2</v>
      </c>
      <c r="W39">
        <v>0</v>
      </c>
      <c r="X39" t="s">
        <v>48</v>
      </c>
      <c r="Y39">
        <v>1.53</v>
      </c>
      <c r="Z39">
        <v>2.5</v>
      </c>
      <c r="AA39">
        <v>1.59</v>
      </c>
      <c r="AB39">
        <v>2.5</v>
      </c>
      <c r="AK39">
        <v>1.68</v>
      </c>
      <c r="AL39">
        <v>2.7</v>
      </c>
      <c r="AM39">
        <v>1.56</v>
      </c>
      <c r="AN39">
        <v>2.44</v>
      </c>
      <c r="AO39">
        <f t="shared" si="0"/>
        <v>0.64102564102564097</v>
      </c>
      <c r="AP39">
        <f t="shared" si="0"/>
        <v>0.4098360655737705</v>
      </c>
      <c r="AQ39">
        <f t="shared" si="1"/>
        <v>0.61</v>
      </c>
      <c r="AR39">
        <f t="shared" si="2"/>
        <v>0.39</v>
      </c>
      <c r="AS39">
        <f t="shared" si="3"/>
        <v>0.22365610902183242</v>
      </c>
      <c r="AW39">
        <f t="shared" si="4"/>
        <v>821</v>
      </c>
      <c r="AX39">
        <f>64*'Summary - LogLoss'!$D$8*AW39/SUM($AW$2:$AW$65)</f>
        <v>0.3137439107524046</v>
      </c>
      <c r="AY39">
        <f t="shared" si="5"/>
        <v>0.53740001977423701</v>
      </c>
    </row>
    <row r="40" spans="1:51" x14ac:dyDescent="0.35">
      <c r="A40">
        <v>31</v>
      </c>
      <c r="B40" t="s">
        <v>40</v>
      </c>
      <c r="C40" t="s">
        <v>41</v>
      </c>
      <c r="D40" s="1">
        <v>44376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403</v>
      </c>
      <c r="K40" t="s">
        <v>370</v>
      </c>
      <c r="L40">
        <v>26</v>
      </c>
      <c r="M40">
        <v>76</v>
      </c>
      <c r="N40">
        <v>2410</v>
      </c>
      <c r="O40">
        <v>1070</v>
      </c>
      <c r="P40">
        <v>6</v>
      </c>
      <c r="Q40">
        <v>3</v>
      </c>
      <c r="R40">
        <v>6</v>
      </c>
      <c r="S40">
        <v>1</v>
      </c>
      <c r="V40">
        <v>2</v>
      </c>
      <c r="W40">
        <v>0</v>
      </c>
      <c r="X40" t="s">
        <v>48</v>
      </c>
      <c r="Y40">
        <v>1.36</v>
      </c>
      <c r="Z40">
        <v>3.2</v>
      </c>
      <c r="AA40">
        <v>1.44</v>
      </c>
      <c r="AB40">
        <v>3</v>
      </c>
      <c r="AK40">
        <v>1.44</v>
      </c>
      <c r="AL40">
        <v>3.21</v>
      </c>
      <c r="AM40">
        <v>1.37</v>
      </c>
      <c r="AN40">
        <v>3.04</v>
      </c>
      <c r="AO40">
        <f t="shared" si="0"/>
        <v>0.72992700729927007</v>
      </c>
      <c r="AP40">
        <f t="shared" si="0"/>
        <v>0.32894736842105265</v>
      </c>
      <c r="AQ40">
        <f t="shared" si="1"/>
        <v>0.68934240362811794</v>
      </c>
      <c r="AR40">
        <f t="shared" si="2"/>
        <v>0.31065759637188212</v>
      </c>
      <c r="AS40">
        <f t="shared" si="3"/>
        <v>0.39852338778904839</v>
      </c>
      <c r="AW40">
        <f t="shared" si="4"/>
        <v>1740</v>
      </c>
      <c r="AX40">
        <f>64*'Summary - LogLoss'!$D$8*AW40/SUM($AW$2:$AW$65)</f>
        <v>0.66493837358000485</v>
      </c>
      <c r="AY40">
        <f t="shared" si="5"/>
        <v>1.0634617613690533</v>
      </c>
    </row>
    <row r="41" spans="1:51" x14ac:dyDescent="0.35">
      <c r="A41">
        <v>31</v>
      </c>
      <c r="B41" t="s">
        <v>40</v>
      </c>
      <c r="C41" t="s">
        <v>41</v>
      </c>
      <c r="D41" s="1">
        <v>44376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357</v>
      </c>
      <c r="K41" t="s">
        <v>301</v>
      </c>
      <c r="L41">
        <v>100</v>
      </c>
      <c r="M41">
        <v>8</v>
      </c>
      <c r="N41">
        <v>818</v>
      </c>
      <c r="O41">
        <v>4931</v>
      </c>
      <c r="P41">
        <v>3</v>
      </c>
      <c r="W41">
        <v>3</v>
      </c>
      <c r="X41" t="s">
        <v>159</v>
      </c>
      <c r="Y41">
        <v>7</v>
      </c>
      <c r="Z41">
        <v>1.1000000000000001</v>
      </c>
      <c r="AA41">
        <v>7.68</v>
      </c>
      <c r="AB41">
        <v>1.1100000000000001</v>
      </c>
      <c r="AK41">
        <v>8</v>
      </c>
      <c r="AL41">
        <v>1.1599999999999999</v>
      </c>
      <c r="AM41">
        <v>7.16</v>
      </c>
      <c r="AN41">
        <v>1.1000000000000001</v>
      </c>
      <c r="AO41">
        <f t="shared" si="0"/>
        <v>0.13966480446927373</v>
      </c>
      <c r="AP41">
        <f t="shared" si="0"/>
        <v>0.90909090909090906</v>
      </c>
      <c r="AQ41">
        <f t="shared" si="1"/>
        <v>0.13317191283292978</v>
      </c>
      <c r="AR41">
        <f t="shared" si="2"/>
        <v>0.86682808716707016</v>
      </c>
      <c r="AS41">
        <f t="shared" si="3"/>
        <v>-0.93659990058411469</v>
      </c>
      <c r="AW41">
        <f t="shared" si="4"/>
        <v>2874.5</v>
      </c>
      <c r="AX41">
        <f>64*'Summary - LogLoss'!$D$8*AW41/SUM($AW$2:$AW$65)</f>
        <v>1.0984858361239793</v>
      </c>
      <c r="AY41">
        <f t="shared" si="5"/>
        <v>0.16188593553986463</v>
      </c>
    </row>
    <row r="42" spans="1:51" x14ac:dyDescent="0.35">
      <c r="A42">
        <v>31</v>
      </c>
      <c r="B42" t="s">
        <v>40</v>
      </c>
      <c r="C42" t="s">
        <v>41</v>
      </c>
      <c r="D42" s="1">
        <v>44376</v>
      </c>
      <c r="E42" t="s">
        <v>42</v>
      </c>
      <c r="F42" t="s">
        <v>43</v>
      </c>
      <c r="G42" t="s">
        <v>44</v>
      </c>
      <c r="H42" t="s">
        <v>45</v>
      </c>
      <c r="I42">
        <v>3</v>
      </c>
      <c r="J42" t="s">
        <v>448</v>
      </c>
      <c r="K42" t="s">
        <v>449</v>
      </c>
      <c r="L42">
        <v>370</v>
      </c>
      <c r="M42">
        <v>98</v>
      </c>
      <c r="N42">
        <v>141</v>
      </c>
      <c r="O42">
        <v>841</v>
      </c>
      <c r="P42">
        <v>7</v>
      </c>
      <c r="Q42">
        <v>5</v>
      </c>
      <c r="R42">
        <v>6</v>
      </c>
      <c r="S42">
        <v>1</v>
      </c>
      <c r="V42">
        <v>2</v>
      </c>
      <c r="W42">
        <v>0</v>
      </c>
      <c r="X42" t="s">
        <v>48</v>
      </c>
      <c r="Y42">
        <v>1.53</v>
      </c>
      <c r="Z42">
        <v>2.5</v>
      </c>
      <c r="AA42">
        <v>1.49</v>
      </c>
      <c r="AB42">
        <v>2.8</v>
      </c>
      <c r="AK42">
        <v>1.59</v>
      </c>
      <c r="AL42">
        <v>2.8</v>
      </c>
      <c r="AM42">
        <v>1.49</v>
      </c>
      <c r="AN42">
        <v>2.64</v>
      </c>
      <c r="AO42">
        <f t="shared" si="0"/>
        <v>0.67114093959731547</v>
      </c>
      <c r="AP42">
        <f t="shared" si="0"/>
        <v>0.37878787878787878</v>
      </c>
      <c r="AQ42">
        <f t="shared" si="1"/>
        <v>0.63922518159806296</v>
      </c>
      <c r="AR42">
        <f t="shared" si="2"/>
        <v>0.36077481840193704</v>
      </c>
      <c r="AS42">
        <f t="shared" si="3"/>
        <v>0.28600139860042856</v>
      </c>
      <c r="AW42">
        <f t="shared" si="4"/>
        <v>491</v>
      </c>
      <c r="AX42">
        <f>64*'Summary - LogLoss'!$D$8*AW42/SUM($AW$2:$AW$65)</f>
        <v>0.18763490886654158</v>
      </c>
      <c r="AY42">
        <f t="shared" si="5"/>
        <v>0.47363630746697016</v>
      </c>
    </row>
    <row r="43" spans="1:51" x14ac:dyDescent="0.35">
      <c r="A43">
        <v>31</v>
      </c>
      <c r="B43" t="s">
        <v>40</v>
      </c>
      <c r="C43" t="s">
        <v>41</v>
      </c>
      <c r="D43" s="1">
        <v>44377</v>
      </c>
      <c r="E43" t="s">
        <v>42</v>
      </c>
      <c r="F43" t="s">
        <v>43</v>
      </c>
      <c r="G43" t="s">
        <v>44</v>
      </c>
      <c r="H43" t="s">
        <v>45</v>
      </c>
      <c r="I43">
        <v>3</v>
      </c>
      <c r="J43" t="s">
        <v>272</v>
      </c>
      <c r="K43" t="s">
        <v>396</v>
      </c>
      <c r="L43">
        <v>106</v>
      </c>
      <c r="M43">
        <v>127</v>
      </c>
      <c r="N43">
        <v>755</v>
      </c>
      <c r="O43">
        <v>636</v>
      </c>
      <c r="P43">
        <v>3</v>
      </c>
      <c r="Q43">
        <v>6</v>
      </c>
      <c r="R43">
        <v>6</v>
      </c>
      <c r="S43">
        <v>4</v>
      </c>
      <c r="T43">
        <v>6</v>
      </c>
      <c r="U43">
        <v>4</v>
      </c>
      <c r="V43">
        <v>2</v>
      </c>
      <c r="W43">
        <v>1</v>
      </c>
      <c r="X43" t="s">
        <v>48</v>
      </c>
      <c r="AK43">
        <v>3.3</v>
      </c>
      <c r="AL43">
        <v>1.5</v>
      </c>
      <c r="AM43">
        <v>2.96</v>
      </c>
      <c r="AN43">
        <v>1.4</v>
      </c>
      <c r="AO43">
        <f t="shared" si="0"/>
        <v>0.33783783783783783</v>
      </c>
      <c r="AP43">
        <f t="shared" si="0"/>
        <v>0.7142857142857143</v>
      </c>
      <c r="AQ43">
        <f t="shared" si="1"/>
        <v>0.32110091743119262</v>
      </c>
      <c r="AR43">
        <f t="shared" si="2"/>
        <v>0.67889908256880738</v>
      </c>
      <c r="AS43">
        <f t="shared" si="3"/>
        <v>-0.37435851585737812</v>
      </c>
      <c r="AW43">
        <f t="shared" si="4"/>
        <v>695.5</v>
      </c>
      <c r="AX43">
        <f>64*'Summary - LogLoss'!$D$8*AW43/SUM($AW$2:$AW$65)</f>
        <v>0.26578427518672032</v>
      </c>
      <c r="AY43">
        <f t="shared" si="5"/>
        <v>-0.1085742406706578</v>
      </c>
    </row>
    <row r="44" spans="1:51" x14ac:dyDescent="0.35">
      <c r="A44">
        <v>31</v>
      </c>
      <c r="B44" t="s">
        <v>40</v>
      </c>
      <c r="C44" t="s">
        <v>41</v>
      </c>
      <c r="D44" s="1">
        <v>44377</v>
      </c>
      <c r="E44" t="s">
        <v>42</v>
      </c>
      <c r="F44" t="s">
        <v>43</v>
      </c>
      <c r="G44" t="s">
        <v>44</v>
      </c>
      <c r="H44" t="s">
        <v>45</v>
      </c>
      <c r="I44">
        <v>3</v>
      </c>
      <c r="J44" t="s">
        <v>425</v>
      </c>
      <c r="K44" t="s">
        <v>450</v>
      </c>
      <c r="L44">
        <v>161</v>
      </c>
      <c r="M44">
        <v>151</v>
      </c>
      <c r="N44">
        <v>440</v>
      </c>
      <c r="O44">
        <v>510</v>
      </c>
      <c r="P44">
        <v>6</v>
      </c>
      <c r="Q44">
        <v>2</v>
      </c>
      <c r="R44">
        <v>5</v>
      </c>
      <c r="S44">
        <v>7</v>
      </c>
      <c r="T44">
        <v>6</v>
      </c>
      <c r="U44">
        <v>2</v>
      </c>
      <c r="V44">
        <v>2</v>
      </c>
      <c r="W44">
        <v>1</v>
      </c>
      <c r="X44" t="s">
        <v>48</v>
      </c>
      <c r="Y44">
        <v>1.1200000000000001</v>
      </c>
      <c r="Z44">
        <v>6</v>
      </c>
      <c r="AA44">
        <v>1.1200000000000001</v>
      </c>
      <c r="AB44">
        <v>7.31</v>
      </c>
      <c r="AK44">
        <v>1.1399999999999999</v>
      </c>
      <c r="AL44">
        <v>7.31</v>
      </c>
      <c r="AM44">
        <v>1.1200000000000001</v>
      </c>
      <c r="AN44">
        <v>6.43</v>
      </c>
      <c r="AO44">
        <f t="shared" si="0"/>
        <v>0.89285714285714279</v>
      </c>
      <c r="AP44">
        <f t="shared" si="0"/>
        <v>0.15552099533437014</v>
      </c>
      <c r="AQ44">
        <f t="shared" si="1"/>
        <v>0.85165562913907289</v>
      </c>
      <c r="AR44">
        <f t="shared" si="2"/>
        <v>0.14834437086092717</v>
      </c>
      <c r="AS44">
        <f t="shared" si="3"/>
        <v>0.87382292647126236</v>
      </c>
      <c r="AW44">
        <f t="shared" si="4"/>
        <v>475</v>
      </c>
      <c r="AX44">
        <f>64*'Summary - LogLoss'!$D$8*AW44/SUM($AW$2:$AW$65)</f>
        <v>0.18152053301753007</v>
      </c>
      <c r="AY44">
        <f t="shared" si="5"/>
        <v>1.0553434594887925</v>
      </c>
    </row>
    <row r="45" spans="1:51" x14ac:dyDescent="0.35">
      <c r="A45">
        <v>31</v>
      </c>
      <c r="B45" t="s">
        <v>40</v>
      </c>
      <c r="C45" t="s">
        <v>41</v>
      </c>
      <c r="D45" s="1">
        <v>44377</v>
      </c>
      <c r="E45" t="s">
        <v>42</v>
      </c>
      <c r="F45" t="s">
        <v>43</v>
      </c>
      <c r="G45" t="s">
        <v>44</v>
      </c>
      <c r="H45" t="s">
        <v>45</v>
      </c>
      <c r="I45">
        <v>3</v>
      </c>
      <c r="J45" t="s">
        <v>382</v>
      </c>
      <c r="K45" t="s">
        <v>420</v>
      </c>
      <c r="L45">
        <v>44</v>
      </c>
      <c r="M45">
        <v>81</v>
      </c>
      <c r="N45">
        <v>1628</v>
      </c>
      <c r="O45">
        <v>1040</v>
      </c>
      <c r="P45">
        <v>2</v>
      </c>
      <c r="Q45">
        <v>6</v>
      </c>
      <c r="R45">
        <v>6</v>
      </c>
      <c r="S45">
        <v>3</v>
      </c>
      <c r="T45">
        <v>6</v>
      </c>
      <c r="U45">
        <v>1</v>
      </c>
      <c r="V45">
        <v>2</v>
      </c>
      <c r="W45">
        <v>1</v>
      </c>
      <c r="X45" t="s">
        <v>48</v>
      </c>
      <c r="Y45">
        <v>2.75</v>
      </c>
      <c r="Z45">
        <v>1.44</v>
      </c>
      <c r="AA45">
        <v>2.91</v>
      </c>
      <c r="AB45">
        <v>1.46</v>
      </c>
      <c r="AK45">
        <v>2.91</v>
      </c>
      <c r="AL45">
        <v>1.55</v>
      </c>
      <c r="AM45">
        <v>2.66</v>
      </c>
      <c r="AN45">
        <v>1.48</v>
      </c>
      <c r="AO45">
        <f t="shared" si="0"/>
        <v>0.37593984962406013</v>
      </c>
      <c r="AP45">
        <f t="shared" si="0"/>
        <v>0.67567567567567566</v>
      </c>
      <c r="AQ45">
        <f t="shared" si="1"/>
        <v>0.35748792270531404</v>
      </c>
      <c r="AR45">
        <f t="shared" si="2"/>
        <v>0.64251207729468607</v>
      </c>
      <c r="AS45">
        <f t="shared" si="3"/>
        <v>-0.29314201750879204</v>
      </c>
      <c r="AW45">
        <f t="shared" si="4"/>
        <v>1334</v>
      </c>
      <c r="AX45">
        <f>64*'Summary - LogLoss'!$D$8*AW45/SUM($AW$2:$AW$65)</f>
        <v>0.50978608641133705</v>
      </c>
      <c r="AY45">
        <f t="shared" si="5"/>
        <v>0.21664406890254501</v>
      </c>
    </row>
    <row r="46" spans="1:51" x14ac:dyDescent="0.35">
      <c r="A46">
        <v>31</v>
      </c>
      <c r="B46" t="s">
        <v>40</v>
      </c>
      <c r="C46" t="s">
        <v>41</v>
      </c>
      <c r="D46" s="1">
        <v>44377</v>
      </c>
      <c r="E46" t="s">
        <v>42</v>
      </c>
      <c r="F46" t="s">
        <v>43</v>
      </c>
      <c r="G46" t="s">
        <v>44</v>
      </c>
      <c r="H46" t="s">
        <v>45</v>
      </c>
      <c r="I46">
        <v>3</v>
      </c>
      <c r="J46" t="s">
        <v>381</v>
      </c>
      <c r="K46" t="s">
        <v>451</v>
      </c>
      <c r="L46">
        <v>43</v>
      </c>
      <c r="M46">
        <v>103</v>
      </c>
      <c r="N46">
        <v>1640</v>
      </c>
      <c r="O46">
        <v>778</v>
      </c>
      <c r="P46">
        <v>6</v>
      </c>
      <c r="Q46">
        <v>3</v>
      </c>
      <c r="R46">
        <v>6</v>
      </c>
      <c r="S46">
        <v>1</v>
      </c>
      <c r="V46">
        <v>2</v>
      </c>
      <c r="W46">
        <v>0</v>
      </c>
      <c r="X46" t="s">
        <v>48</v>
      </c>
      <c r="AK46">
        <v>1.78</v>
      </c>
      <c r="AL46">
        <v>15.75</v>
      </c>
      <c r="AM46">
        <v>1.4</v>
      </c>
      <c r="AN46">
        <v>8.9</v>
      </c>
      <c r="AO46">
        <f t="shared" si="0"/>
        <v>0.7142857142857143</v>
      </c>
      <c r="AP46">
        <f t="shared" si="0"/>
        <v>0.11235955056179775</v>
      </c>
      <c r="AQ46">
        <f t="shared" si="1"/>
        <v>0.86407766990291268</v>
      </c>
      <c r="AR46">
        <f t="shared" si="2"/>
        <v>0.13592233009708737</v>
      </c>
      <c r="AS46">
        <f t="shared" si="3"/>
        <v>0.92478952005844062</v>
      </c>
      <c r="AW46">
        <f t="shared" si="4"/>
        <v>1209</v>
      </c>
      <c r="AX46">
        <f>64*'Summary - LogLoss'!$D$8*AW46/SUM($AW$2:$AW$65)</f>
        <v>0.46201752509093441</v>
      </c>
      <c r="AY46">
        <f t="shared" si="5"/>
        <v>1.386807045149375</v>
      </c>
    </row>
    <row r="47" spans="1:51" x14ac:dyDescent="0.35">
      <c r="A47">
        <v>31</v>
      </c>
      <c r="B47" t="s">
        <v>40</v>
      </c>
      <c r="C47" t="s">
        <v>41</v>
      </c>
      <c r="D47" s="1">
        <v>44377</v>
      </c>
      <c r="E47" t="s">
        <v>42</v>
      </c>
      <c r="F47" t="s">
        <v>43</v>
      </c>
      <c r="G47" t="s">
        <v>44</v>
      </c>
      <c r="H47" t="s">
        <v>45</v>
      </c>
      <c r="I47">
        <v>3</v>
      </c>
      <c r="J47" t="s">
        <v>279</v>
      </c>
      <c r="K47" t="s">
        <v>408</v>
      </c>
      <c r="L47">
        <v>62</v>
      </c>
      <c r="M47">
        <v>55</v>
      </c>
      <c r="N47">
        <v>1290</v>
      </c>
      <c r="O47">
        <v>1440</v>
      </c>
      <c r="P47">
        <v>6</v>
      </c>
      <c r="Q47">
        <v>2</v>
      </c>
      <c r="R47">
        <v>6</v>
      </c>
      <c r="S47">
        <v>2</v>
      </c>
      <c r="V47">
        <v>2</v>
      </c>
      <c r="W47">
        <v>0</v>
      </c>
      <c r="X47" t="s">
        <v>48</v>
      </c>
      <c r="Y47">
        <v>1.25</v>
      </c>
      <c r="Z47">
        <v>4</v>
      </c>
      <c r="AA47">
        <v>1.33</v>
      </c>
      <c r="AB47">
        <v>3.6</v>
      </c>
      <c r="AK47">
        <v>1.33</v>
      </c>
      <c r="AL47">
        <v>4.1500000000000004</v>
      </c>
      <c r="AM47">
        <v>1.28</v>
      </c>
      <c r="AN47">
        <v>3.72</v>
      </c>
      <c r="AO47">
        <f t="shared" si="0"/>
        <v>0.78125</v>
      </c>
      <c r="AP47">
        <f t="shared" si="0"/>
        <v>0.26881720430107525</v>
      </c>
      <c r="AQ47">
        <f t="shared" si="1"/>
        <v>0.74399999999999999</v>
      </c>
      <c r="AR47">
        <f t="shared" si="2"/>
        <v>0.25600000000000001</v>
      </c>
      <c r="AS47">
        <f t="shared" si="3"/>
        <v>0.53343179517676464</v>
      </c>
      <c r="AW47">
        <f t="shared" si="4"/>
        <v>1365</v>
      </c>
      <c r="AX47">
        <f>64*'Summary - LogLoss'!$D$8*AW47/SUM($AW$2:$AW$65)</f>
        <v>0.52163268961879694</v>
      </c>
      <c r="AY47">
        <f t="shared" si="5"/>
        <v>1.0550644847955617</v>
      </c>
    </row>
    <row r="48" spans="1:51" x14ac:dyDescent="0.35">
      <c r="A48">
        <v>31</v>
      </c>
      <c r="B48" t="s">
        <v>40</v>
      </c>
      <c r="C48" t="s">
        <v>41</v>
      </c>
      <c r="D48" s="1">
        <v>44377</v>
      </c>
      <c r="E48" t="s">
        <v>42</v>
      </c>
      <c r="F48" t="s">
        <v>43</v>
      </c>
      <c r="G48" t="s">
        <v>44</v>
      </c>
      <c r="H48" t="s">
        <v>45</v>
      </c>
      <c r="I48">
        <v>3</v>
      </c>
      <c r="J48" t="s">
        <v>336</v>
      </c>
      <c r="K48" t="s">
        <v>328</v>
      </c>
      <c r="L48">
        <v>19</v>
      </c>
      <c r="M48">
        <v>92</v>
      </c>
      <c r="N48">
        <v>3300</v>
      </c>
      <c r="O48">
        <v>880</v>
      </c>
      <c r="P48">
        <v>6</v>
      </c>
      <c r="Q48">
        <v>2</v>
      </c>
      <c r="R48">
        <v>6</v>
      </c>
      <c r="S48">
        <v>2</v>
      </c>
      <c r="V48">
        <v>2</v>
      </c>
      <c r="W48">
        <v>0</v>
      </c>
      <c r="X48" t="s">
        <v>48</v>
      </c>
      <c r="Y48">
        <v>1.3</v>
      </c>
      <c r="Z48">
        <v>3.5</v>
      </c>
      <c r="AA48">
        <v>1.3</v>
      </c>
      <c r="AB48">
        <v>3.86</v>
      </c>
      <c r="AK48">
        <v>1.33</v>
      </c>
      <c r="AL48">
        <v>3.9</v>
      </c>
      <c r="AM48">
        <v>1.3</v>
      </c>
      <c r="AN48">
        <v>3.55</v>
      </c>
      <c r="AO48">
        <f t="shared" si="0"/>
        <v>0.76923076923076916</v>
      </c>
      <c r="AP48">
        <f t="shared" si="0"/>
        <v>0.28169014084507044</v>
      </c>
      <c r="AQ48">
        <f t="shared" si="1"/>
        <v>0.73195876288659789</v>
      </c>
      <c r="AR48">
        <f t="shared" si="2"/>
        <v>0.26804123711340205</v>
      </c>
      <c r="AS48">
        <f t="shared" si="3"/>
        <v>0.50229166950991666</v>
      </c>
      <c r="AW48">
        <f t="shared" si="4"/>
        <v>2090</v>
      </c>
      <c r="AX48">
        <f>64*'Summary - LogLoss'!$D$8*AW48/SUM($AW$2:$AW$65)</f>
        <v>0.79869034527713234</v>
      </c>
      <c r="AY48">
        <f t="shared" si="5"/>
        <v>1.300982014787049</v>
      </c>
    </row>
    <row r="49" spans="1:51" x14ac:dyDescent="0.35">
      <c r="A49">
        <v>31</v>
      </c>
      <c r="B49" t="s">
        <v>40</v>
      </c>
      <c r="C49" t="s">
        <v>41</v>
      </c>
      <c r="D49" s="1">
        <v>44377</v>
      </c>
      <c r="E49" t="s">
        <v>42</v>
      </c>
      <c r="F49" t="s">
        <v>43</v>
      </c>
      <c r="G49" t="s">
        <v>44</v>
      </c>
      <c r="H49" t="s">
        <v>45</v>
      </c>
      <c r="I49">
        <v>3</v>
      </c>
      <c r="J49" t="s">
        <v>402</v>
      </c>
      <c r="K49" t="s">
        <v>268</v>
      </c>
      <c r="L49">
        <v>22</v>
      </c>
      <c r="M49">
        <v>37</v>
      </c>
      <c r="N49">
        <v>2876</v>
      </c>
      <c r="O49">
        <v>1773</v>
      </c>
      <c r="P49">
        <v>6</v>
      </c>
      <c r="Q49">
        <v>3</v>
      </c>
      <c r="R49">
        <v>6</v>
      </c>
      <c r="S49">
        <v>3</v>
      </c>
      <c r="V49">
        <v>2</v>
      </c>
      <c r="W49">
        <v>0</v>
      </c>
      <c r="X49" t="s">
        <v>48</v>
      </c>
      <c r="Y49">
        <v>1.28</v>
      </c>
      <c r="Z49">
        <v>3.75</v>
      </c>
      <c r="AA49">
        <v>1.36</v>
      </c>
      <c r="AB49">
        <v>3.37</v>
      </c>
      <c r="AK49">
        <v>1.36</v>
      </c>
      <c r="AL49">
        <v>4.5</v>
      </c>
      <c r="AM49">
        <v>1.29</v>
      </c>
      <c r="AN49">
        <v>3.56</v>
      </c>
      <c r="AO49">
        <f t="shared" si="0"/>
        <v>0.77519379844961234</v>
      </c>
      <c r="AP49">
        <f t="shared" si="0"/>
        <v>0.2808988764044944</v>
      </c>
      <c r="AQ49">
        <f t="shared" si="1"/>
        <v>0.73402061855670098</v>
      </c>
      <c r="AR49">
        <f t="shared" si="2"/>
        <v>0.26597938144329897</v>
      </c>
      <c r="AS49">
        <f t="shared" si="3"/>
        <v>0.50755916324517913</v>
      </c>
      <c r="AW49">
        <f t="shared" si="4"/>
        <v>2324.5</v>
      </c>
      <c r="AX49">
        <f>64*'Summary - LogLoss'!$D$8*AW49/SUM($AW$2:$AW$65)</f>
        <v>0.88830416631420772</v>
      </c>
      <c r="AY49">
        <f t="shared" si="5"/>
        <v>1.3958633295593867</v>
      </c>
    </row>
    <row r="50" spans="1:51" x14ac:dyDescent="0.35">
      <c r="A50">
        <v>31</v>
      </c>
      <c r="B50" t="s">
        <v>40</v>
      </c>
      <c r="C50" t="s">
        <v>41</v>
      </c>
      <c r="D50" s="1">
        <v>44377</v>
      </c>
      <c r="E50" t="s">
        <v>42</v>
      </c>
      <c r="F50" t="s">
        <v>43</v>
      </c>
      <c r="G50" t="s">
        <v>44</v>
      </c>
      <c r="H50" t="s">
        <v>45</v>
      </c>
      <c r="I50">
        <v>3</v>
      </c>
      <c r="J50" t="s">
        <v>332</v>
      </c>
      <c r="K50" t="s">
        <v>452</v>
      </c>
      <c r="L50">
        <v>58</v>
      </c>
      <c r="M50">
        <v>7</v>
      </c>
      <c r="N50">
        <v>1325</v>
      </c>
      <c r="O50">
        <v>5321</v>
      </c>
      <c r="P50">
        <v>6</v>
      </c>
      <c r="Q50">
        <v>2</v>
      </c>
      <c r="R50">
        <v>6</v>
      </c>
      <c r="S50">
        <v>1</v>
      </c>
      <c r="V50">
        <v>2</v>
      </c>
      <c r="W50">
        <v>0</v>
      </c>
      <c r="X50" t="s">
        <v>48</v>
      </c>
      <c r="Y50">
        <v>2.2000000000000002</v>
      </c>
      <c r="Z50">
        <v>1.66</v>
      </c>
      <c r="AA50">
        <v>2.1</v>
      </c>
      <c r="AB50">
        <v>1.81</v>
      </c>
      <c r="AK50">
        <v>2.23</v>
      </c>
      <c r="AL50">
        <v>1.81</v>
      </c>
      <c r="AM50">
        <v>2.1</v>
      </c>
      <c r="AN50">
        <v>1.74</v>
      </c>
      <c r="AO50">
        <f t="shared" si="0"/>
        <v>0.47619047619047616</v>
      </c>
      <c r="AP50">
        <f t="shared" si="0"/>
        <v>0.57471264367816088</v>
      </c>
      <c r="AQ50">
        <f t="shared" si="1"/>
        <v>0.45312499999999994</v>
      </c>
      <c r="AR50">
        <f t="shared" si="2"/>
        <v>0.54687499999999989</v>
      </c>
      <c r="AS50">
        <f t="shared" si="3"/>
        <v>-9.4026115751469796E-2</v>
      </c>
      <c r="AW50">
        <f t="shared" si="4"/>
        <v>3323</v>
      </c>
      <c r="AX50">
        <f>64*'Summary - LogLoss'!$D$8*AW50/SUM($AW$2:$AW$65)</f>
        <v>1.269879434141584</v>
      </c>
      <c r="AY50">
        <f t="shared" si="5"/>
        <v>1.1758533183901143</v>
      </c>
    </row>
    <row r="51" spans="1:51" x14ac:dyDescent="0.35">
      <c r="A51">
        <v>31</v>
      </c>
      <c r="B51" t="s">
        <v>40</v>
      </c>
      <c r="C51" t="s">
        <v>41</v>
      </c>
      <c r="D51" s="1">
        <v>44377</v>
      </c>
      <c r="E51" t="s">
        <v>42</v>
      </c>
      <c r="F51" t="s">
        <v>43</v>
      </c>
      <c r="G51" t="s">
        <v>44</v>
      </c>
      <c r="H51" t="s">
        <v>45</v>
      </c>
      <c r="I51">
        <v>3</v>
      </c>
      <c r="J51" t="s">
        <v>282</v>
      </c>
      <c r="K51" t="s">
        <v>453</v>
      </c>
      <c r="L51">
        <v>75</v>
      </c>
      <c r="M51">
        <v>118</v>
      </c>
      <c r="N51">
        <v>1110</v>
      </c>
      <c r="O51">
        <v>675</v>
      </c>
      <c r="P51">
        <v>6</v>
      </c>
      <c r="Q51">
        <v>2</v>
      </c>
      <c r="R51">
        <v>7</v>
      </c>
      <c r="S51">
        <v>6</v>
      </c>
      <c r="V51">
        <v>2</v>
      </c>
      <c r="W51">
        <v>0</v>
      </c>
      <c r="X51" t="s">
        <v>48</v>
      </c>
      <c r="Y51">
        <v>1.61</v>
      </c>
      <c r="Z51">
        <v>2.2999999999999998</v>
      </c>
      <c r="AA51">
        <v>1.54</v>
      </c>
      <c r="AB51">
        <v>2.63</v>
      </c>
      <c r="AK51">
        <v>1.68</v>
      </c>
      <c r="AL51">
        <v>2.63</v>
      </c>
      <c r="AM51">
        <v>1.58</v>
      </c>
      <c r="AN51">
        <v>2.4</v>
      </c>
      <c r="AO51">
        <f t="shared" si="0"/>
        <v>0.63291139240506322</v>
      </c>
      <c r="AP51">
        <f t="shared" si="0"/>
        <v>0.41666666666666669</v>
      </c>
      <c r="AQ51">
        <f t="shared" si="1"/>
        <v>0.60301507537688437</v>
      </c>
      <c r="AR51">
        <f t="shared" si="2"/>
        <v>0.39698492462311563</v>
      </c>
      <c r="AS51">
        <f t="shared" si="3"/>
        <v>0.20902194515751213</v>
      </c>
      <c r="AW51">
        <f t="shared" si="4"/>
        <v>892.5</v>
      </c>
      <c r="AX51">
        <f>64*'Summary - LogLoss'!$D$8*AW51/SUM($AW$2:$AW$65)</f>
        <v>0.34106752782767491</v>
      </c>
      <c r="AY51">
        <f t="shared" si="5"/>
        <v>0.55008947298518707</v>
      </c>
    </row>
    <row r="52" spans="1:51" x14ac:dyDescent="0.35">
      <c r="A52">
        <v>31</v>
      </c>
      <c r="B52" t="s">
        <v>40</v>
      </c>
      <c r="C52" t="s">
        <v>41</v>
      </c>
      <c r="D52" s="1">
        <v>44377</v>
      </c>
      <c r="E52" t="s">
        <v>42</v>
      </c>
      <c r="F52" t="s">
        <v>43</v>
      </c>
      <c r="G52" t="s">
        <v>44</v>
      </c>
      <c r="H52" t="s">
        <v>45</v>
      </c>
      <c r="I52">
        <v>3</v>
      </c>
      <c r="J52" t="s">
        <v>322</v>
      </c>
      <c r="K52" t="s">
        <v>351</v>
      </c>
      <c r="L52">
        <v>5</v>
      </c>
      <c r="M52">
        <v>57</v>
      </c>
      <c r="N52">
        <v>5835</v>
      </c>
      <c r="O52">
        <v>1355</v>
      </c>
      <c r="P52">
        <v>6</v>
      </c>
      <c r="Q52">
        <v>3</v>
      </c>
      <c r="R52">
        <v>2</v>
      </c>
      <c r="S52">
        <v>6</v>
      </c>
      <c r="T52">
        <v>6</v>
      </c>
      <c r="U52">
        <v>3</v>
      </c>
      <c r="V52">
        <v>2</v>
      </c>
      <c r="W52">
        <v>1</v>
      </c>
      <c r="X52" t="s">
        <v>48</v>
      </c>
      <c r="Y52">
        <v>1.44</v>
      </c>
      <c r="Z52">
        <v>2.75</v>
      </c>
      <c r="AA52">
        <v>1.45</v>
      </c>
      <c r="AB52">
        <v>2.94</v>
      </c>
      <c r="AK52">
        <v>1.75</v>
      </c>
      <c r="AL52">
        <v>3.08</v>
      </c>
      <c r="AM52">
        <v>1.44</v>
      </c>
      <c r="AN52">
        <v>2.79</v>
      </c>
      <c r="AO52">
        <f t="shared" si="0"/>
        <v>0.69444444444444442</v>
      </c>
      <c r="AP52">
        <f t="shared" si="0"/>
        <v>0.35842293906810035</v>
      </c>
      <c r="AQ52">
        <f t="shared" si="1"/>
        <v>0.65957446808510634</v>
      </c>
      <c r="AR52">
        <f t="shared" si="2"/>
        <v>0.34042553191489361</v>
      </c>
      <c r="AS52">
        <f t="shared" si="3"/>
        <v>0.33069924112268251</v>
      </c>
      <c r="AW52">
        <f t="shared" si="4"/>
        <v>3595</v>
      </c>
      <c r="AX52">
        <f>64*'Summary - LogLoss'!$D$8*AW52/SUM($AW$2:$AW$65)</f>
        <v>1.3738238235747802</v>
      </c>
      <c r="AY52">
        <f t="shared" si="5"/>
        <v>1.7045230646974627</v>
      </c>
    </row>
    <row r="53" spans="1:51" x14ac:dyDescent="0.35">
      <c r="A53">
        <v>31</v>
      </c>
      <c r="B53" t="s">
        <v>40</v>
      </c>
      <c r="C53" t="s">
        <v>41</v>
      </c>
      <c r="D53" s="1">
        <v>44377</v>
      </c>
      <c r="E53" t="s">
        <v>42</v>
      </c>
      <c r="F53" t="s">
        <v>43</v>
      </c>
      <c r="G53" t="s">
        <v>44</v>
      </c>
      <c r="H53" t="s">
        <v>45</v>
      </c>
      <c r="I53">
        <v>3</v>
      </c>
      <c r="J53" t="s">
        <v>280</v>
      </c>
      <c r="K53" t="s">
        <v>410</v>
      </c>
      <c r="L53">
        <v>56</v>
      </c>
      <c r="M53">
        <v>101</v>
      </c>
      <c r="N53">
        <v>1388</v>
      </c>
      <c r="O53">
        <v>816</v>
      </c>
      <c r="P53">
        <v>6</v>
      </c>
      <c r="Q53">
        <v>4</v>
      </c>
      <c r="R53">
        <v>6</v>
      </c>
      <c r="S53">
        <v>1</v>
      </c>
      <c r="V53">
        <v>2</v>
      </c>
      <c r="W53">
        <v>0</v>
      </c>
      <c r="X53" t="s">
        <v>48</v>
      </c>
      <c r="Y53">
        <v>1.28</v>
      </c>
      <c r="Z53">
        <v>3.75</v>
      </c>
      <c r="AA53">
        <v>1.33</v>
      </c>
      <c r="AB53">
        <v>3.57</v>
      </c>
      <c r="AK53">
        <v>1.33</v>
      </c>
      <c r="AL53">
        <v>3.84</v>
      </c>
      <c r="AM53">
        <v>1.29</v>
      </c>
      <c r="AN53">
        <v>3.59</v>
      </c>
      <c r="AO53">
        <f t="shared" si="0"/>
        <v>0.77519379844961234</v>
      </c>
      <c r="AP53">
        <f t="shared" si="0"/>
        <v>0.2785515320334262</v>
      </c>
      <c r="AQ53">
        <f t="shared" si="1"/>
        <v>0.7356557377049181</v>
      </c>
      <c r="AR53">
        <f t="shared" si="2"/>
        <v>0.26434426229508201</v>
      </c>
      <c r="AS53">
        <f t="shared" si="3"/>
        <v>0.51175499206330333</v>
      </c>
      <c r="AW53">
        <f t="shared" si="4"/>
        <v>1102</v>
      </c>
      <c r="AX53">
        <f>64*'Summary - LogLoss'!$D$8*AW53/SUM($AW$2:$AW$65)</f>
        <v>0.42112763660066971</v>
      </c>
      <c r="AY53">
        <f t="shared" si="5"/>
        <v>0.93288262866397309</v>
      </c>
    </row>
    <row r="54" spans="1:51" x14ac:dyDescent="0.35">
      <c r="A54">
        <v>31</v>
      </c>
      <c r="B54" t="s">
        <v>40</v>
      </c>
      <c r="C54" t="s">
        <v>41</v>
      </c>
      <c r="D54" s="1">
        <v>44377</v>
      </c>
      <c r="E54" t="s">
        <v>42</v>
      </c>
      <c r="F54" t="s">
        <v>43</v>
      </c>
      <c r="G54" t="s">
        <v>44</v>
      </c>
      <c r="H54" t="s">
        <v>45</v>
      </c>
      <c r="I54">
        <v>3</v>
      </c>
      <c r="J54" t="s">
        <v>454</v>
      </c>
      <c r="K54" t="s">
        <v>286</v>
      </c>
      <c r="L54">
        <v>85</v>
      </c>
      <c r="M54">
        <v>74</v>
      </c>
      <c r="N54">
        <v>993</v>
      </c>
      <c r="O54">
        <v>1140</v>
      </c>
      <c r="P54">
        <v>6</v>
      </c>
      <c r="Q54">
        <v>1</v>
      </c>
      <c r="R54">
        <v>5</v>
      </c>
      <c r="S54">
        <v>7</v>
      </c>
      <c r="T54">
        <v>6</v>
      </c>
      <c r="U54">
        <v>3</v>
      </c>
      <c r="V54">
        <v>2</v>
      </c>
      <c r="W54">
        <v>1</v>
      </c>
      <c r="X54" t="s">
        <v>48</v>
      </c>
      <c r="Y54">
        <v>4</v>
      </c>
      <c r="Z54">
        <v>1.25</v>
      </c>
      <c r="AA54">
        <v>3.99</v>
      </c>
      <c r="AB54">
        <v>1.28</v>
      </c>
      <c r="AK54">
        <v>4.37</v>
      </c>
      <c r="AL54">
        <v>1.36</v>
      </c>
      <c r="AM54">
        <v>4.0199999999999996</v>
      </c>
      <c r="AN54">
        <v>1.24</v>
      </c>
      <c r="AO54">
        <f t="shared" si="0"/>
        <v>0.24875621890547267</v>
      </c>
      <c r="AP54">
        <f t="shared" si="0"/>
        <v>0.80645161290322587</v>
      </c>
      <c r="AQ54">
        <f t="shared" si="1"/>
        <v>0.23574144486692014</v>
      </c>
      <c r="AR54">
        <f t="shared" si="2"/>
        <v>0.76425855513307983</v>
      </c>
      <c r="AS54">
        <f t="shared" si="3"/>
        <v>-0.58808526150699214</v>
      </c>
      <c r="AW54">
        <f t="shared" si="4"/>
        <v>1066.5</v>
      </c>
      <c r="AX54">
        <f>64*'Summary - LogLoss'!$D$8*AW54/SUM($AW$2:$AW$65)</f>
        <v>0.40756136518567537</v>
      </c>
      <c r="AY54">
        <f t="shared" si="5"/>
        <v>-0.18052389632131677</v>
      </c>
    </row>
    <row r="55" spans="1:51" x14ac:dyDescent="0.35">
      <c r="A55">
        <v>31</v>
      </c>
      <c r="B55" t="s">
        <v>40</v>
      </c>
      <c r="C55" t="s">
        <v>41</v>
      </c>
      <c r="D55" s="1">
        <v>44377</v>
      </c>
      <c r="E55" t="s">
        <v>42</v>
      </c>
      <c r="F55" t="s">
        <v>43</v>
      </c>
      <c r="G55" t="s">
        <v>44</v>
      </c>
      <c r="H55" t="s">
        <v>45</v>
      </c>
      <c r="I55">
        <v>3</v>
      </c>
      <c r="J55" t="s">
        <v>377</v>
      </c>
      <c r="K55" t="s">
        <v>338</v>
      </c>
      <c r="L55">
        <v>50</v>
      </c>
      <c r="M55">
        <v>129</v>
      </c>
      <c r="N55">
        <v>1490</v>
      </c>
      <c r="O55">
        <v>628</v>
      </c>
      <c r="P55">
        <v>6</v>
      </c>
      <c r="Q55">
        <v>3</v>
      </c>
      <c r="R55">
        <v>3</v>
      </c>
      <c r="S55">
        <v>6</v>
      </c>
      <c r="T55">
        <v>6</v>
      </c>
      <c r="U55">
        <v>3</v>
      </c>
      <c r="V55">
        <v>2</v>
      </c>
      <c r="W55">
        <v>1</v>
      </c>
      <c r="X55" t="s">
        <v>48</v>
      </c>
      <c r="Y55">
        <v>2.62</v>
      </c>
      <c r="Z55">
        <v>1.5</v>
      </c>
      <c r="AA55">
        <v>3.02</v>
      </c>
      <c r="AB55">
        <v>1.43</v>
      </c>
      <c r="AK55">
        <v>3.02</v>
      </c>
      <c r="AL55">
        <v>1.57</v>
      </c>
      <c r="AM55">
        <v>2.73</v>
      </c>
      <c r="AN55">
        <v>1.46</v>
      </c>
      <c r="AO55">
        <f t="shared" si="0"/>
        <v>0.36630036630036628</v>
      </c>
      <c r="AP55">
        <f t="shared" si="0"/>
        <v>0.68493150684931503</v>
      </c>
      <c r="AQ55">
        <f t="shared" si="1"/>
        <v>0.34844868735083534</v>
      </c>
      <c r="AR55">
        <f t="shared" si="2"/>
        <v>0.65155131264916466</v>
      </c>
      <c r="AS55">
        <f t="shared" si="3"/>
        <v>-0.31293258673831165</v>
      </c>
      <c r="AW55">
        <f t="shared" si="4"/>
        <v>1059</v>
      </c>
      <c r="AX55">
        <f>64*'Summary - LogLoss'!$D$8*AW55/SUM($AW$2:$AW$65)</f>
        <v>0.40469525150645125</v>
      </c>
      <c r="AY55">
        <f t="shared" si="5"/>
        <v>9.1762664768139601E-2</v>
      </c>
    </row>
    <row r="56" spans="1:51" x14ac:dyDescent="0.35">
      <c r="A56">
        <v>31</v>
      </c>
      <c r="B56" t="s">
        <v>40</v>
      </c>
      <c r="C56" t="s">
        <v>41</v>
      </c>
      <c r="D56" s="1">
        <v>44377</v>
      </c>
      <c r="E56" t="s">
        <v>42</v>
      </c>
      <c r="F56" t="s">
        <v>43</v>
      </c>
      <c r="G56" t="s">
        <v>44</v>
      </c>
      <c r="H56" t="s">
        <v>45</v>
      </c>
      <c r="I56">
        <v>3</v>
      </c>
      <c r="J56" t="s">
        <v>275</v>
      </c>
      <c r="K56" t="s">
        <v>455</v>
      </c>
      <c r="L56">
        <v>45</v>
      </c>
      <c r="M56">
        <v>230</v>
      </c>
      <c r="N56">
        <v>1614</v>
      </c>
      <c r="O56">
        <v>304</v>
      </c>
      <c r="P56">
        <v>6</v>
      </c>
      <c r="Q56">
        <v>3</v>
      </c>
      <c r="R56">
        <v>6</v>
      </c>
      <c r="S56">
        <v>3</v>
      </c>
      <c r="V56">
        <v>2</v>
      </c>
      <c r="W56">
        <v>0</v>
      </c>
      <c r="X56" t="s">
        <v>48</v>
      </c>
      <c r="Y56">
        <v>1.1000000000000001</v>
      </c>
      <c r="Z56">
        <v>7</v>
      </c>
      <c r="AA56">
        <v>1.1000000000000001</v>
      </c>
      <c r="AB56">
        <v>8.18</v>
      </c>
      <c r="AK56">
        <v>1.1200000000000001</v>
      </c>
      <c r="AL56">
        <v>8.5</v>
      </c>
      <c r="AM56">
        <v>1.0900000000000001</v>
      </c>
      <c r="AN56">
        <v>7.24</v>
      </c>
      <c r="AO56">
        <f t="shared" si="0"/>
        <v>0.9174311926605504</v>
      </c>
      <c r="AP56">
        <f t="shared" si="0"/>
        <v>0.13812154696132597</v>
      </c>
      <c r="AQ56">
        <f t="shared" si="1"/>
        <v>0.86914765906362534</v>
      </c>
      <c r="AR56">
        <f t="shared" si="2"/>
        <v>0.13085234093637454</v>
      </c>
      <c r="AS56">
        <f t="shared" si="3"/>
        <v>0.94672175507828626</v>
      </c>
      <c r="AW56">
        <f t="shared" si="4"/>
        <v>959</v>
      </c>
      <c r="AX56">
        <f>64*'Summary - LogLoss'!$D$8*AW56/SUM($AW$2:$AW$65)</f>
        <v>0.36648040245012908</v>
      </c>
      <c r="AY56">
        <f t="shared" si="5"/>
        <v>1.3132021575284154</v>
      </c>
    </row>
    <row r="57" spans="1:51" x14ac:dyDescent="0.35">
      <c r="A57">
        <v>31</v>
      </c>
      <c r="B57" t="s">
        <v>40</v>
      </c>
      <c r="C57" t="s">
        <v>41</v>
      </c>
      <c r="D57" s="1">
        <v>44377</v>
      </c>
      <c r="E57" t="s">
        <v>42</v>
      </c>
      <c r="F57" t="s">
        <v>43</v>
      </c>
      <c r="G57" t="s">
        <v>44</v>
      </c>
      <c r="H57" t="s">
        <v>45</v>
      </c>
      <c r="I57">
        <v>3</v>
      </c>
      <c r="J57" t="s">
        <v>392</v>
      </c>
      <c r="K57" t="s">
        <v>347</v>
      </c>
      <c r="L57">
        <v>42</v>
      </c>
      <c r="M57">
        <v>25</v>
      </c>
      <c r="N57">
        <v>1657</v>
      </c>
      <c r="O57">
        <v>2505</v>
      </c>
      <c r="P57">
        <v>2</v>
      </c>
      <c r="Q57">
        <v>6</v>
      </c>
      <c r="R57">
        <v>6</v>
      </c>
      <c r="S57">
        <v>4</v>
      </c>
      <c r="T57">
        <v>6</v>
      </c>
      <c r="U57">
        <v>2</v>
      </c>
      <c r="V57">
        <v>2</v>
      </c>
      <c r="W57">
        <v>1</v>
      </c>
      <c r="X57" t="s">
        <v>48</v>
      </c>
      <c r="Y57">
        <v>2.75</v>
      </c>
      <c r="Z57">
        <v>1.44</v>
      </c>
      <c r="AA57">
        <v>2.76</v>
      </c>
      <c r="AB57">
        <v>1.5</v>
      </c>
      <c r="AK57">
        <v>2.97</v>
      </c>
      <c r="AL57">
        <v>1.53</v>
      </c>
      <c r="AM57">
        <v>2.74</v>
      </c>
      <c r="AN57">
        <v>1.45</v>
      </c>
      <c r="AO57">
        <f t="shared" si="0"/>
        <v>0.36496350364963503</v>
      </c>
      <c r="AP57">
        <f t="shared" si="0"/>
        <v>0.68965517241379315</v>
      </c>
      <c r="AQ57">
        <f t="shared" si="1"/>
        <v>0.34606205250596656</v>
      </c>
      <c r="AR57">
        <f t="shared" si="2"/>
        <v>0.65393794749403344</v>
      </c>
      <c r="AS57">
        <f t="shared" si="3"/>
        <v>-0.31819718198374797</v>
      </c>
      <c r="AW57">
        <f t="shared" si="4"/>
        <v>2081</v>
      </c>
      <c r="AX57">
        <f>64*'Summary - LogLoss'!$D$8*AW57/SUM($AW$2:$AW$65)</f>
        <v>0.79525100886206324</v>
      </c>
      <c r="AY57">
        <f t="shared" si="5"/>
        <v>0.47705382687831527</v>
      </c>
    </row>
    <row r="58" spans="1:51" x14ac:dyDescent="0.35">
      <c r="A58">
        <v>31</v>
      </c>
      <c r="B58" t="s">
        <v>40</v>
      </c>
      <c r="C58" t="s">
        <v>41</v>
      </c>
      <c r="D58" s="1">
        <v>44377</v>
      </c>
      <c r="E58" t="s">
        <v>42</v>
      </c>
      <c r="F58" t="s">
        <v>43</v>
      </c>
      <c r="G58" t="s">
        <v>44</v>
      </c>
      <c r="H58" t="s">
        <v>45</v>
      </c>
      <c r="I58">
        <v>3</v>
      </c>
      <c r="J58" t="s">
        <v>308</v>
      </c>
      <c r="K58" t="s">
        <v>456</v>
      </c>
      <c r="L58">
        <v>163</v>
      </c>
      <c r="M58">
        <v>136</v>
      </c>
      <c r="N58">
        <v>470</v>
      </c>
      <c r="O58">
        <v>604</v>
      </c>
      <c r="P58">
        <v>6</v>
      </c>
      <c r="Q58">
        <v>4</v>
      </c>
      <c r="R58">
        <v>6</v>
      </c>
      <c r="S58">
        <v>2</v>
      </c>
      <c r="V58">
        <v>2</v>
      </c>
      <c r="W58">
        <v>0</v>
      </c>
      <c r="X58" t="s">
        <v>48</v>
      </c>
      <c r="Y58">
        <v>1.3</v>
      </c>
      <c r="Z58">
        <v>3.5</v>
      </c>
      <c r="AA58">
        <v>1.34</v>
      </c>
      <c r="AB58">
        <v>3.55</v>
      </c>
      <c r="AK58">
        <v>1.4</v>
      </c>
      <c r="AL58">
        <v>3.95</v>
      </c>
      <c r="AM58">
        <v>1.3</v>
      </c>
      <c r="AN58">
        <v>3.55</v>
      </c>
      <c r="AO58">
        <f t="shared" si="0"/>
        <v>0.76923076923076916</v>
      </c>
      <c r="AP58">
        <f t="shared" si="0"/>
        <v>0.28169014084507044</v>
      </c>
      <c r="AQ58">
        <f t="shared" si="1"/>
        <v>0.73195876288659789</v>
      </c>
      <c r="AR58">
        <f t="shared" si="2"/>
        <v>0.26804123711340205</v>
      </c>
      <c r="AS58">
        <f t="shared" si="3"/>
        <v>0.50229166950991666</v>
      </c>
      <c r="AW58">
        <f t="shared" si="4"/>
        <v>537</v>
      </c>
      <c r="AX58">
        <f>64*'Summary - LogLoss'!$D$8*AW58/SUM($AW$2:$AW$65)</f>
        <v>0.20521373943244978</v>
      </c>
      <c r="AY58">
        <f t="shared" si="5"/>
        <v>0.70750540894236646</v>
      </c>
    </row>
    <row r="59" spans="1:51" x14ac:dyDescent="0.35">
      <c r="A59">
        <v>31</v>
      </c>
      <c r="B59" t="s">
        <v>40</v>
      </c>
      <c r="C59" t="s">
        <v>41</v>
      </c>
      <c r="D59" s="1">
        <v>44377</v>
      </c>
      <c r="E59" t="s">
        <v>42</v>
      </c>
      <c r="F59" t="s">
        <v>43</v>
      </c>
      <c r="G59" t="s">
        <v>44</v>
      </c>
      <c r="H59" t="s">
        <v>45</v>
      </c>
      <c r="I59">
        <v>3</v>
      </c>
      <c r="J59" t="s">
        <v>387</v>
      </c>
      <c r="K59" t="s">
        <v>457</v>
      </c>
      <c r="L59">
        <v>35</v>
      </c>
      <c r="M59">
        <v>63</v>
      </c>
      <c r="N59">
        <v>2030</v>
      </c>
      <c r="O59">
        <v>1284</v>
      </c>
      <c r="P59">
        <v>6</v>
      </c>
      <c r="Q59">
        <v>0</v>
      </c>
      <c r="R59">
        <v>3</v>
      </c>
      <c r="S59">
        <v>6</v>
      </c>
      <c r="T59">
        <v>6</v>
      </c>
      <c r="U59">
        <v>3</v>
      </c>
      <c r="V59">
        <v>2</v>
      </c>
      <c r="W59">
        <v>1</v>
      </c>
      <c r="X59" t="s">
        <v>48</v>
      </c>
      <c r="Y59">
        <v>1.08</v>
      </c>
      <c r="Z59">
        <v>8</v>
      </c>
      <c r="AA59">
        <v>1.08</v>
      </c>
      <c r="AB59">
        <v>9.8699999999999992</v>
      </c>
      <c r="AK59">
        <v>1.1000000000000001</v>
      </c>
      <c r="AL59">
        <v>11.89</v>
      </c>
      <c r="AM59">
        <v>1.08</v>
      </c>
      <c r="AN59">
        <v>8.09</v>
      </c>
      <c r="AO59">
        <f t="shared" si="0"/>
        <v>0.92592592592592582</v>
      </c>
      <c r="AP59">
        <f t="shared" si="0"/>
        <v>0.12360939431396786</v>
      </c>
      <c r="AQ59">
        <f t="shared" si="1"/>
        <v>0.88222464558342428</v>
      </c>
      <c r="AR59">
        <f t="shared" si="2"/>
        <v>0.11777535441657581</v>
      </c>
      <c r="AS59">
        <f t="shared" si="3"/>
        <v>1.0068338449671359</v>
      </c>
      <c r="AW59">
        <f t="shared" si="4"/>
        <v>1657</v>
      </c>
      <c r="AX59">
        <f>64*'Summary - LogLoss'!$D$8*AW59/SUM($AW$2:$AW$65)</f>
        <v>0.63322004886325745</v>
      </c>
      <c r="AY59">
        <f t="shared" si="5"/>
        <v>1.6400538938303932</v>
      </c>
    </row>
    <row r="60" spans="1:51" x14ac:dyDescent="0.35">
      <c r="A60">
        <v>31</v>
      </c>
      <c r="B60" t="s">
        <v>40</v>
      </c>
      <c r="C60" t="s">
        <v>41</v>
      </c>
      <c r="D60" s="1">
        <v>44377</v>
      </c>
      <c r="E60" t="s">
        <v>42</v>
      </c>
      <c r="F60" t="s">
        <v>43</v>
      </c>
      <c r="G60" t="s">
        <v>44</v>
      </c>
      <c r="H60" t="s">
        <v>45</v>
      </c>
      <c r="I60">
        <v>3</v>
      </c>
      <c r="J60" t="s">
        <v>307</v>
      </c>
      <c r="K60" t="s">
        <v>458</v>
      </c>
      <c r="L60">
        <v>64</v>
      </c>
      <c r="M60">
        <v>123</v>
      </c>
      <c r="N60">
        <v>1235</v>
      </c>
      <c r="O60">
        <v>647</v>
      </c>
      <c r="P60">
        <v>6</v>
      </c>
      <c r="Q60">
        <v>1</v>
      </c>
      <c r="R60">
        <v>6</v>
      </c>
      <c r="S60">
        <v>0</v>
      </c>
      <c r="V60">
        <v>2</v>
      </c>
      <c r="W60">
        <v>0</v>
      </c>
      <c r="X60" t="s">
        <v>48</v>
      </c>
      <c r="Y60">
        <v>1.22</v>
      </c>
      <c r="Z60">
        <v>4.33</v>
      </c>
      <c r="AA60">
        <v>1.27</v>
      </c>
      <c r="AB60">
        <v>4.08</v>
      </c>
      <c r="AK60">
        <v>1.28</v>
      </c>
      <c r="AL60">
        <v>5.45</v>
      </c>
      <c r="AM60">
        <v>1.25</v>
      </c>
      <c r="AN60">
        <v>4</v>
      </c>
      <c r="AO60">
        <f t="shared" si="0"/>
        <v>0.8</v>
      </c>
      <c r="AP60">
        <f t="shared" si="0"/>
        <v>0.25</v>
      </c>
      <c r="AQ60">
        <f t="shared" si="1"/>
        <v>0.76190476190476186</v>
      </c>
      <c r="AR60">
        <f t="shared" si="2"/>
        <v>0.23809523809523808</v>
      </c>
      <c r="AS60">
        <f t="shared" si="3"/>
        <v>0.58157540490284043</v>
      </c>
      <c r="AW60">
        <f t="shared" si="4"/>
        <v>941</v>
      </c>
      <c r="AX60">
        <f>64*'Summary - LogLoss'!$D$8*AW60/SUM($AW$2:$AW$65)</f>
        <v>0.35960172961999115</v>
      </c>
      <c r="AY60">
        <f t="shared" si="5"/>
        <v>0.94117713452283158</v>
      </c>
    </row>
    <row r="61" spans="1:51" x14ac:dyDescent="0.35">
      <c r="A61">
        <v>31</v>
      </c>
      <c r="B61" t="s">
        <v>40</v>
      </c>
      <c r="C61" t="s">
        <v>41</v>
      </c>
      <c r="D61" s="1">
        <v>44377</v>
      </c>
      <c r="E61" t="s">
        <v>42</v>
      </c>
      <c r="F61" t="s">
        <v>43</v>
      </c>
      <c r="G61" t="s">
        <v>44</v>
      </c>
      <c r="H61" t="s">
        <v>45</v>
      </c>
      <c r="I61">
        <v>3</v>
      </c>
      <c r="J61" t="s">
        <v>459</v>
      </c>
      <c r="K61" t="s">
        <v>460</v>
      </c>
      <c r="L61">
        <v>143</v>
      </c>
      <c r="M61">
        <v>235</v>
      </c>
      <c r="N61">
        <v>562</v>
      </c>
      <c r="O61">
        <v>296</v>
      </c>
      <c r="P61">
        <v>6</v>
      </c>
      <c r="Q61">
        <v>2</v>
      </c>
      <c r="R61">
        <v>6</v>
      </c>
      <c r="S61">
        <v>2</v>
      </c>
      <c r="V61">
        <v>2</v>
      </c>
      <c r="W61">
        <v>0</v>
      </c>
      <c r="X61" t="s">
        <v>48</v>
      </c>
      <c r="Y61">
        <v>1.44</v>
      </c>
      <c r="Z61">
        <v>2.75</v>
      </c>
      <c r="AA61">
        <v>1.43</v>
      </c>
      <c r="AB61">
        <v>3.01</v>
      </c>
      <c r="AK61">
        <v>1.67</v>
      </c>
      <c r="AL61">
        <v>3.14</v>
      </c>
      <c r="AM61">
        <v>1.44</v>
      </c>
      <c r="AN61">
        <v>2.79</v>
      </c>
      <c r="AO61">
        <f t="shared" si="0"/>
        <v>0.69444444444444442</v>
      </c>
      <c r="AP61">
        <f t="shared" si="0"/>
        <v>0.35842293906810035</v>
      </c>
      <c r="AQ61">
        <f t="shared" si="1"/>
        <v>0.65957446808510634</v>
      </c>
      <c r="AR61">
        <f t="shared" si="2"/>
        <v>0.34042553191489361</v>
      </c>
      <c r="AS61">
        <f t="shared" si="3"/>
        <v>0.33069924112268251</v>
      </c>
      <c r="AW61">
        <f t="shared" si="4"/>
        <v>429</v>
      </c>
      <c r="AX61">
        <f>64*'Summary - LogLoss'!$D$8*AW61/SUM($AW$2:$AW$65)</f>
        <v>0.16394170245162187</v>
      </c>
      <c r="AY61">
        <f t="shared" si="5"/>
        <v>0.49464094357430438</v>
      </c>
    </row>
    <row r="62" spans="1:51" x14ac:dyDescent="0.35">
      <c r="A62">
        <v>31</v>
      </c>
      <c r="B62" t="s">
        <v>40</v>
      </c>
      <c r="C62" t="s">
        <v>41</v>
      </c>
      <c r="D62" s="1">
        <v>44377</v>
      </c>
      <c r="E62" t="s">
        <v>42</v>
      </c>
      <c r="F62" t="s">
        <v>43</v>
      </c>
      <c r="G62" t="s">
        <v>44</v>
      </c>
      <c r="H62" t="s">
        <v>45</v>
      </c>
      <c r="I62">
        <v>3</v>
      </c>
      <c r="J62" t="s">
        <v>289</v>
      </c>
      <c r="K62" t="s">
        <v>354</v>
      </c>
      <c r="L62">
        <v>14</v>
      </c>
      <c r="M62">
        <v>157</v>
      </c>
      <c r="N62">
        <v>3905</v>
      </c>
      <c r="O62">
        <v>493</v>
      </c>
      <c r="P62">
        <v>6</v>
      </c>
      <c r="Q62">
        <v>1</v>
      </c>
      <c r="R62">
        <v>6</v>
      </c>
      <c r="S62">
        <v>3</v>
      </c>
      <c r="V62">
        <v>2</v>
      </c>
      <c r="W62">
        <v>0</v>
      </c>
      <c r="X62" t="s">
        <v>48</v>
      </c>
      <c r="Y62">
        <v>1.1599999999999999</v>
      </c>
      <c r="Z62">
        <v>5</v>
      </c>
      <c r="AA62">
        <v>1.19</v>
      </c>
      <c r="AB62">
        <v>5.33</v>
      </c>
      <c r="AK62">
        <v>1.2</v>
      </c>
      <c r="AL62">
        <v>5.75</v>
      </c>
      <c r="AM62">
        <v>1.17</v>
      </c>
      <c r="AN62">
        <v>5.03</v>
      </c>
      <c r="AO62">
        <f t="shared" si="0"/>
        <v>0.85470085470085477</v>
      </c>
      <c r="AP62">
        <f t="shared" si="0"/>
        <v>0.19880715705765406</v>
      </c>
      <c r="AQ62">
        <f t="shared" si="1"/>
        <v>0.81129032258064526</v>
      </c>
      <c r="AR62">
        <f t="shared" si="2"/>
        <v>0.18870967741935482</v>
      </c>
      <c r="AS62">
        <f t="shared" si="3"/>
        <v>0.72920811765099158</v>
      </c>
      <c r="AW62">
        <f t="shared" si="4"/>
        <v>2199</v>
      </c>
      <c r="AX62">
        <f>64*'Summary - LogLoss'!$D$8*AW62/SUM($AW$2:$AW$65)</f>
        <v>0.84034453074852333</v>
      </c>
      <c r="AY62">
        <f t="shared" si="5"/>
        <v>1.5695526483995148</v>
      </c>
    </row>
    <row r="63" spans="1:51" x14ac:dyDescent="0.35">
      <c r="A63">
        <v>31</v>
      </c>
      <c r="B63" t="s">
        <v>40</v>
      </c>
      <c r="C63" t="s">
        <v>41</v>
      </c>
      <c r="D63" s="1">
        <v>44377</v>
      </c>
      <c r="E63" t="s">
        <v>42</v>
      </c>
      <c r="F63" t="s">
        <v>43</v>
      </c>
      <c r="G63" t="s">
        <v>44</v>
      </c>
      <c r="H63" t="s">
        <v>45</v>
      </c>
      <c r="I63">
        <v>3</v>
      </c>
      <c r="J63" t="s">
        <v>426</v>
      </c>
      <c r="K63" t="s">
        <v>369</v>
      </c>
      <c r="L63">
        <v>102</v>
      </c>
      <c r="M63">
        <v>11</v>
      </c>
      <c r="N63">
        <v>780</v>
      </c>
      <c r="O63">
        <v>4205</v>
      </c>
      <c r="P63">
        <v>6</v>
      </c>
      <c r="Q63">
        <v>3</v>
      </c>
      <c r="R63">
        <v>6</v>
      </c>
      <c r="S63">
        <v>3</v>
      </c>
      <c r="V63">
        <v>2</v>
      </c>
      <c r="W63">
        <v>0</v>
      </c>
      <c r="X63" t="s">
        <v>48</v>
      </c>
      <c r="Y63">
        <v>5.5</v>
      </c>
      <c r="Z63">
        <v>1.1399999999999999</v>
      </c>
      <c r="AA63">
        <v>5.97</v>
      </c>
      <c r="AB63">
        <v>1.1599999999999999</v>
      </c>
      <c r="AK63">
        <v>6.25</v>
      </c>
      <c r="AL63">
        <v>1.18</v>
      </c>
      <c r="AM63">
        <v>5.72</v>
      </c>
      <c r="AN63">
        <v>1.1399999999999999</v>
      </c>
      <c r="AO63">
        <f t="shared" si="0"/>
        <v>0.17482517482517484</v>
      </c>
      <c r="AP63">
        <f t="shared" si="0"/>
        <v>0.87719298245614041</v>
      </c>
      <c r="AQ63">
        <f t="shared" si="1"/>
        <v>0.16618075801749271</v>
      </c>
      <c r="AR63">
        <f t="shared" si="2"/>
        <v>0.83381924198250734</v>
      </c>
      <c r="AS63">
        <f t="shared" si="3"/>
        <v>-0.80647027149265127</v>
      </c>
      <c r="AW63">
        <f t="shared" si="4"/>
        <v>2492.5</v>
      </c>
      <c r="AX63">
        <f>64*'Summary - LogLoss'!$D$8*AW63/SUM($AW$2:$AW$65)</f>
        <v>0.95250511272882887</v>
      </c>
      <c r="AY63">
        <f t="shared" si="5"/>
        <v>0.1460348412361776</v>
      </c>
    </row>
    <row r="64" spans="1:51" x14ac:dyDescent="0.35">
      <c r="A64">
        <v>31</v>
      </c>
      <c r="B64" t="s">
        <v>40</v>
      </c>
      <c r="C64" t="s">
        <v>41</v>
      </c>
      <c r="D64" s="1">
        <v>44377</v>
      </c>
      <c r="E64" t="s">
        <v>42</v>
      </c>
      <c r="F64" t="s">
        <v>43</v>
      </c>
      <c r="G64" t="s">
        <v>44</v>
      </c>
      <c r="H64" t="s">
        <v>45</v>
      </c>
      <c r="I64">
        <v>3</v>
      </c>
      <c r="J64" t="s">
        <v>461</v>
      </c>
      <c r="K64" t="s">
        <v>375</v>
      </c>
      <c r="L64">
        <v>338</v>
      </c>
      <c r="M64">
        <v>150</v>
      </c>
      <c r="N64">
        <v>166</v>
      </c>
      <c r="O64">
        <v>517</v>
      </c>
      <c r="P64">
        <v>7</v>
      </c>
      <c r="Q64">
        <v>6</v>
      </c>
      <c r="R64">
        <v>6</v>
      </c>
      <c r="S64">
        <v>0</v>
      </c>
      <c r="V64">
        <v>2</v>
      </c>
      <c r="W64">
        <v>0</v>
      </c>
      <c r="X64" t="s">
        <v>48</v>
      </c>
      <c r="Y64">
        <v>2.2999999999999998</v>
      </c>
      <c r="Z64">
        <v>1.61</v>
      </c>
      <c r="AA64">
        <v>2.13</v>
      </c>
      <c r="AB64">
        <v>1.79</v>
      </c>
      <c r="AK64">
        <v>2.31</v>
      </c>
      <c r="AL64">
        <v>1.87</v>
      </c>
      <c r="AM64">
        <v>2.1800000000000002</v>
      </c>
      <c r="AN64">
        <v>1.69</v>
      </c>
      <c r="AO64">
        <f t="shared" si="0"/>
        <v>0.4587155963302752</v>
      </c>
      <c r="AP64">
        <f t="shared" si="0"/>
        <v>0.59171597633136097</v>
      </c>
      <c r="AQ64">
        <f t="shared" si="1"/>
        <v>0.43669250645994828</v>
      </c>
      <c r="AR64">
        <f t="shared" si="2"/>
        <v>0.56330749354005172</v>
      </c>
      <c r="AS64">
        <f t="shared" si="3"/>
        <v>-0.12729817393300782</v>
      </c>
      <c r="AW64">
        <f t="shared" si="4"/>
        <v>341.5</v>
      </c>
      <c r="AX64">
        <f>64*'Summary - LogLoss'!$D$8*AW64/SUM($AW$2:$AW$65)</f>
        <v>0.13050370952734003</v>
      </c>
      <c r="AY64">
        <f t="shared" si="5"/>
        <v>3.2055355943322039E-3</v>
      </c>
    </row>
    <row r="65" spans="1:57" x14ac:dyDescent="0.35">
      <c r="A65">
        <v>31</v>
      </c>
      <c r="B65" t="s">
        <v>40</v>
      </c>
      <c r="C65" t="s">
        <v>41</v>
      </c>
      <c r="D65" s="1">
        <v>44377</v>
      </c>
      <c r="E65" t="s">
        <v>42</v>
      </c>
      <c r="F65" t="s">
        <v>43</v>
      </c>
      <c r="G65" t="s">
        <v>44</v>
      </c>
      <c r="H65" t="s">
        <v>45</v>
      </c>
      <c r="I65">
        <v>3</v>
      </c>
      <c r="J65" t="s">
        <v>383</v>
      </c>
      <c r="K65" t="s">
        <v>462</v>
      </c>
      <c r="L65">
        <v>34</v>
      </c>
      <c r="M65">
        <v>71</v>
      </c>
      <c r="N65">
        <v>2050</v>
      </c>
      <c r="O65">
        <v>1171</v>
      </c>
      <c r="P65">
        <v>6</v>
      </c>
      <c r="Q65">
        <v>1</v>
      </c>
      <c r="R65">
        <v>6</v>
      </c>
      <c r="S65">
        <v>2</v>
      </c>
      <c r="V65">
        <v>2</v>
      </c>
      <c r="W65">
        <v>0</v>
      </c>
      <c r="X65" t="s">
        <v>48</v>
      </c>
      <c r="Y65">
        <v>1.28</v>
      </c>
      <c r="Z65">
        <v>3.75</v>
      </c>
      <c r="AA65">
        <v>1.31</v>
      </c>
      <c r="AB65">
        <v>3.73</v>
      </c>
      <c r="AK65">
        <v>1.31</v>
      </c>
      <c r="AL65">
        <v>4</v>
      </c>
      <c r="AM65">
        <v>1.29</v>
      </c>
      <c r="AN65">
        <v>3.63</v>
      </c>
      <c r="AO65">
        <f t="shared" si="0"/>
        <v>0.77519379844961234</v>
      </c>
      <c r="AP65">
        <f t="shared" si="0"/>
        <v>0.27548209366391185</v>
      </c>
      <c r="AQ65">
        <f t="shared" si="1"/>
        <v>0.73780487804878048</v>
      </c>
      <c r="AR65">
        <f t="shared" si="2"/>
        <v>0.26219512195121952</v>
      </c>
      <c r="AS65">
        <f t="shared" si="3"/>
        <v>0.51729521495158926</v>
      </c>
      <c r="AW65">
        <f t="shared" si="4"/>
        <v>1610.5</v>
      </c>
      <c r="AX65">
        <f>64*'Summary - LogLoss'!$D$8*AW65/SUM($AW$2:$AW$65)</f>
        <v>0.61545014405206766</v>
      </c>
      <c r="AY65">
        <f t="shared" si="5"/>
        <v>1.1327453590036569</v>
      </c>
    </row>
    <row r="66" spans="1:57" x14ac:dyDescent="0.35">
      <c r="A66">
        <v>31</v>
      </c>
      <c r="B66" t="s">
        <v>40</v>
      </c>
      <c r="C66" t="s">
        <v>41</v>
      </c>
      <c r="D66" s="1">
        <v>44377</v>
      </c>
      <c r="E66" t="s">
        <v>42</v>
      </c>
      <c r="F66" t="s">
        <v>43</v>
      </c>
      <c r="G66" t="s">
        <v>44</v>
      </c>
      <c r="H66" t="s">
        <v>176</v>
      </c>
      <c r="I66">
        <v>3</v>
      </c>
      <c r="J66" t="s">
        <v>326</v>
      </c>
      <c r="K66" t="s">
        <v>363</v>
      </c>
      <c r="L66">
        <v>4</v>
      </c>
      <c r="M66">
        <v>219</v>
      </c>
      <c r="N66">
        <v>6195</v>
      </c>
      <c r="O66">
        <v>322</v>
      </c>
      <c r="P66">
        <v>4</v>
      </c>
      <c r="Q66">
        <v>6</v>
      </c>
      <c r="R66">
        <v>6</v>
      </c>
      <c r="S66">
        <v>3</v>
      </c>
      <c r="T66">
        <v>6</v>
      </c>
      <c r="U66">
        <v>3</v>
      </c>
      <c r="V66">
        <v>2</v>
      </c>
      <c r="W66">
        <v>1</v>
      </c>
      <c r="X66" t="s">
        <v>48</v>
      </c>
      <c r="Y66">
        <v>1.1100000000000001</v>
      </c>
      <c r="Z66">
        <v>6.5</v>
      </c>
      <c r="AA66">
        <v>1.1200000000000001</v>
      </c>
      <c r="AB66">
        <v>7.52</v>
      </c>
      <c r="AK66">
        <v>1.1499999999999999</v>
      </c>
      <c r="AL66">
        <v>8.5</v>
      </c>
      <c r="AM66">
        <v>1.1000000000000001</v>
      </c>
      <c r="AN66">
        <v>6.97</v>
      </c>
      <c r="AO66">
        <f t="shared" ref="AO66:AP128" si="6">1/AM66</f>
        <v>0.90909090909090906</v>
      </c>
      <c r="AP66">
        <f t="shared" si="6"/>
        <v>0.14347202295552366</v>
      </c>
      <c r="AQ66">
        <f t="shared" si="1"/>
        <v>0.86369268897149942</v>
      </c>
      <c r="AR66">
        <f t="shared" si="2"/>
        <v>0.13630731102850063</v>
      </c>
      <c r="AT66">
        <f>VLOOKUP(J66,$J$2:$AS$65,36,FALSE)</f>
        <v>0.89887375553633875</v>
      </c>
      <c r="AU66">
        <f>VLOOKUP(K66,$J$2:$AS$65,36,FALSE)</f>
        <v>0.40829568582553355</v>
      </c>
      <c r="AV66">
        <f>EXP(AT66)/(EXP(AT66)+EXP(AU66))</f>
        <v>0.62024260133634201</v>
      </c>
      <c r="AZ66">
        <f>VLOOKUP(J66,$J$2:$AY$65,42,FALSE)</f>
        <v>2.1525118788289856</v>
      </c>
      <c r="BA66">
        <f>VLOOKUP(K66,$J$2:$AY$65,42,FALSE)</f>
        <v>0.52523312393787924</v>
      </c>
      <c r="BB66">
        <f>EXP(AZ66)/(EXP(AZ66)+EXP(BA66))</f>
        <v>0.83579651437608005</v>
      </c>
      <c r="BC66">
        <f>-LN(AQ66)</f>
        <v>0.14653825750942487</v>
      </c>
      <c r="BD66">
        <f>-LN(AV66)</f>
        <v>0.47764458499996609</v>
      </c>
      <c r="BE66">
        <f>-LN(BB66)</f>
        <v>0.17937009938132539</v>
      </c>
    </row>
    <row r="67" spans="1:57" x14ac:dyDescent="0.35">
      <c r="A67">
        <v>31</v>
      </c>
      <c r="B67" t="s">
        <v>40</v>
      </c>
      <c r="C67" t="s">
        <v>41</v>
      </c>
      <c r="D67" s="1">
        <v>44377</v>
      </c>
      <c r="E67" t="s">
        <v>42</v>
      </c>
      <c r="F67" t="s">
        <v>43</v>
      </c>
      <c r="G67" t="s">
        <v>44</v>
      </c>
      <c r="H67" t="s">
        <v>176</v>
      </c>
      <c r="I67">
        <v>3</v>
      </c>
      <c r="J67" t="s">
        <v>379</v>
      </c>
      <c r="K67" t="s">
        <v>400</v>
      </c>
      <c r="L67">
        <v>16</v>
      </c>
      <c r="M67">
        <v>99</v>
      </c>
      <c r="N67">
        <v>3685</v>
      </c>
      <c r="O67">
        <v>831</v>
      </c>
      <c r="P67">
        <v>6</v>
      </c>
      <c r="Q67">
        <v>2</v>
      </c>
      <c r="R67">
        <v>6</v>
      </c>
      <c r="S67">
        <v>0</v>
      </c>
      <c r="V67">
        <v>2</v>
      </c>
      <c r="W67">
        <v>0</v>
      </c>
      <c r="X67" t="s">
        <v>48</v>
      </c>
      <c r="Y67">
        <v>1.06</v>
      </c>
      <c r="Z67">
        <v>10</v>
      </c>
      <c r="AA67">
        <v>1.04</v>
      </c>
      <c r="AB67">
        <v>14.64</v>
      </c>
      <c r="AK67">
        <v>1.06</v>
      </c>
      <c r="AL67">
        <v>16</v>
      </c>
      <c r="AM67">
        <v>1.04</v>
      </c>
      <c r="AN67">
        <v>12.21</v>
      </c>
      <c r="AO67">
        <f t="shared" si="6"/>
        <v>0.96153846153846145</v>
      </c>
      <c r="AP67">
        <f t="shared" si="6"/>
        <v>8.1900081900081897E-2</v>
      </c>
      <c r="AQ67">
        <f t="shared" ref="AQ67:AQ128" si="7">AO67/(AO67+AP67)</f>
        <v>0.92150943396226415</v>
      </c>
      <c r="AR67">
        <f t="shared" ref="AR67:AR128" si="8">AP67/(AO67+AP67)</f>
        <v>7.8490566037735854E-2</v>
      </c>
      <c r="AT67">
        <f t="shared" ref="AT67:AU128" si="9">VLOOKUP(J67,$J$2:$AS$65,36,FALSE)</f>
        <v>0.8659857754245408</v>
      </c>
      <c r="AU67">
        <f t="shared" si="9"/>
        <v>-0.19007365006193724</v>
      </c>
      <c r="AV67">
        <f t="shared" ref="AV67:AV128" si="10">EXP(AT67)/(EXP(AT67)+EXP(AU67))</f>
        <v>0.74193677650947898</v>
      </c>
      <c r="AZ67">
        <f t="shared" ref="AZ67:BA128" si="11">VLOOKUP(J67,$J$2:$AY$65,42,FALSE)</f>
        <v>1.6793888375883572</v>
      </c>
      <c r="BA67">
        <f t="shared" si="11"/>
        <v>3.8642221540150623E-2</v>
      </c>
      <c r="BB67">
        <f t="shared" ref="BB67:BB128" si="12">EXP(AZ67)/(EXP(AZ67)+EXP(BA67))</f>
        <v>0.83763650398852985</v>
      </c>
      <c r="BC67">
        <f t="shared" ref="BC67:BC128" si="13">-LN(AQ67)</f>
        <v>8.174226430961791E-2</v>
      </c>
      <c r="BD67">
        <f t="shared" ref="BD67:BD128" si="14">-LN(AV67)</f>
        <v>0.2984912463056078</v>
      </c>
      <c r="BE67">
        <f t="shared" ref="BE67:BE128" si="15">-LN(BB67)</f>
        <v>0.17717103872726533</v>
      </c>
    </row>
    <row r="68" spans="1:57" x14ac:dyDescent="0.35">
      <c r="A68">
        <v>31</v>
      </c>
      <c r="B68" t="s">
        <v>40</v>
      </c>
      <c r="C68" t="s">
        <v>41</v>
      </c>
      <c r="D68" s="1">
        <v>44377</v>
      </c>
      <c r="E68" t="s">
        <v>42</v>
      </c>
      <c r="F68" t="s">
        <v>43</v>
      </c>
      <c r="G68" t="s">
        <v>44</v>
      </c>
      <c r="H68" t="s">
        <v>176</v>
      </c>
      <c r="I68">
        <v>3</v>
      </c>
      <c r="J68" t="s">
        <v>436</v>
      </c>
      <c r="K68" t="s">
        <v>337</v>
      </c>
      <c r="L68">
        <v>20</v>
      </c>
      <c r="M68">
        <v>608</v>
      </c>
      <c r="N68">
        <v>3123</v>
      </c>
      <c r="O68">
        <v>59</v>
      </c>
      <c r="P68">
        <v>6</v>
      </c>
      <c r="Q68">
        <v>4</v>
      </c>
      <c r="R68">
        <v>6</v>
      </c>
      <c r="S68">
        <v>4</v>
      </c>
      <c r="V68">
        <v>2</v>
      </c>
      <c r="W68">
        <v>0</v>
      </c>
      <c r="X68" t="s">
        <v>48</v>
      </c>
      <c r="Y68">
        <v>1.2</v>
      </c>
      <c r="Z68">
        <v>4.5</v>
      </c>
      <c r="AA68">
        <v>1.2</v>
      </c>
      <c r="AB68">
        <v>5.13</v>
      </c>
      <c r="AK68">
        <v>1.23</v>
      </c>
      <c r="AL68">
        <v>5.25</v>
      </c>
      <c r="AM68">
        <v>1.18</v>
      </c>
      <c r="AN68">
        <v>4.82</v>
      </c>
      <c r="AO68">
        <f t="shared" si="6"/>
        <v>0.84745762711864414</v>
      </c>
      <c r="AP68">
        <f t="shared" si="6"/>
        <v>0.20746887966804978</v>
      </c>
      <c r="AQ68">
        <f t="shared" si="7"/>
        <v>0.80333333333333334</v>
      </c>
      <c r="AR68">
        <f t="shared" si="8"/>
        <v>0.19666666666666663</v>
      </c>
      <c r="AT68">
        <f t="shared" si="9"/>
        <v>0.62638148424768403</v>
      </c>
      <c r="AU68">
        <f t="shared" si="9"/>
        <v>0.22365610902183242</v>
      </c>
      <c r="AV68">
        <f t="shared" si="10"/>
        <v>0.59934228432312675</v>
      </c>
      <c r="AZ68">
        <f t="shared" si="11"/>
        <v>1.4753243560338798</v>
      </c>
      <c r="BA68">
        <f t="shared" si="11"/>
        <v>0.43001629392597185</v>
      </c>
      <c r="BB68">
        <f t="shared" si="12"/>
        <v>0.73987290098950909</v>
      </c>
      <c r="BC68">
        <f t="shared" si="13"/>
        <v>0.21898554116554605</v>
      </c>
      <c r="BD68">
        <f t="shared" si="14"/>
        <v>0.51192241781953829</v>
      </c>
      <c r="BE68">
        <f t="shared" si="15"/>
        <v>0.30127686295515516</v>
      </c>
    </row>
    <row r="69" spans="1:57" x14ac:dyDescent="0.35">
      <c r="A69">
        <v>31</v>
      </c>
      <c r="B69" t="s">
        <v>40</v>
      </c>
      <c r="C69" t="s">
        <v>41</v>
      </c>
      <c r="D69" s="1">
        <v>44377</v>
      </c>
      <c r="E69" t="s">
        <v>42</v>
      </c>
      <c r="F69" t="s">
        <v>43</v>
      </c>
      <c r="G69" t="s">
        <v>44</v>
      </c>
      <c r="H69" t="s">
        <v>176</v>
      </c>
      <c r="I69">
        <v>3</v>
      </c>
      <c r="J69" t="s">
        <v>401</v>
      </c>
      <c r="K69" t="s">
        <v>350</v>
      </c>
      <c r="L69">
        <v>9</v>
      </c>
      <c r="M69">
        <v>96</v>
      </c>
      <c r="N69">
        <v>4465</v>
      </c>
      <c r="O69">
        <v>852</v>
      </c>
      <c r="P69">
        <v>6</v>
      </c>
      <c r="Q69">
        <v>1</v>
      </c>
      <c r="R69">
        <v>6</v>
      </c>
      <c r="S69">
        <v>3</v>
      </c>
      <c r="V69">
        <v>2</v>
      </c>
      <c r="W69">
        <v>0</v>
      </c>
      <c r="X69" t="s">
        <v>48</v>
      </c>
      <c r="Y69">
        <v>1.44</v>
      </c>
      <c r="Z69">
        <v>2.75</v>
      </c>
      <c r="AA69">
        <v>1.39</v>
      </c>
      <c r="AB69">
        <v>3.23</v>
      </c>
      <c r="AK69">
        <v>1.46</v>
      </c>
      <c r="AL69">
        <v>3.71</v>
      </c>
      <c r="AM69">
        <v>1.4</v>
      </c>
      <c r="AN69">
        <v>2.97</v>
      </c>
      <c r="AO69">
        <f t="shared" si="6"/>
        <v>0.7142857142857143</v>
      </c>
      <c r="AP69">
        <f t="shared" si="6"/>
        <v>0.33670033670033667</v>
      </c>
      <c r="AQ69">
        <f t="shared" si="7"/>
        <v>0.6796338672768879</v>
      </c>
      <c r="AR69">
        <f t="shared" si="8"/>
        <v>0.3203661327231121</v>
      </c>
      <c r="AT69">
        <f t="shared" si="9"/>
        <v>0.57781127169244462</v>
      </c>
      <c r="AU69">
        <f t="shared" si="9"/>
        <v>0.18266650334092335</v>
      </c>
      <c r="AV69">
        <f t="shared" si="10"/>
        <v>0.59752058162114263</v>
      </c>
      <c r="AZ69">
        <f t="shared" si="11"/>
        <v>1.658145054514671</v>
      </c>
      <c r="BA69">
        <f t="shared" si="11"/>
        <v>0.62825164333763928</v>
      </c>
      <c r="BB69">
        <f t="shared" si="12"/>
        <v>0.73689523084500119</v>
      </c>
      <c r="BC69">
        <f t="shared" si="13"/>
        <v>0.38620105629289048</v>
      </c>
      <c r="BD69">
        <f t="shared" si="14"/>
        <v>0.51496654954187526</v>
      </c>
      <c r="BE69">
        <f t="shared" si="15"/>
        <v>0.3053095531462599</v>
      </c>
    </row>
    <row r="70" spans="1:57" x14ac:dyDescent="0.35">
      <c r="A70">
        <v>31</v>
      </c>
      <c r="B70" t="s">
        <v>40</v>
      </c>
      <c r="C70" t="s">
        <v>41</v>
      </c>
      <c r="D70" s="1">
        <v>44377</v>
      </c>
      <c r="E70" t="s">
        <v>42</v>
      </c>
      <c r="F70" t="s">
        <v>43</v>
      </c>
      <c r="G70" t="s">
        <v>44</v>
      </c>
      <c r="H70" t="s">
        <v>176</v>
      </c>
      <c r="I70">
        <v>3</v>
      </c>
      <c r="J70" t="s">
        <v>440</v>
      </c>
      <c r="K70" t="s">
        <v>403</v>
      </c>
      <c r="L70">
        <v>65</v>
      </c>
      <c r="M70">
        <v>26</v>
      </c>
      <c r="N70">
        <v>1231</v>
      </c>
      <c r="O70">
        <v>2410</v>
      </c>
      <c r="P70">
        <v>6</v>
      </c>
      <c r="Q70">
        <v>4</v>
      </c>
      <c r="R70">
        <v>3</v>
      </c>
      <c r="S70">
        <v>6</v>
      </c>
      <c r="T70">
        <v>6</v>
      </c>
      <c r="U70">
        <v>3</v>
      </c>
      <c r="V70">
        <v>2</v>
      </c>
      <c r="W70">
        <v>1</v>
      </c>
      <c r="X70" t="s">
        <v>48</v>
      </c>
      <c r="Y70">
        <v>1.72</v>
      </c>
      <c r="Z70">
        <v>2.1</v>
      </c>
      <c r="AA70">
        <v>1.88</v>
      </c>
      <c r="AB70">
        <v>2.0099999999999998</v>
      </c>
      <c r="AK70">
        <v>1.95</v>
      </c>
      <c r="AL70">
        <v>2.15</v>
      </c>
      <c r="AM70">
        <v>1.83</v>
      </c>
      <c r="AN70">
        <v>1.99</v>
      </c>
      <c r="AO70">
        <f t="shared" si="6"/>
        <v>0.54644808743169393</v>
      </c>
      <c r="AP70">
        <f t="shared" si="6"/>
        <v>0.50251256281407031</v>
      </c>
      <c r="AQ70">
        <f t="shared" si="7"/>
        <v>0.52094240837696337</v>
      </c>
      <c r="AR70">
        <f t="shared" si="8"/>
        <v>0.47905759162303663</v>
      </c>
      <c r="AT70">
        <f t="shared" si="9"/>
        <v>0.46715461868841668</v>
      </c>
      <c r="AU70">
        <f t="shared" si="9"/>
        <v>0.39852338778904839</v>
      </c>
      <c r="AV70">
        <f t="shared" si="10"/>
        <v>0.5171510761045236</v>
      </c>
      <c r="AZ70">
        <f t="shared" si="11"/>
        <v>0.90261282368520712</v>
      </c>
      <c r="BA70">
        <f t="shared" si="11"/>
        <v>1.0634617613690533</v>
      </c>
      <c r="BB70">
        <f t="shared" si="12"/>
        <v>0.45987424070750832</v>
      </c>
      <c r="BC70">
        <f t="shared" si="13"/>
        <v>0.65211578388208269</v>
      </c>
      <c r="BD70">
        <f t="shared" si="14"/>
        <v>0.65942023032412933</v>
      </c>
      <c r="BE70">
        <f t="shared" si="15"/>
        <v>0.77680221664307736</v>
      </c>
    </row>
    <row r="71" spans="1:57" x14ac:dyDescent="0.35">
      <c r="A71">
        <v>31</v>
      </c>
      <c r="B71" t="s">
        <v>40</v>
      </c>
      <c r="C71" t="s">
        <v>41</v>
      </c>
      <c r="D71" s="1">
        <v>44377</v>
      </c>
      <c r="E71" t="s">
        <v>42</v>
      </c>
      <c r="F71" t="s">
        <v>43</v>
      </c>
      <c r="G71" t="s">
        <v>44</v>
      </c>
      <c r="H71" t="s">
        <v>176</v>
      </c>
      <c r="I71">
        <v>3</v>
      </c>
      <c r="J71" t="s">
        <v>417</v>
      </c>
      <c r="K71" t="s">
        <v>437</v>
      </c>
      <c r="L71">
        <v>87</v>
      </c>
      <c r="M71">
        <v>39</v>
      </c>
      <c r="N71">
        <v>967</v>
      </c>
      <c r="O71">
        <v>1722</v>
      </c>
      <c r="P71">
        <v>6</v>
      </c>
      <c r="Q71">
        <v>3</v>
      </c>
      <c r="R71">
        <v>7</v>
      </c>
      <c r="S71">
        <v>6</v>
      </c>
      <c r="V71">
        <v>2</v>
      </c>
      <c r="W71">
        <v>0</v>
      </c>
      <c r="X71" t="s">
        <v>48</v>
      </c>
      <c r="Y71">
        <v>1.72</v>
      </c>
      <c r="Z71">
        <v>2.1</v>
      </c>
      <c r="AA71">
        <v>1.74</v>
      </c>
      <c r="AB71">
        <v>2.21</v>
      </c>
      <c r="AK71">
        <v>1.76</v>
      </c>
      <c r="AL71">
        <v>2.2999999999999998</v>
      </c>
      <c r="AM71">
        <v>1.71</v>
      </c>
      <c r="AN71">
        <v>2.15</v>
      </c>
      <c r="AO71">
        <f t="shared" si="6"/>
        <v>0.58479532163742687</v>
      </c>
      <c r="AP71">
        <f t="shared" si="6"/>
        <v>0.46511627906976744</v>
      </c>
      <c r="AQ71">
        <f t="shared" si="7"/>
        <v>0.55699481865284972</v>
      </c>
      <c r="AR71">
        <f t="shared" si="8"/>
        <v>0.44300518134715028</v>
      </c>
      <c r="AT71">
        <f t="shared" si="9"/>
        <v>-0.2475075088696741</v>
      </c>
      <c r="AU71">
        <f t="shared" si="9"/>
        <v>-0.35356671126734268</v>
      </c>
      <c r="AV71">
        <f t="shared" si="10"/>
        <v>0.52648997409383158</v>
      </c>
      <c r="AZ71">
        <f t="shared" si="11"/>
        <v>0.36431222452204293</v>
      </c>
      <c r="BA71">
        <f t="shared" si="11"/>
        <v>0.1965360408984142</v>
      </c>
      <c r="BB71">
        <f t="shared" si="12"/>
        <v>0.5418459323613154</v>
      </c>
      <c r="BC71">
        <f t="shared" si="13"/>
        <v>0.58519934133716811</v>
      </c>
      <c r="BD71">
        <f t="shared" si="14"/>
        <v>0.6415229901462437</v>
      </c>
      <c r="BE71">
        <f t="shared" si="15"/>
        <v>0.61277357558729995</v>
      </c>
    </row>
    <row r="72" spans="1:57" x14ac:dyDescent="0.35">
      <c r="A72">
        <v>31</v>
      </c>
      <c r="B72" t="s">
        <v>40</v>
      </c>
      <c r="C72" t="s">
        <v>41</v>
      </c>
      <c r="D72" s="1">
        <v>44377</v>
      </c>
      <c r="E72" t="s">
        <v>42</v>
      </c>
      <c r="F72" t="s">
        <v>43</v>
      </c>
      <c r="G72" t="s">
        <v>44</v>
      </c>
      <c r="H72" t="s">
        <v>176</v>
      </c>
      <c r="I72">
        <v>3</v>
      </c>
      <c r="J72" t="s">
        <v>343</v>
      </c>
      <c r="K72" t="s">
        <v>433</v>
      </c>
      <c r="L72">
        <v>12</v>
      </c>
      <c r="M72">
        <v>174</v>
      </c>
      <c r="N72">
        <v>4045</v>
      </c>
      <c r="O72">
        <v>424</v>
      </c>
      <c r="P72">
        <v>6</v>
      </c>
      <c r="Q72">
        <v>1</v>
      </c>
      <c r="R72">
        <v>6</v>
      </c>
      <c r="S72">
        <v>4</v>
      </c>
      <c r="V72">
        <v>2</v>
      </c>
      <c r="W72">
        <v>0</v>
      </c>
      <c r="X72" t="s">
        <v>48</v>
      </c>
      <c r="Y72">
        <v>1.06</v>
      </c>
      <c r="Z72">
        <v>10</v>
      </c>
      <c r="AA72">
        <v>1.05</v>
      </c>
      <c r="AB72">
        <v>12.72</v>
      </c>
      <c r="AK72">
        <v>1.08</v>
      </c>
      <c r="AL72">
        <v>14</v>
      </c>
      <c r="AM72">
        <v>1.05</v>
      </c>
      <c r="AN72">
        <v>10.57</v>
      </c>
      <c r="AO72">
        <f t="shared" si="6"/>
        <v>0.95238095238095233</v>
      </c>
      <c r="AP72">
        <f t="shared" si="6"/>
        <v>9.46073793755913E-2</v>
      </c>
      <c r="AQ72">
        <f t="shared" si="7"/>
        <v>0.90963855421686746</v>
      </c>
      <c r="AR72">
        <f t="shared" si="8"/>
        <v>9.0361445783132543E-2</v>
      </c>
      <c r="AT72">
        <f t="shared" si="9"/>
        <v>0.96834674697519452</v>
      </c>
      <c r="AU72">
        <f t="shared" si="9"/>
        <v>-0.4913679156411539</v>
      </c>
      <c r="AV72">
        <f t="shared" si="10"/>
        <v>0.81148902929792166</v>
      </c>
      <c r="AZ72">
        <f t="shared" si="11"/>
        <v>2.0253694718730646</v>
      </c>
      <c r="BA72">
        <f t="shared" si="11"/>
        <v>-8.6863738379984234E-2</v>
      </c>
      <c r="BB72">
        <f t="shared" si="12"/>
        <v>0.89208650862237604</v>
      </c>
      <c r="BC72">
        <f t="shared" si="13"/>
        <v>9.4707951541618915E-2</v>
      </c>
      <c r="BD72">
        <f t="shared" si="14"/>
        <v>0.20888441116025233</v>
      </c>
      <c r="BE72">
        <f t="shared" si="15"/>
        <v>0.1141921683441403</v>
      </c>
    </row>
    <row r="73" spans="1:57" x14ac:dyDescent="0.35">
      <c r="A73">
        <v>31</v>
      </c>
      <c r="B73" t="s">
        <v>40</v>
      </c>
      <c r="C73" t="s">
        <v>41</v>
      </c>
      <c r="D73" s="1">
        <v>44377</v>
      </c>
      <c r="E73" t="s">
        <v>42</v>
      </c>
      <c r="F73" t="s">
        <v>43</v>
      </c>
      <c r="G73" t="s">
        <v>44</v>
      </c>
      <c r="H73" t="s">
        <v>176</v>
      </c>
      <c r="I73">
        <v>3</v>
      </c>
      <c r="J73" t="s">
        <v>304</v>
      </c>
      <c r="K73" t="s">
        <v>284</v>
      </c>
      <c r="L73">
        <v>79</v>
      </c>
      <c r="M73">
        <v>30</v>
      </c>
      <c r="N73">
        <v>1044</v>
      </c>
      <c r="O73">
        <v>2230</v>
      </c>
      <c r="P73">
        <v>7</v>
      </c>
      <c r="Q73">
        <v>5</v>
      </c>
      <c r="R73">
        <v>6</v>
      </c>
      <c r="S73">
        <v>7</v>
      </c>
      <c r="T73">
        <v>6</v>
      </c>
      <c r="U73">
        <v>3</v>
      </c>
      <c r="V73">
        <v>2</v>
      </c>
      <c r="W73">
        <v>1</v>
      </c>
      <c r="X73" t="s">
        <v>48</v>
      </c>
      <c r="Y73">
        <v>2.2999999999999998</v>
      </c>
      <c r="Z73">
        <v>1.61</v>
      </c>
      <c r="AA73">
        <v>2.35</v>
      </c>
      <c r="AB73">
        <v>1.65</v>
      </c>
      <c r="AK73">
        <v>2.5</v>
      </c>
      <c r="AL73">
        <v>1.75</v>
      </c>
      <c r="AM73">
        <v>2.33</v>
      </c>
      <c r="AN73">
        <v>1.61</v>
      </c>
      <c r="AO73">
        <f t="shared" si="6"/>
        <v>0.42918454935622319</v>
      </c>
      <c r="AP73">
        <f t="shared" si="6"/>
        <v>0.6211180124223602</v>
      </c>
      <c r="AQ73">
        <f t="shared" si="7"/>
        <v>0.40862944162436549</v>
      </c>
      <c r="AR73">
        <f t="shared" si="8"/>
        <v>0.59137055837563446</v>
      </c>
      <c r="AT73">
        <f t="shared" si="9"/>
        <v>-7.5863218107875927E-2</v>
      </c>
      <c r="AU73">
        <f t="shared" si="9"/>
        <v>0.56107139303915199</v>
      </c>
      <c r="AV73">
        <f t="shared" si="10"/>
        <v>0.34593980305976924</v>
      </c>
      <c r="AZ73">
        <f t="shared" si="11"/>
        <v>0.19144965104109729</v>
      </c>
      <c r="BA73">
        <f t="shared" si="11"/>
        <v>1.166012453600731</v>
      </c>
      <c r="BB73">
        <f t="shared" si="12"/>
        <v>0.2739719736699574</v>
      </c>
      <c r="BC73">
        <f t="shared" si="13"/>
        <v>0.89494654431347076</v>
      </c>
      <c r="BD73">
        <f t="shared" si="14"/>
        <v>1.0614904986566609</v>
      </c>
      <c r="BE73">
        <f t="shared" si="15"/>
        <v>1.2947294637016917</v>
      </c>
    </row>
    <row r="74" spans="1:57" x14ac:dyDescent="0.35">
      <c r="A74">
        <v>31</v>
      </c>
      <c r="B74" t="s">
        <v>40</v>
      </c>
      <c r="C74" t="s">
        <v>41</v>
      </c>
      <c r="D74" s="1">
        <v>44377</v>
      </c>
      <c r="E74" t="s">
        <v>42</v>
      </c>
      <c r="F74" t="s">
        <v>43</v>
      </c>
      <c r="G74" t="s">
        <v>44</v>
      </c>
      <c r="H74" t="s">
        <v>176</v>
      </c>
      <c r="I74">
        <v>3</v>
      </c>
      <c r="J74" t="s">
        <v>432</v>
      </c>
      <c r="K74" t="s">
        <v>290</v>
      </c>
      <c r="L74">
        <v>94</v>
      </c>
      <c r="M74">
        <v>36</v>
      </c>
      <c r="N74">
        <v>868</v>
      </c>
      <c r="O74">
        <v>1940</v>
      </c>
      <c r="P74">
        <v>7</v>
      </c>
      <c r="Q74">
        <v>5</v>
      </c>
      <c r="R74">
        <v>6</v>
      </c>
      <c r="S74">
        <v>2</v>
      </c>
      <c r="V74">
        <v>2</v>
      </c>
      <c r="W74">
        <v>0</v>
      </c>
      <c r="X74" t="s">
        <v>48</v>
      </c>
      <c r="Y74">
        <v>6</v>
      </c>
      <c r="Z74">
        <v>1.1200000000000001</v>
      </c>
      <c r="AA74">
        <v>5.74</v>
      </c>
      <c r="AB74">
        <v>1.17</v>
      </c>
      <c r="AK74">
        <v>6.7</v>
      </c>
      <c r="AL74">
        <v>1.18</v>
      </c>
      <c r="AM74">
        <v>5.86</v>
      </c>
      <c r="AN74">
        <v>1.1399999999999999</v>
      </c>
      <c r="AO74">
        <f t="shared" si="6"/>
        <v>0.17064846416382251</v>
      </c>
      <c r="AP74">
        <f t="shared" si="6"/>
        <v>0.87719298245614041</v>
      </c>
      <c r="AQ74">
        <f t="shared" si="7"/>
        <v>0.16285714285714284</v>
      </c>
      <c r="AR74">
        <f t="shared" si="8"/>
        <v>0.8371428571428573</v>
      </c>
      <c r="AT74">
        <f t="shared" si="9"/>
        <v>-0.12958650744671366</v>
      </c>
      <c r="AU74">
        <f t="shared" si="9"/>
        <v>0.75490403574262965</v>
      </c>
      <c r="AV74">
        <f t="shared" si="10"/>
        <v>0.29224809303260774</v>
      </c>
      <c r="AZ74">
        <f t="shared" si="11"/>
        <v>0.178234101701961</v>
      </c>
      <c r="BA74">
        <f t="shared" si="11"/>
        <v>1.4041743212095423</v>
      </c>
      <c r="BB74">
        <f t="shared" si="12"/>
        <v>0.22689277205478553</v>
      </c>
      <c r="BC74">
        <f t="shared" si="13"/>
        <v>1.8148818866489094</v>
      </c>
      <c r="BD74">
        <f t="shared" si="14"/>
        <v>1.2301522037749171</v>
      </c>
      <c r="BE74">
        <f t="shared" si="15"/>
        <v>1.4832777429052029</v>
      </c>
    </row>
    <row r="75" spans="1:57" x14ac:dyDescent="0.35">
      <c r="A75">
        <v>31</v>
      </c>
      <c r="B75" t="s">
        <v>40</v>
      </c>
      <c r="C75" t="s">
        <v>41</v>
      </c>
      <c r="D75" s="1">
        <v>44377</v>
      </c>
      <c r="E75" t="s">
        <v>42</v>
      </c>
      <c r="F75" t="s">
        <v>43</v>
      </c>
      <c r="G75" t="s">
        <v>44</v>
      </c>
      <c r="H75" t="s">
        <v>176</v>
      </c>
      <c r="I75">
        <v>3</v>
      </c>
      <c r="J75" t="s">
        <v>297</v>
      </c>
      <c r="K75" t="s">
        <v>365</v>
      </c>
      <c r="L75">
        <v>82</v>
      </c>
      <c r="M75">
        <v>6</v>
      </c>
      <c r="N75">
        <v>1025</v>
      </c>
      <c r="O75">
        <v>5640</v>
      </c>
      <c r="P75">
        <v>6</v>
      </c>
      <c r="Q75">
        <v>2</v>
      </c>
      <c r="R75">
        <v>6</v>
      </c>
      <c r="S75">
        <v>4</v>
      </c>
      <c r="V75">
        <v>2</v>
      </c>
      <c r="W75">
        <v>0</v>
      </c>
      <c r="X75" t="s">
        <v>48</v>
      </c>
      <c r="Y75">
        <v>4</v>
      </c>
      <c r="Z75">
        <v>1.25</v>
      </c>
      <c r="AA75">
        <v>4.1900000000000004</v>
      </c>
      <c r="AB75">
        <v>1.27</v>
      </c>
      <c r="AK75">
        <v>4.1900000000000004</v>
      </c>
      <c r="AL75">
        <v>1.3</v>
      </c>
      <c r="AM75">
        <v>3.89</v>
      </c>
      <c r="AN75">
        <v>1.26</v>
      </c>
      <c r="AO75">
        <f t="shared" si="6"/>
        <v>0.25706940874035988</v>
      </c>
      <c r="AP75">
        <f t="shared" si="6"/>
        <v>0.79365079365079361</v>
      </c>
      <c r="AQ75">
        <f t="shared" si="7"/>
        <v>0.24466019417475729</v>
      </c>
      <c r="AR75">
        <f t="shared" si="8"/>
        <v>0.75533980582524274</v>
      </c>
      <c r="AT75">
        <f t="shared" si="9"/>
        <v>9.402611575146981E-2</v>
      </c>
      <c r="AU75">
        <f t="shared" si="9"/>
        <v>0.46715461868841668</v>
      </c>
      <c r="AV75">
        <f t="shared" si="10"/>
        <v>0.40778528181743334</v>
      </c>
      <c r="AZ75">
        <f t="shared" si="11"/>
        <v>0.45171710291864486</v>
      </c>
      <c r="BA75">
        <f t="shared" si="11"/>
        <v>1.6508595682079945</v>
      </c>
      <c r="BB75">
        <f t="shared" si="12"/>
        <v>0.23162780228514332</v>
      </c>
      <c r="BC75">
        <f t="shared" si="13"/>
        <v>1.4078849937122582</v>
      </c>
      <c r="BD75">
        <f t="shared" si="14"/>
        <v>0.89701451316197578</v>
      </c>
      <c r="BE75">
        <f t="shared" si="15"/>
        <v>1.4626234960789686</v>
      </c>
    </row>
    <row r="76" spans="1:57" x14ac:dyDescent="0.35">
      <c r="A76">
        <v>31</v>
      </c>
      <c r="B76" t="s">
        <v>40</v>
      </c>
      <c r="C76" t="s">
        <v>41</v>
      </c>
      <c r="D76" s="1">
        <v>44377</v>
      </c>
      <c r="E76" t="s">
        <v>42</v>
      </c>
      <c r="F76" t="s">
        <v>43</v>
      </c>
      <c r="G76" t="s">
        <v>44</v>
      </c>
      <c r="H76" t="s">
        <v>176</v>
      </c>
      <c r="I76">
        <v>3</v>
      </c>
      <c r="J76" t="s">
        <v>320</v>
      </c>
      <c r="K76" t="s">
        <v>409</v>
      </c>
      <c r="L76">
        <v>66</v>
      </c>
      <c r="M76">
        <v>48</v>
      </c>
      <c r="N76">
        <v>1231</v>
      </c>
      <c r="O76">
        <v>1530</v>
      </c>
      <c r="P76">
        <v>6</v>
      </c>
      <c r="Q76">
        <v>2</v>
      </c>
      <c r="R76">
        <v>6</v>
      </c>
      <c r="S76">
        <v>0</v>
      </c>
      <c r="V76">
        <v>2</v>
      </c>
      <c r="W76">
        <v>0</v>
      </c>
      <c r="X76" t="s">
        <v>48</v>
      </c>
      <c r="Y76">
        <v>1.9</v>
      </c>
      <c r="Z76">
        <v>1.9</v>
      </c>
      <c r="AA76">
        <v>1.88</v>
      </c>
      <c r="AB76">
        <v>2.0099999999999998</v>
      </c>
      <c r="AK76">
        <v>1.91</v>
      </c>
      <c r="AL76">
        <v>2.1</v>
      </c>
      <c r="AM76">
        <v>1.83</v>
      </c>
      <c r="AN76">
        <v>1.98</v>
      </c>
      <c r="AO76">
        <f t="shared" si="6"/>
        <v>0.54644808743169393</v>
      </c>
      <c r="AP76">
        <f t="shared" si="6"/>
        <v>0.50505050505050508</v>
      </c>
      <c r="AQ76">
        <f t="shared" si="7"/>
        <v>0.51968503937007871</v>
      </c>
      <c r="AR76">
        <f t="shared" si="8"/>
        <v>0.48031496062992135</v>
      </c>
      <c r="AT76">
        <f t="shared" si="9"/>
        <v>-0.12958650744671366</v>
      </c>
      <c r="AU76">
        <f t="shared" si="9"/>
        <v>0.23823807187567653</v>
      </c>
      <c r="AV76">
        <f t="shared" si="10"/>
        <v>0.40906678429728943</v>
      </c>
      <c r="AZ76">
        <f t="shared" si="11"/>
        <v>0.50688180358633128</v>
      </c>
      <c r="BA76">
        <f t="shared" si="11"/>
        <v>0.73235607017392157</v>
      </c>
      <c r="BB76">
        <f t="shared" si="12"/>
        <v>0.44386903395879423</v>
      </c>
      <c r="BC76">
        <f t="shared" si="13"/>
        <v>0.65453234443216579</v>
      </c>
      <c r="BD76">
        <f t="shared" si="14"/>
        <v>0.89387684947873347</v>
      </c>
      <c r="BE76">
        <f t="shared" si="15"/>
        <v>0.81222572862296927</v>
      </c>
    </row>
    <row r="77" spans="1:57" x14ac:dyDescent="0.35">
      <c r="A77">
        <v>31</v>
      </c>
      <c r="B77" t="s">
        <v>40</v>
      </c>
      <c r="C77" t="s">
        <v>41</v>
      </c>
      <c r="D77" s="1">
        <v>44377</v>
      </c>
      <c r="E77" t="s">
        <v>42</v>
      </c>
      <c r="F77" t="s">
        <v>43</v>
      </c>
      <c r="G77" t="s">
        <v>44</v>
      </c>
      <c r="H77" t="s">
        <v>176</v>
      </c>
      <c r="I77">
        <v>3</v>
      </c>
      <c r="J77" t="s">
        <v>273</v>
      </c>
      <c r="K77" t="s">
        <v>277</v>
      </c>
      <c r="L77">
        <v>13</v>
      </c>
      <c r="M77">
        <v>49</v>
      </c>
      <c r="N77">
        <v>3915</v>
      </c>
      <c r="O77">
        <v>1490</v>
      </c>
      <c r="P77">
        <v>6</v>
      </c>
      <c r="Q77">
        <v>2</v>
      </c>
      <c r="R77">
        <v>6</v>
      </c>
      <c r="S77">
        <v>2</v>
      </c>
      <c r="V77">
        <v>2</v>
      </c>
      <c r="W77">
        <v>0</v>
      </c>
      <c r="X77" t="s">
        <v>48</v>
      </c>
      <c r="Y77">
        <v>1.57</v>
      </c>
      <c r="Z77">
        <v>2.37</v>
      </c>
      <c r="AA77">
        <v>1.58</v>
      </c>
      <c r="AB77">
        <v>2.5299999999999998</v>
      </c>
      <c r="AK77">
        <v>1.6</v>
      </c>
      <c r="AL77">
        <v>2.5499999999999998</v>
      </c>
      <c r="AM77">
        <v>1.55</v>
      </c>
      <c r="AN77">
        <v>2.44</v>
      </c>
      <c r="AO77">
        <f t="shared" si="6"/>
        <v>0.64516129032258063</v>
      </c>
      <c r="AP77">
        <f t="shared" si="6"/>
        <v>0.4098360655737705</v>
      </c>
      <c r="AQ77">
        <f t="shared" si="7"/>
        <v>0.61152882205513781</v>
      </c>
      <c r="AR77">
        <f t="shared" si="8"/>
        <v>0.38847117794486213</v>
      </c>
      <c r="AT77">
        <f t="shared" si="9"/>
        <v>0.49804836257125717</v>
      </c>
      <c r="AU77">
        <f t="shared" si="9"/>
        <v>0.15061314877976908</v>
      </c>
      <c r="AV77">
        <f t="shared" si="10"/>
        <v>0.58599548708282567</v>
      </c>
      <c r="AZ77">
        <f t="shared" si="11"/>
        <v>1.5403583705824428</v>
      </c>
      <c r="BA77">
        <f t="shared" si="11"/>
        <v>0.63422206358752553</v>
      </c>
      <c r="BB77">
        <f t="shared" si="12"/>
        <v>0.7122088814426053</v>
      </c>
      <c r="BC77">
        <f t="shared" si="13"/>
        <v>0.49179319159666163</v>
      </c>
      <c r="BD77">
        <f t="shared" si="14"/>
        <v>0.534443190658626</v>
      </c>
      <c r="BE77">
        <f t="shared" si="15"/>
        <v>0.33938403778290221</v>
      </c>
    </row>
    <row r="78" spans="1:57" x14ac:dyDescent="0.35">
      <c r="A78">
        <v>31</v>
      </c>
      <c r="B78" t="s">
        <v>40</v>
      </c>
      <c r="C78" t="s">
        <v>41</v>
      </c>
      <c r="D78" s="1">
        <v>44377</v>
      </c>
      <c r="E78" t="s">
        <v>42</v>
      </c>
      <c r="F78" t="s">
        <v>43</v>
      </c>
      <c r="G78" t="s">
        <v>44</v>
      </c>
      <c r="H78" t="s">
        <v>176</v>
      </c>
      <c r="I78">
        <v>3</v>
      </c>
      <c r="J78" t="s">
        <v>319</v>
      </c>
      <c r="K78" t="s">
        <v>287</v>
      </c>
      <c r="L78">
        <v>24</v>
      </c>
      <c r="M78">
        <v>111</v>
      </c>
      <c r="N78">
        <v>2510</v>
      </c>
      <c r="O78">
        <v>715</v>
      </c>
      <c r="P78">
        <v>7</v>
      </c>
      <c r="Q78">
        <v>5</v>
      </c>
      <c r="R78">
        <v>6</v>
      </c>
      <c r="S78">
        <v>0</v>
      </c>
      <c r="V78">
        <v>2</v>
      </c>
      <c r="W78">
        <v>0</v>
      </c>
      <c r="X78" t="s">
        <v>48</v>
      </c>
      <c r="Y78">
        <v>1.1399999999999999</v>
      </c>
      <c r="Z78">
        <v>5.5</v>
      </c>
      <c r="AA78">
        <v>1.1499999999999999</v>
      </c>
      <c r="AB78">
        <v>6.17</v>
      </c>
      <c r="AK78">
        <v>1.1599999999999999</v>
      </c>
      <c r="AL78">
        <v>7</v>
      </c>
      <c r="AM78">
        <v>1.1299999999999999</v>
      </c>
      <c r="AN78">
        <v>5.94</v>
      </c>
      <c r="AO78">
        <f t="shared" si="6"/>
        <v>0.88495575221238942</v>
      </c>
      <c r="AP78">
        <f t="shared" si="6"/>
        <v>0.16835016835016833</v>
      </c>
      <c r="AQ78">
        <f t="shared" si="7"/>
        <v>0.8401697312588402</v>
      </c>
      <c r="AR78">
        <f t="shared" si="8"/>
        <v>0.15983026874115983</v>
      </c>
      <c r="AT78">
        <f t="shared" si="9"/>
        <v>0.98082925301172619</v>
      </c>
      <c r="AU78">
        <f t="shared" si="9"/>
        <v>1.0526704598916132E-2</v>
      </c>
      <c r="AV78">
        <f t="shared" si="10"/>
        <v>0.72517979799858689</v>
      </c>
      <c r="AZ78">
        <f t="shared" si="11"/>
        <v>1.7097774987610705</v>
      </c>
      <c r="BA78">
        <f t="shared" si="11"/>
        <v>0.23981579893684885</v>
      </c>
      <c r="BB78">
        <f t="shared" si="12"/>
        <v>0.81305156452413829</v>
      </c>
      <c r="BC78">
        <f t="shared" si="13"/>
        <v>0.1741513465339278</v>
      </c>
      <c r="BD78">
        <f t="shared" si="14"/>
        <v>0.32133565763426425</v>
      </c>
      <c r="BE78">
        <f t="shared" si="15"/>
        <v>0.20696074644666657</v>
      </c>
    </row>
    <row r="79" spans="1:57" x14ac:dyDescent="0.35">
      <c r="A79">
        <v>31</v>
      </c>
      <c r="B79" t="s">
        <v>40</v>
      </c>
      <c r="C79" t="s">
        <v>41</v>
      </c>
      <c r="D79" s="1">
        <v>44377</v>
      </c>
      <c r="E79" t="s">
        <v>42</v>
      </c>
      <c r="F79" t="s">
        <v>43</v>
      </c>
      <c r="G79" t="s">
        <v>44</v>
      </c>
      <c r="H79" t="s">
        <v>176</v>
      </c>
      <c r="I79">
        <v>3</v>
      </c>
      <c r="J79" t="s">
        <v>281</v>
      </c>
      <c r="K79" t="s">
        <v>415</v>
      </c>
      <c r="L79">
        <v>27</v>
      </c>
      <c r="M79">
        <v>91</v>
      </c>
      <c r="N79">
        <v>2405</v>
      </c>
      <c r="O79">
        <v>930</v>
      </c>
      <c r="P79">
        <v>6</v>
      </c>
      <c r="Q79">
        <v>1</v>
      </c>
      <c r="R79">
        <v>6</v>
      </c>
      <c r="S79">
        <v>4</v>
      </c>
      <c r="V79">
        <v>2</v>
      </c>
      <c r="W79">
        <v>0</v>
      </c>
      <c r="X79" t="s">
        <v>48</v>
      </c>
      <c r="Y79">
        <v>1.25</v>
      </c>
      <c r="Z79">
        <v>4</v>
      </c>
      <c r="AA79">
        <v>1.29</v>
      </c>
      <c r="AB79">
        <v>3.9</v>
      </c>
      <c r="AK79">
        <v>1.31</v>
      </c>
      <c r="AL79">
        <v>4.05</v>
      </c>
      <c r="AM79">
        <v>1.27</v>
      </c>
      <c r="AN79">
        <v>3.8</v>
      </c>
      <c r="AO79">
        <f t="shared" si="6"/>
        <v>0.78740157480314954</v>
      </c>
      <c r="AP79">
        <f t="shared" si="6"/>
        <v>0.26315789473684209</v>
      </c>
      <c r="AQ79">
        <f t="shared" si="7"/>
        <v>0.74950690335305725</v>
      </c>
      <c r="AR79">
        <f t="shared" si="8"/>
        <v>0.2504930966469428</v>
      </c>
      <c r="AT79">
        <f t="shared" si="9"/>
        <v>0.71287975166442796</v>
      </c>
      <c r="AU79">
        <f t="shared" si="9"/>
        <v>0.53877943973513864</v>
      </c>
      <c r="AV79">
        <f t="shared" si="10"/>
        <v>0.54341546977817479</v>
      </c>
      <c r="AZ79">
        <f t="shared" si="11"/>
        <v>1.2167425364720352</v>
      </c>
      <c r="BA79">
        <f t="shared" si="11"/>
        <v>0.76443812341272077</v>
      </c>
      <c r="BB79">
        <f t="shared" si="12"/>
        <v>0.61118698890423473</v>
      </c>
      <c r="BC79">
        <f t="shared" si="13"/>
        <v>0.28833975087075164</v>
      </c>
      <c r="BD79">
        <f t="shared" si="14"/>
        <v>0.60988111390380517</v>
      </c>
      <c r="BE79">
        <f t="shared" si="15"/>
        <v>0.49235232914398858</v>
      </c>
    </row>
    <row r="80" spans="1:57" x14ac:dyDescent="0.35">
      <c r="A80">
        <v>31</v>
      </c>
      <c r="B80" t="s">
        <v>40</v>
      </c>
      <c r="C80" t="s">
        <v>41</v>
      </c>
      <c r="D80" s="1">
        <v>44377</v>
      </c>
      <c r="E80" t="s">
        <v>42</v>
      </c>
      <c r="F80" t="s">
        <v>43</v>
      </c>
      <c r="G80" t="s">
        <v>44</v>
      </c>
      <c r="H80" t="s">
        <v>176</v>
      </c>
      <c r="I80">
        <v>3</v>
      </c>
      <c r="J80" t="s">
        <v>278</v>
      </c>
      <c r="K80" t="s">
        <v>404</v>
      </c>
      <c r="L80">
        <v>73</v>
      </c>
      <c r="M80">
        <v>117</v>
      </c>
      <c r="N80">
        <v>1156</v>
      </c>
      <c r="O80">
        <v>685</v>
      </c>
      <c r="P80">
        <v>7</v>
      </c>
      <c r="Q80">
        <v>5</v>
      </c>
      <c r="R80">
        <v>6</v>
      </c>
      <c r="S80">
        <v>3</v>
      </c>
      <c r="V80">
        <v>2</v>
      </c>
      <c r="W80">
        <v>0</v>
      </c>
      <c r="X80" t="s">
        <v>48</v>
      </c>
      <c r="Y80">
        <v>1.1399999999999999</v>
      </c>
      <c r="Z80">
        <v>5.5</v>
      </c>
      <c r="AA80">
        <v>1.17</v>
      </c>
      <c r="AB80">
        <v>5.78</v>
      </c>
      <c r="AK80">
        <v>1.18</v>
      </c>
      <c r="AL80">
        <v>5.8</v>
      </c>
      <c r="AM80">
        <v>1.1499999999999999</v>
      </c>
      <c r="AN80">
        <v>5.42</v>
      </c>
      <c r="AO80">
        <f t="shared" si="6"/>
        <v>0.86956521739130443</v>
      </c>
      <c r="AP80">
        <f t="shared" si="6"/>
        <v>0.18450184501845018</v>
      </c>
      <c r="AQ80">
        <f t="shared" si="7"/>
        <v>0.82496194824961955</v>
      </c>
      <c r="AR80">
        <f t="shared" si="8"/>
        <v>0.17503805175038051</v>
      </c>
      <c r="AT80">
        <f t="shared" si="9"/>
        <v>-0.66859582405607942</v>
      </c>
      <c r="AU80">
        <f t="shared" si="9"/>
        <v>-0.60320442956190856</v>
      </c>
      <c r="AV80">
        <f t="shared" si="10"/>
        <v>0.48365797421696061</v>
      </c>
      <c r="AZ80">
        <f t="shared" si="11"/>
        <v>0.35766394735145113</v>
      </c>
      <c r="BA80">
        <f t="shared" si="11"/>
        <v>-0.23806154682875075</v>
      </c>
      <c r="BB80">
        <f t="shared" si="12"/>
        <v>0.64467775889632872</v>
      </c>
      <c r="BC80">
        <f t="shared" si="13"/>
        <v>0.19241801704496422</v>
      </c>
      <c r="BD80">
        <f t="shared" si="14"/>
        <v>0.72637728691178727</v>
      </c>
      <c r="BE80">
        <f t="shared" si="15"/>
        <v>0.43900468563767536</v>
      </c>
    </row>
    <row r="81" spans="1:57" x14ac:dyDescent="0.35">
      <c r="A81">
        <v>31</v>
      </c>
      <c r="B81" t="s">
        <v>40</v>
      </c>
      <c r="C81" t="s">
        <v>41</v>
      </c>
      <c r="D81" s="1">
        <v>44378</v>
      </c>
      <c r="E81" t="s">
        <v>42</v>
      </c>
      <c r="F81" t="s">
        <v>43</v>
      </c>
      <c r="G81" t="s">
        <v>44</v>
      </c>
      <c r="H81" t="s">
        <v>176</v>
      </c>
      <c r="I81">
        <v>3</v>
      </c>
      <c r="J81" t="s">
        <v>402</v>
      </c>
      <c r="K81" t="s">
        <v>279</v>
      </c>
      <c r="L81">
        <v>22</v>
      </c>
      <c r="M81">
        <v>62</v>
      </c>
      <c r="N81">
        <v>2876</v>
      </c>
      <c r="O81">
        <v>1290</v>
      </c>
      <c r="P81">
        <v>6</v>
      </c>
      <c r="Q81">
        <v>3</v>
      </c>
      <c r="R81">
        <v>5</v>
      </c>
      <c r="S81">
        <v>7</v>
      </c>
      <c r="T81">
        <v>6</v>
      </c>
      <c r="U81">
        <v>3</v>
      </c>
      <c r="V81">
        <v>2</v>
      </c>
      <c r="W81">
        <v>1</v>
      </c>
      <c r="X81" t="s">
        <v>48</v>
      </c>
      <c r="Y81">
        <v>1.72</v>
      </c>
      <c r="Z81">
        <v>2.1</v>
      </c>
      <c r="AA81">
        <v>1.91</v>
      </c>
      <c r="AB81">
        <v>1.98</v>
      </c>
      <c r="AK81">
        <v>1.94</v>
      </c>
      <c r="AL81">
        <v>2.2599999999999998</v>
      </c>
      <c r="AM81">
        <v>1.8</v>
      </c>
      <c r="AN81">
        <v>2.02</v>
      </c>
      <c r="AO81">
        <f t="shared" si="6"/>
        <v>0.55555555555555558</v>
      </c>
      <c r="AP81">
        <f t="shared" si="6"/>
        <v>0.49504950495049505</v>
      </c>
      <c r="AQ81">
        <f t="shared" si="7"/>
        <v>0.52879581151832467</v>
      </c>
      <c r="AR81">
        <f t="shared" si="8"/>
        <v>0.47120418848167539</v>
      </c>
      <c r="AT81">
        <f t="shared" si="9"/>
        <v>0.50755916324517913</v>
      </c>
      <c r="AU81">
        <f t="shared" si="9"/>
        <v>0.53343179517676464</v>
      </c>
      <c r="AV81">
        <f t="shared" si="10"/>
        <v>0.49353220280463722</v>
      </c>
      <c r="AZ81">
        <f t="shared" si="11"/>
        <v>1.3958633295593867</v>
      </c>
      <c r="BA81">
        <f t="shared" si="11"/>
        <v>1.0550644847955617</v>
      </c>
      <c r="BB81">
        <f t="shared" si="12"/>
        <v>0.58438455881917406</v>
      </c>
      <c r="BC81">
        <f t="shared" si="13"/>
        <v>0.63715291120537032</v>
      </c>
      <c r="BD81">
        <f t="shared" si="14"/>
        <v>0.70616716832743875</v>
      </c>
      <c r="BE81">
        <f t="shared" si="15"/>
        <v>0.53719602173534131</v>
      </c>
    </row>
    <row r="82" spans="1:57" x14ac:dyDescent="0.35">
      <c r="A82">
        <v>31</v>
      </c>
      <c r="B82" t="s">
        <v>40</v>
      </c>
      <c r="C82" t="s">
        <v>41</v>
      </c>
      <c r="D82" s="1">
        <v>44378</v>
      </c>
      <c r="E82" t="s">
        <v>42</v>
      </c>
      <c r="F82" t="s">
        <v>43</v>
      </c>
      <c r="G82" t="s">
        <v>44</v>
      </c>
      <c r="H82" t="s">
        <v>176</v>
      </c>
      <c r="I82">
        <v>3</v>
      </c>
      <c r="J82" t="s">
        <v>446</v>
      </c>
      <c r="K82" t="s">
        <v>267</v>
      </c>
      <c r="L82">
        <v>17</v>
      </c>
      <c r="M82">
        <v>130</v>
      </c>
      <c r="N82">
        <v>3683</v>
      </c>
      <c r="O82">
        <v>622</v>
      </c>
      <c r="P82">
        <v>7</v>
      </c>
      <c r="Q82">
        <v>5</v>
      </c>
      <c r="R82">
        <v>6</v>
      </c>
      <c r="S82">
        <v>4</v>
      </c>
      <c r="V82">
        <v>2</v>
      </c>
      <c r="W82">
        <v>0</v>
      </c>
      <c r="X82" t="s">
        <v>48</v>
      </c>
      <c r="Y82">
        <v>1.22</v>
      </c>
      <c r="Z82">
        <v>4.33</v>
      </c>
      <c r="AA82">
        <v>1.26</v>
      </c>
      <c r="AB82">
        <v>4.25</v>
      </c>
      <c r="AK82">
        <v>1.34</v>
      </c>
      <c r="AL82">
        <v>4.3600000000000003</v>
      </c>
      <c r="AM82">
        <v>1.25</v>
      </c>
      <c r="AN82">
        <v>3.95</v>
      </c>
      <c r="AO82">
        <f t="shared" si="6"/>
        <v>0.8</v>
      </c>
      <c r="AP82">
        <f t="shared" si="6"/>
        <v>0.25316455696202528</v>
      </c>
      <c r="AQ82">
        <f t="shared" si="7"/>
        <v>0.75961538461538458</v>
      </c>
      <c r="AR82">
        <f t="shared" si="8"/>
        <v>0.24038461538461534</v>
      </c>
      <c r="AT82">
        <f t="shared" si="9"/>
        <v>0.27885460483242053</v>
      </c>
      <c r="AU82">
        <f t="shared" si="9"/>
        <v>0.29125877611105361</v>
      </c>
      <c r="AV82">
        <f t="shared" si="10"/>
        <v>0.49689899694116285</v>
      </c>
      <c r="AZ82">
        <f t="shared" si="11"/>
        <v>1.148624569354312</v>
      </c>
      <c r="BA82">
        <f t="shared" si="11"/>
        <v>0.59315608365599837</v>
      </c>
      <c r="BB82">
        <f t="shared" si="12"/>
        <v>0.63540338837738664</v>
      </c>
      <c r="BC82">
        <f t="shared" si="13"/>
        <v>0.27494304667435121</v>
      </c>
      <c r="BD82">
        <f t="shared" si="14"/>
        <v>0.6993684990090997</v>
      </c>
      <c r="BE82">
        <f t="shared" si="15"/>
        <v>0.45349522449272045</v>
      </c>
    </row>
    <row r="83" spans="1:57" x14ac:dyDescent="0.35">
      <c r="A83">
        <v>31</v>
      </c>
      <c r="B83" t="s">
        <v>40</v>
      </c>
      <c r="C83" t="s">
        <v>41</v>
      </c>
      <c r="D83" s="1">
        <v>44378</v>
      </c>
      <c r="E83" t="s">
        <v>42</v>
      </c>
      <c r="F83" t="s">
        <v>43</v>
      </c>
      <c r="G83" t="s">
        <v>44</v>
      </c>
      <c r="H83" t="s">
        <v>176</v>
      </c>
      <c r="I83">
        <v>3</v>
      </c>
      <c r="J83" t="s">
        <v>425</v>
      </c>
      <c r="K83" t="s">
        <v>381</v>
      </c>
      <c r="L83">
        <v>161</v>
      </c>
      <c r="M83">
        <v>43</v>
      </c>
      <c r="N83">
        <v>440</v>
      </c>
      <c r="O83">
        <v>1640</v>
      </c>
      <c r="P83">
        <v>6</v>
      </c>
      <c r="Q83">
        <v>4</v>
      </c>
      <c r="R83">
        <v>6</v>
      </c>
      <c r="S83">
        <v>1</v>
      </c>
      <c r="V83">
        <v>2</v>
      </c>
      <c r="W83">
        <v>0</v>
      </c>
      <c r="X83" t="s">
        <v>48</v>
      </c>
      <c r="Y83">
        <v>1.53</v>
      </c>
      <c r="Z83">
        <v>2.5</v>
      </c>
      <c r="AA83">
        <v>1.51</v>
      </c>
      <c r="AB83">
        <v>2.72</v>
      </c>
      <c r="AK83">
        <v>1.6</v>
      </c>
      <c r="AL83">
        <v>2.85</v>
      </c>
      <c r="AM83">
        <v>1.5</v>
      </c>
      <c r="AN83">
        <v>2.61</v>
      </c>
      <c r="AO83">
        <f t="shared" si="6"/>
        <v>0.66666666666666663</v>
      </c>
      <c r="AP83">
        <f t="shared" si="6"/>
        <v>0.38314176245210729</v>
      </c>
      <c r="AQ83">
        <f t="shared" si="7"/>
        <v>0.63503649635036497</v>
      </c>
      <c r="AR83">
        <f t="shared" si="8"/>
        <v>0.36496350364963503</v>
      </c>
      <c r="AT83">
        <f t="shared" si="9"/>
        <v>0.87382292647126236</v>
      </c>
      <c r="AU83">
        <f t="shared" si="9"/>
        <v>0.92478952005844062</v>
      </c>
      <c r="AV83">
        <f t="shared" si="10"/>
        <v>0.48726110902236863</v>
      </c>
      <c r="AZ83">
        <f t="shared" si="11"/>
        <v>1.0553434594887925</v>
      </c>
      <c r="BA83">
        <f t="shared" si="11"/>
        <v>1.386807045149375</v>
      </c>
      <c r="BB83">
        <f t="shared" si="12"/>
        <v>0.41788455289302195</v>
      </c>
      <c r="BC83">
        <f t="shared" si="13"/>
        <v>0.4540728071735412</v>
      </c>
      <c r="BD83">
        <f t="shared" si="14"/>
        <v>0.71895514142416239</v>
      </c>
      <c r="BE83">
        <f t="shared" si="15"/>
        <v>0.87255007385579963</v>
      </c>
    </row>
    <row r="84" spans="1:57" x14ac:dyDescent="0.35">
      <c r="A84">
        <v>31</v>
      </c>
      <c r="B84" t="s">
        <v>40</v>
      </c>
      <c r="C84" t="s">
        <v>41</v>
      </c>
      <c r="D84" s="1">
        <v>44378</v>
      </c>
      <c r="E84" t="s">
        <v>42</v>
      </c>
      <c r="F84" t="s">
        <v>43</v>
      </c>
      <c r="G84" t="s">
        <v>44</v>
      </c>
      <c r="H84" t="s">
        <v>176</v>
      </c>
      <c r="I84">
        <v>3</v>
      </c>
      <c r="J84" t="s">
        <v>336</v>
      </c>
      <c r="K84" t="s">
        <v>272</v>
      </c>
      <c r="L84">
        <v>19</v>
      </c>
      <c r="M84">
        <v>106</v>
      </c>
      <c r="N84">
        <v>3300</v>
      </c>
      <c r="O84">
        <v>755</v>
      </c>
      <c r="P84">
        <v>6</v>
      </c>
      <c r="Q84">
        <v>3</v>
      </c>
      <c r="R84">
        <v>6</v>
      </c>
      <c r="S84">
        <v>3</v>
      </c>
      <c r="V84">
        <v>2</v>
      </c>
      <c r="W84">
        <v>0</v>
      </c>
      <c r="X84" t="s">
        <v>48</v>
      </c>
      <c r="Y84">
        <v>1.28</v>
      </c>
      <c r="Z84">
        <v>3.75</v>
      </c>
      <c r="AA84">
        <v>1.28</v>
      </c>
      <c r="AB84">
        <v>4.08</v>
      </c>
      <c r="AK84">
        <v>1.33</v>
      </c>
      <c r="AL84">
        <v>4.1500000000000004</v>
      </c>
      <c r="AM84">
        <v>1.26</v>
      </c>
      <c r="AN84">
        <v>3.86</v>
      </c>
      <c r="AO84">
        <f t="shared" si="6"/>
        <v>0.79365079365079361</v>
      </c>
      <c r="AP84">
        <f t="shared" si="6"/>
        <v>0.2590673575129534</v>
      </c>
      <c r="AQ84">
        <f t="shared" si="7"/>
        <v>0.75390625</v>
      </c>
      <c r="AR84">
        <f t="shared" si="8"/>
        <v>0.24609375000000006</v>
      </c>
      <c r="AT84">
        <f t="shared" si="9"/>
        <v>0.50229166950991666</v>
      </c>
      <c r="AU84">
        <f t="shared" si="9"/>
        <v>-0.37435851585737812</v>
      </c>
      <c r="AV84">
        <f t="shared" si="10"/>
        <v>0.706127576589205</v>
      </c>
      <c r="AZ84">
        <f t="shared" si="11"/>
        <v>1.300982014787049</v>
      </c>
      <c r="BA84">
        <f t="shared" si="11"/>
        <v>-0.1085742406706578</v>
      </c>
      <c r="BB84">
        <f t="shared" si="12"/>
        <v>0.80369594403653588</v>
      </c>
      <c r="BC84">
        <f t="shared" si="13"/>
        <v>0.28248725557467691</v>
      </c>
      <c r="BD84">
        <f t="shared" si="14"/>
        <v>0.34795935442964182</v>
      </c>
      <c r="BE84">
        <f t="shared" si="15"/>
        <v>0.21853426038994009</v>
      </c>
    </row>
    <row r="85" spans="1:57" x14ac:dyDescent="0.35">
      <c r="A85">
        <v>31</v>
      </c>
      <c r="B85" t="s">
        <v>40</v>
      </c>
      <c r="C85" t="s">
        <v>41</v>
      </c>
      <c r="D85" s="1">
        <v>44378</v>
      </c>
      <c r="E85" t="s">
        <v>42</v>
      </c>
      <c r="F85" t="s">
        <v>43</v>
      </c>
      <c r="G85" t="s">
        <v>44</v>
      </c>
      <c r="H85" t="s">
        <v>176</v>
      </c>
      <c r="I85">
        <v>3</v>
      </c>
      <c r="J85" t="s">
        <v>280</v>
      </c>
      <c r="K85" t="s">
        <v>443</v>
      </c>
      <c r="L85">
        <v>56</v>
      </c>
      <c r="M85">
        <v>70</v>
      </c>
      <c r="N85">
        <v>1388</v>
      </c>
      <c r="O85">
        <v>1189</v>
      </c>
      <c r="P85">
        <v>1</v>
      </c>
      <c r="Q85">
        <v>6</v>
      </c>
      <c r="R85">
        <v>6</v>
      </c>
      <c r="S85">
        <v>4</v>
      </c>
      <c r="T85">
        <v>6</v>
      </c>
      <c r="U85">
        <v>3</v>
      </c>
      <c r="V85">
        <v>2</v>
      </c>
      <c r="W85">
        <v>1</v>
      </c>
      <c r="X85" t="s">
        <v>48</v>
      </c>
      <c r="Y85">
        <v>1.72</v>
      </c>
      <c r="Z85">
        <v>2.1</v>
      </c>
      <c r="AA85">
        <v>1.85</v>
      </c>
      <c r="AB85">
        <v>2.0499999999999998</v>
      </c>
      <c r="AK85">
        <v>1.85</v>
      </c>
      <c r="AL85">
        <v>2.2000000000000002</v>
      </c>
      <c r="AM85">
        <v>1.74</v>
      </c>
      <c r="AN85">
        <v>2.09</v>
      </c>
      <c r="AO85">
        <f t="shared" si="6"/>
        <v>0.57471264367816088</v>
      </c>
      <c r="AP85">
        <f t="shared" si="6"/>
        <v>0.47846889952153115</v>
      </c>
      <c r="AQ85">
        <f t="shared" si="7"/>
        <v>0.54569190600522188</v>
      </c>
      <c r="AR85">
        <f t="shared" si="8"/>
        <v>0.45430809399477812</v>
      </c>
      <c r="AT85">
        <f t="shared" si="9"/>
        <v>0.51175499206330333</v>
      </c>
      <c r="AU85">
        <f t="shared" si="9"/>
        <v>0.4686405038829955</v>
      </c>
      <c r="AV85">
        <f t="shared" si="10"/>
        <v>0.51077695269375367</v>
      </c>
      <c r="AZ85">
        <f t="shared" si="11"/>
        <v>0.93288262866397309</v>
      </c>
      <c r="BA85">
        <f t="shared" si="11"/>
        <v>1.2872025706694155</v>
      </c>
      <c r="BB85">
        <f t="shared" si="12"/>
        <v>0.41233523986555692</v>
      </c>
      <c r="BC85">
        <f t="shared" si="13"/>
        <v>0.60570073721583506</v>
      </c>
      <c r="BD85">
        <f t="shared" si="14"/>
        <v>0.67182227586175092</v>
      </c>
      <c r="BE85">
        <f t="shared" si="15"/>
        <v>0.88591857150396114</v>
      </c>
    </row>
    <row r="86" spans="1:57" x14ac:dyDescent="0.35">
      <c r="A86">
        <v>31</v>
      </c>
      <c r="B86" t="s">
        <v>40</v>
      </c>
      <c r="C86" t="s">
        <v>41</v>
      </c>
      <c r="D86" s="1">
        <v>44378</v>
      </c>
      <c r="E86" t="s">
        <v>42</v>
      </c>
      <c r="F86" t="s">
        <v>43</v>
      </c>
      <c r="G86" t="s">
        <v>44</v>
      </c>
      <c r="H86" t="s">
        <v>176</v>
      </c>
      <c r="I86">
        <v>3</v>
      </c>
      <c r="J86" t="s">
        <v>399</v>
      </c>
      <c r="K86" t="s">
        <v>366</v>
      </c>
      <c r="L86">
        <v>46</v>
      </c>
      <c r="M86">
        <v>18</v>
      </c>
      <c r="N86">
        <v>1578</v>
      </c>
      <c r="O86">
        <v>3480</v>
      </c>
      <c r="P86">
        <v>7</v>
      </c>
      <c r="Q86">
        <v>5</v>
      </c>
      <c r="R86">
        <v>6</v>
      </c>
      <c r="S86">
        <v>4</v>
      </c>
      <c r="V86">
        <v>2</v>
      </c>
      <c r="W86">
        <v>0</v>
      </c>
      <c r="X86" t="s">
        <v>48</v>
      </c>
      <c r="Y86">
        <v>3.5</v>
      </c>
      <c r="Z86">
        <v>1.3</v>
      </c>
      <c r="AA86">
        <v>3.83</v>
      </c>
      <c r="AB86">
        <v>1.3</v>
      </c>
      <c r="AK86">
        <v>4</v>
      </c>
      <c r="AL86">
        <v>1.3</v>
      </c>
      <c r="AM86">
        <v>3.67</v>
      </c>
      <c r="AN86">
        <v>1.28</v>
      </c>
      <c r="AO86">
        <f t="shared" si="6"/>
        <v>0.27247956403269757</v>
      </c>
      <c r="AP86">
        <f t="shared" si="6"/>
        <v>0.78125</v>
      </c>
      <c r="AQ86">
        <f t="shared" si="7"/>
        <v>0.25858585858585859</v>
      </c>
      <c r="AR86">
        <f t="shared" si="8"/>
        <v>0.74141414141414141</v>
      </c>
      <c r="AT86">
        <f t="shared" si="9"/>
        <v>1.061438470355804</v>
      </c>
      <c r="AU86">
        <f t="shared" si="9"/>
        <v>0.84583800533553621</v>
      </c>
      <c r="AV86">
        <f t="shared" si="10"/>
        <v>0.55369229312787627</v>
      </c>
      <c r="AZ86">
        <f t="shared" si="11"/>
        <v>1.4512299307302896</v>
      </c>
      <c r="BA86">
        <f t="shared" si="11"/>
        <v>1.7020416984424331</v>
      </c>
      <c r="BB86">
        <f t="shared" si="12"/>
        <v>0.43762370550810675</v>
      </c>
      <c r="BC86">
        <f t="shared" si="13"/>
        <v>1.3525274986490732</v>
      </c>
      <c r="BD86">
        <f t="shared" si="14"/>
        <v>0.59114617410889492</v>
      </c>
      <c r="BE86">
        <f t="shared" si="15"/>
        <v>0.82639585770515434</v>
      </c>
    </row>
    <row r="87" spans="1:57" x14ac:dyDescent="0.35">
      <c r="A87">
        <v>31</v>
      </c>
      <c r="B87" t="s">
        <v>40</v>
      </c>
      <c r="C87" t="s">
        <v>41</v>
      </c>
      <c r="D87" s="1">
        <v>44378</v>
      </c>
      <c r="E87" t="s">
        <v>42</v>
      </c>
      <c r="F87" t="s">
        <v>43</v>
      </c>
      <c r="G87" t="s">
        <v>44</v>
      </c>
      <c r="H87" t="s">
        <v>176</v>
      </c>
      <c r="I87">
        <v>3</v>
      </c>
      <c r="J87" t="s">
        <v>307</v>
      </c>
      <c r="K87" t="s">
        <v>308</v>
      </c>
      <c r="L87">
        <v>64</v>
      </c>
      <c r="M87">
        <v>163</v>
      </c>
      <c r="N87">
        <v>1235</v>
      </c>
      <c r="O87">
        <v>470</v>
      </c>
      <c r="P87">
        <v>4</v>
      </c>
      <c r="Q87">
        <v>6</v>
      </c>
      <c r="R87">
        <v>6</v>
      </c>
      <c r="S87">
        <v>2</v>
      </c>
      <c r="T87">
        <v>6</v>
      </c>
      <c r="U87">
        <v>2</v>
      </c>
      <c r="V87">
        <v>2</v>
      </c>
      <c r="W87">
        <v>1</v>
      </c>
      <c r="X87" t="s">
        <v>48</v>
      </c>
      <c r="Y87">
        <v>1.66</v>
      </c>
      <c r="Z87">
        <v>2.2000000000000002</v>
      </c>
      <c r="AA87">
        <v>1.68</v>
      </c>
      <c r="AB87">
        <v>2.2999999999999998</v>
      </c>
      <c r="AK87">
        <v>1.73</v>
      </c>
      <c r="AL87">
        <v>2.36</v>
      </c>
      <c r="AM87">
        <v>1.66</v>
      </c>
      <c r="AN87">
        <v>2.23</v>
      </c>
      <c r="AO87">
        <f t="shared" si="6"/>
        <v>0.60240963855421692</v>
      </c>
      <c r="AP87">
        <f t="shared" si="6"/>
        <v>0.44843049327354262</v>
      </c>
      <c r="AQ87">
        <f t="shared" si="7"/>
        <v>0.57326478149100257</v>
      </c>
      <c r="AR87">
        <f t="shared" si="8"/>
        <v>0.42673521850899737</v>
      </c>
      <c r="AT87">
        <f t="shared" si="9"/>
        <v>0.58157540490284043</v>
      </c>
      <c r="AU87">
        <f t="shared" si="9"/>
        <v>0.50229166950991666</v>
      </c>
      <c r="AV87">
        <f t="shared" si="10"/>
        <v>0.51981055765222306</v>
      </c>
      <c r="AZ87">
        <f t="shared" si="11"/>
        <v>0.94117713452283158</v>
      </c>
      <c r="BA87">
        <f t="shared" si="11"/>
        <v>0.70750540894236646</v>
      </c>
      <c r="BB87">
        <f t="shared" si="12"/>
        <v>0.55815356118991988</v>
      </c>
      <c r="BC87">
        <f t="shared" si="13"/>
        <v>0.55640757215832748</v>
      </c>
      <c r="BD87">
        <f t="shared" si="14"/>
        <v>0.65429084599174148</v>
      </c>
      <c r="BE87">
        <f t="shared" si="15"/>
        <v>0.58312115519610852</v>
      </c>
    </row>
    <row r="88" spans="1:57" x14ac:dyDescent="0.35">
      <c r="A88">
        <v>31</v>
      </c>
      <c r="B88" t="s">
        <v>40</v>
      </c>
      <c r="C88" t="s">
        <v>41</v>
      </c>
      <c r="D88" s="1">
        <v>44378</v>
      </c>
      <c r="E88" t="s">
        <v>42</v>
      </c>
      <c r="F88" t="s">
        <v>43</v>
      </c>
      <c r="G88" t="s">
        <v>44</v>
      </c>
      <c r="H88" t="s">
        <v>176</v>
      </c>
      <c r="I88">
        <v>3</v>
      </c>
      <c r="J88" t="s">
        <v>382</v>
      </c>
      <c r="K88" t="s">
        <v>322</v>
      </c>
      <c r="L88">
        <v>44</v>
      </c>
      <c r="M88">
        <v>5</v>
      </c>
      <c r="N88">
        <v>1628</v>
      </c>
      <c r="O88">
        <v>5835</v>
      </c>
      <c r="P88">
        <v>6</v>
      </c>
      <c r="Q88">
        <v>3</v>
      </c>
      <c r="R88">
        <v>6</v>
      </c>
      <c r="S88">
        <v>4</v>
      </c>
      <c r="V88">
        <v>2</v>
      </c>
      <c r="W88">
        <v>0</v>
      </c>
      <c r="X88" t="s">
        <v>48</v>
      </c>
      <c r="Y88">
        <v>3</v>
      </c>
      <c r="Z88">
        <v>1.4</v>
      </c>
      <c r="AA88">
        <v>3.22</v>
      </c>
      <c r="AB88">
        <v>1.39</v>
      </c>
      <c r="AK88">
        <v>3.26</v>
      </c>
      <c r="AL88">
        <v>1.46</v>
      </c>
      <c r="AM88">
        <v>3.02</v>
      </c>
      <c r="AN88">
        <v>1.38</v>
      </c>
      <c r="AO88">
        <f t="shared" si="6"/>
        <v>0.33112582781456956</v>
      </c>
      <c r="AP88">
        <f t="shared" si="6"/>
        <v>0.7246376811594204</v>
      </c>
      <c r="AQ88">
        <f t="shared" si="7"/>
        <v>0.31363636363636366</v>
      </c>
      <c r="AR88">
        <f t="shared" si="8"/>
        <v>0.6863636363636364</v>
      </c>
      <c r="AT88">
        <f t="shared" si="9"/>
        <v>-0.29314201750879204</v>
      </c>
      <c r="AU88">
        <f t="shared" si="9"/>
        <v>0.33069924112268251</v>
      </c>
      <c r="AV88">
        <f t="shared" si="10"/>
        <v>0.34890832201544403</v>
      </c>
      <c r="AZ88">
        <f t="shared" si="11"/>
        <v>0.21664406890254501</v>
      </c>
      <c r="BA88">
        <f t="shared" si="11"/>
        <v>1.7045230646974627</v>
      </c>
      <c r="BB88">
        <f t="shared" si="12"/>
        <v>0.18424029198679254</v>
      </c>
      <c r="BC88">
        <f t="shared" si="13"/>
        <v>1.1595210417551021</v>
      </c>
      <c r="BD88">
        <f t="shared" si="14"/>
        <v>1.052946078922981</v>
      </c>
      <c r="BE88">
        <f t="shared" si="15"/>
        <v>1.6915144386533745</v>
      </c>
    </row>
    <row r="89" spans="1:57" x14ac:dyDescent="0.35">
      <c r="A89">
        <v>31</v>
      </c>
      <c r="B89" t="s">
        <v>40</v>
      </c>
      <c r="C89" t="s">
        <v>41</v>
      </c>
      <c r="D89" s="1">
        <v>44378</v>
      </c>
      <c r="E89" t="s">
        <v>42</v>
      </c>
      <c r="F89" t="s">
        <v>43</v>
      </c>
      <c r="G89" t="s">
        <v>44</v>
      </c>
      <c r="H89" t="s">
        <v>176</v>
      </c>
      <c r="I89">
        <v>3</v>
      </c>
      <c r="J89" t="s">
        <v>329</v>
      </c>
      <c r="K89" t="s">
        <v>299</v>
      </c>
      <c r="L89">
        <v>1</v>
      </c>
      <c r="M89">
        <v>89</v>
      </c>
      <c r="N89">
        <v>7875</v>
      </c>
      <c r="O89">
        <v>945</v>
      </c>
      <c r="P89">
        <v>6</v>
      </c>
      <c r="Q89">
        <v>4</v>
      </c>
      <c r="R89">
        <v>6</v>
      </c>
      <c r="S89">
        <v>3</v>
      </c>
      <c r="V89">
        <v>2</v>
      </c>
      <c r="W89">
        <v>0</v>
      </c>
      <c r="X89" t="s">
        <v>48</v>
      </c>
      <c r="Y89">
        <v>1.08</v>
      </c>
      <c r="Z89">
        <v>8</v>
      </c>
      <c r="AA89">
        <v>1.07</v>
      </c>
      <c r="AB89">
        <v>10.51</v>
      </c>
      <c r="AK89">
        <v>1.0900000000000001</v>
      </c>
      <c r="AL89">
        <v>11</v>
      </c>
      <c r="AM89">
        <v>1.06</v>
      </c>
      <c r="AN89">
        <v>9.27</v>
      </c>
      <c r="AO89">
        <f t="shared" si="6"/>
        <v>0.94339622641509424</v>
      </c>
      <c r="AP89">
        <f t="shared" si="6"/>
        <v>0.10787486515641856</v>
      </c>
      <c r="AQ89">
        <f t="shared" si="7"/>
        <v>0.89738625363020319</v>
      </c>
      <c r="AR89">
        <f t="shared" si="8"/>
        <v>0.10261374636979671</v>
      </c>
      <c r="AT89">
        <f t="shared" si="9"/>
        <v>1.2019977547902549</v>
      </c>
      <c r="AU89">
        <f t="shared" si="9"/>
        <v>0.22365610902183242</v>
      </c>
      <c r="AV89">
        <f t="shared" si="10"/>
        <v>0.72677903871178995</v>
      </c>
      <c r="AZ89">
        <f t="shared" si="11"/>
        <v>2.8177215728915539</v>
      </c>
      <c r="BA89">
        <f t="shared" si="11"/>
        <v>0.53740001977423701</v>
      </c>
      <c r="BB89">
        <f t="shared" si="12"/>
        <v>0.90723411245856456</v>
      </c>
      <c r="BC89">
        <f t="shared" si="13"/>
        <v>0.1082689035537835</v>
      </c>
      <c r="BD89">
        <f t="shared" si="14"/>
        <v>0.31913278339364193</v>
      </c>
      <c r="BE89">
        <f t="shared" si="15"/>
        <v>9.7354744799176621E-2</v>
      </c>
    </row>
    <row r="90" spans="1:57" x14ac:dyDescent="0.35">
      <c r="A90">
        <v>31</v>
      </c>
      <c r="B90" t="s">
        <v>40</v>
      </c>
      <c r="C90" t="s">
        <v>41</v>
      </c>
      <c r="D90" s="1">
        <v>44378</v>
      </c>
      <c r="E90" t="s">
        <v>42</v>
      </c>
      <c r="F90" t="s">
        <v>43</v>
      </c>
      <c r="G90" t="s">
        <v>44</v>
      </c>
      <c r="H90" t="s">
        <v>176</v>
      </c>
      <c r="I90">
        <v>3</v>
      </c>
      <c r="J90" t="s">
        <v>349</v>
      </c>
      <c r="K90" t="s">
        <v>377</v>
      </c>
      <c r="L90">
        <v>28</v>
      </c>
      <c r="M90">
        <v>50</v>
      </c>
      <c r="N90">
        <v>2240</v>
      </c>
      <c r="O90">
        <v>1490</v>
      </c>
      <c r="P90">
        <v>7</v>
      </c>
      <c r="Q90">
        <v>5</v>
      </c>
      <c r="R90">
        <v>5</v>
      </c>
      <c r="S90">
        <v>7</v>
      </c>
      <c r="T90">
        <v>6</v>
      </c>
      <c r="U90">
        <v>4</v>
      </c>
      <c r="V90">
        <v>2</v>
      </c>
      <c r="W90">
        <v>1</v>
      </c>
      <c r="X90" t="s">
        <v>48</v>
      </c>
      <c r="Y90">
        <v>1.22</v>
      </c>
      <c r="Z90">
        <v>4.33</v>
      </c>
      <c r="AA90">
        <v>1.28</v>
      </c>
      <c r="AB90">
        <v>4.0199999999999996</v>
      </c>
      <c r="AK90">
        <v>1.29</v>
      </c>
      <c r="AL90">
        <v>4.5</v>
      </c>
      <c r="AM90">
        <v>1.26</v>
      </c>
      <c r="AN90">
        <v>3.89</v>
      </c>
      <c r="AO90">
        <f t="shared" si="6"/>
        <v>0.79365079365079361</v>
      </c>
      <c r="AP90">
        <f t="shared" si="6"/>
        <v>0.25706940874035988</v>
      </c>
      <c r="AQ90">
        <f t="shared" si="7"/>
        <v>0.75533980582524274</v>
      </c>
      <c r="AR90">
        <f t="shared" si="8"/>
        <v>0.24466019417475729</v>
      </c>
      <c r="AT90">
        <f t="shared" si="9"/>
        <v>0.62167556715651073</v>
      </c>
      <c r="AU90">
        <f t="shared" si="9"/>
        <v>-0.31293258673831165</v>
      </c>
      <c r="AV90">
        <f t="shared" si="10"/>
        <v>0.71800924410865741</v>
      </c>
      <c r="AZ90">
        <f t="shared" si="11"/>
        <v>1.2375078596991416</v>
      </c>
      <c r="BA90">
        <f t="shared" si="11"/>
        <v>9.1762664768139601E-2</v>
      </c>
      <c r="BB90">
        <f t="shared" si="12"/>
        <v>0.75873290154042461</v>
      </c>
      <c r="BC90">
        <f t="shared" si="13"/>
        <v>0.28058755704528981</v>
      </c>
      <c r="BD90">
        <f t="shared" si="14"/>
        <v>0.33127283521364842</v>
      </c>
      <c r="BE90">
        <f t="shared" si="15"/>
        <v>0.27610547189967843</v>
      </c>
    </row>
    <row r="91" spans="1:57" x14ac:dyDescent="0.35">
      <c r="A91">
        <v>31</v>
      </c>
      <c r="B91" t="s">
        <v>40</v>
      </c>
      <c r="C91" t="s">
        <v>41</v>
      </c>
      <c r="D91" s="1">
        <v>44378</v>
      </c>
      <c r="E91" t="s">
        <v>42</v>
      </c>
      <c r="F91" t="s">
        <v>43</v>
      </c>
      <c r="G91" t="s">
        <v>44</v>
      </c>
      <c r="H91" t="s">
        <v>176</v>
      </c>
      <c r="I91">
        <v>3</v>
      </c>
      <c r="J91" t="s">
        <v>383</v>
      </c>
      <c r="K91" t="s">
        <v>387</v>
      </c>
      <c r="L91">
        <v>34</v>
      </c>
      <c r="M91">
        <v>35</v>
      </c>
      <c r="N91">
        <v>2050</v>
      </c>
      <c r="O91">
        <v>2030</v>
      </c>
      <c r="P91">
        <v>6</v>
      </c>
      <c r="Q91">
        <v>1</v>
      </c>
      <c r="R91">
        <v>3</v>
      </c>
      <c r="S91">
        <v>6</v>
      </c>
      <c r="T91">
        <v>8</v>
      </c>
      <c r="U91">
        <v>6</v>
      </c>
      <c r="V91">
        <v>2</v>
      </c>
      <c r="W91">
        <v>1</v>
      </c>
      <c r="X91" t="s">
        <v>48</v>
      </c>
      <c r="Y91">
        <v>1.53</v>
      </c>
      <c r="Z91">
        <v>2.5</v>
      </c>
      <c r="AA91">
        <v>1.53</v>
      </c>
      <c r="AB91">
        <v>2.67</v>
      </c>
      <c r="AK91">
        <v>1.7</v>
      </c>
      <c r="AL91">
        <v>2.67</v>
      </c>
      <c r="AM91">
        <v>1.54</v>
      </c>
      <c r="AN91">
        <v>2.46</v>
      </c>
      <c r="AO91">
        <f t="shared" si="6"/>
        <v>0.64935064935064934</v>
      </c>
      <c r="AP91">
        <f t="shared" si="6"/>
        <v>0.4065040650406504</v>
      </c>
      <c r="AQ91">
        <f t="shared" si="7"/>
        <v>0.61499999999999999</v>
      </c>
      <c r="AR91">
        <f t="shared" si="8"/>
        <v>0.38500000000000001</v>
      </c>
      <c r="AT91">
        <f t="shared" si="9"/>
        <v>0.51729521495158926</v>
      </c>
      <c r="AU91">
        <f t="shared" si="9"/>
        <v>1.0068338449671359</v>
      </c>
      <c r="AV91">
        <f t="shared" si="10"/>
        <v>0.38000226065602732</v>
      </c>
      <c r="AZ91">
        <f t="shared" si="11"/>
        <v>1.1327453590036569</v>
      </c>
      <c r="BA91">
        <f t="shared" si="11"/>
        <v>1.6400538938303932</v>
      </c>
      <c r="BB91">
        <f t="shared" si="12"/>
        <v>0.37582467942889897</v>
      </c>
      <c r="BC91">
        <f t="shared" si="13"/>
        <v>0.48613301117561919</v>
      </c>
      <c r="BD91">
        <f t="shared" si="14"/>
        <v>0.96757807718459266</v>
      </c>
      <c r="BE91">
        <f t="shared" si="15"/>
        <v>0.97863252244831689</v>
      </c>
    </row>
    <row r="92" spans="1:57" x14ac:dyDescent="0.35">
      <c r="A92">
        <v>31</v>
      </c>
      <c r="B92" t="s">
        <v>40</v>
      </c>
      <c r="C92" t="s">
        <v>41</v>
      </c>
      <c r="D92" s="1">
        <v>44378</v>
      </c>
      <c r="E92" t="s">
        <v>42</v>
      </c>
      <c r="F92" t="s">
        <v>43</v>
      </c>
      <c r="G92" t="s">
        <v>44</v>
      </c>
      <c r="H92" t="s">
        <v>176</v>
      </c>
      <c r="I92">
        <v>3</v>
      </c>
      <c r="J92" t="s">
        <v>412</v>
      </c>
      <c r="K92" t="s">
        <v>448</v>
      </c>
      <c r="L92">
        <v>23</v>
      </c>
      <c r="M92">
        <v>370</v>
      </c>
      <c r="N92">
        <v>2805</v>
      </c>
      <c r="O92">
        <v>141</v>
      </c>
      <c r="P92">
        <v>6</v>
      </c>
      <c r="Q92">
        <v>4</v>
      </c>
      <c r="R92">
        <v>6</v>
      </c>
      <c r="S92">
        <v>3</v>
      </c>
      <c r="V92">
        <v>2</v>
      </c>
      <c r="W92">
        <v>0</v>
      </c>
      <c r="X92" t="s">
        <v>48</v>
      </c>
      <c r="Y92">
        <v>1.1599999999999999</v>
      </c>
      <c r="Z92">
        <v>5</v>
      </c>
      <c r="AA92">
        <v>1.1499999999999999</v>
      </c>
      <c r="AB92">
        <v>6.22</v>
      </c>
      <c r="AK92">
        <v>1.18</v>
      </c>
      <c r="AL92">
        <v>6.5</v>
      </c>
      <c r="AM92">
        <v>1.1499999999999999</v>
      </c>
      <c r="AN92">
        <v>5.54</v>
      </c>
      <c r="AO92">
        <f t="shared" si="6"/>
        <v>0.86956521739130443</v>
      </c>
      <c r="AP92">
        <f t="shared" si="6"/>
        <v>0.18050541516245489</v>
      </c>
      <c r="AQ92">
        <f t="shared" si="7"/>
        <v>0.82810164424514188</v>
      </c>
      <c r="AR92">
        <f t="shared" si="8"/>
        <v>0.17189835575485798</v>
      </c>
      <c r="AT92">
        <f t="shared" si="9"/>
        <v>1.1826681517787605</v>
      </c>
      <c r="AU92">
        <f t="shared" si="9"/>
        <v>0.28600139860042856</v>
      </c>
      <c r="AV92">
        <f t="shared" si="10"/>
        <v>0.71026403803115223</v>
      </c>
      <c r="AZ92">
        <f t="shared" si="11"/>
        <v>1.7824502077177362</v>
      </c>
      <c r="BA92">
        <f t="shared" si="11"/>
        <v>0.47363630746697016</v>
      </c>
      <c r="BB92">
        <f t="shared" si="12"/>
        <v>0.7873146107857325</v>
      </c>
      <c r="BC92">
        <f t="shared" si="13"/>
        <v>0.18861937338094478</v>
      </c>
      <c r="BD92">
        <f t="shared" si="14"/>
        <v>0.34211849352777807</v>
      </c>
      <c r="BE92">
        <f t="shared" si="15"/>
        <v>0.23912735087204065</v>
      </c>
    </row>
    <row r="93" spans="1:57" x14ac:dyDescent="0.35">
      <c r="A93">
        <v>31</v>
      </c>
      <c r="B93" t="s">
        <v>40</v>
      </c>
      <c r="C93" t="s">
        <v>41</v>
      </c>
      <c r="D93" s="1">
        <v>44378</v>
      </c>
      <c r="E93" t="s">
        <v>42</v>
      </c>
      <c r="F93" t="s">
        <v>43</v>
      </c>
      <c r="G93" t="s">
        <v>44</v>
      </c>
      <c r="H93" t="s">
        <v>176</v>
      </c>
      <c r="I93">
        <v>3</v>
      </c>
      <c r="J93" t="s">
        <v>282</v>
      </c>
      <c r="K93" t="s">
        <v>332</v>
      </c>
      <c r="L93">
        <v>75</v>
      </c>
      <c r="M93">
        <v>58</v>
      </c>
      <c r="N93">
        <v>1110</v>
      </c>
      <c r="O93">
        <v>1325</v>
      </c>
      <c r="P93">
        <v>6</v>
      </c>
      <c r="Q93">
        <v>4</v>
      </c>
      <c r="R93">
        <v>0</v>
      </c>
      <c r="S93">
        <v>6</v>
      </c>
      <c r="T93">
        <v>6</v>
      </c>
      <c r="U93">
        <v>3</v>
      </c>
      <c r="V93">
        <v>2</v>
      </c>
      <c r="W93">
        <v>1</v>
      </c>
      <c r="X93" t="s">
        <v>48</v>
      </c>
      <c r="Y93">
        <v>2.2000000000000002</v>
      </c>
      <c r="Z93">
        <v>1.66</v>
      </c>
      <c r="AA93">
        <v>2.34</v>
      </c>
      <c r="AB93">
        <v>1.66</v>
      </c>
      <c r="AK93">
        <v>2.35</v>
      </c>
      <c r="AL93">
        <v>1.8</v>
      </c>
      <c r="AM93">
        <v>2.25</v>
      </c>
      <c r="AN93">
        <v>1.64</v>
      </c>
      <c r="AO93">
        <f t="shared" si="6"/>
        <v>0.44444444444444442</v>
      </c>
      <c r="AP93">
        <f t="shared" si="6"/>
        <v>0.6097560975609756</v>
      </c>
      <c r="AQ93">
        <f t="shared" si="7"/>
        <v>0.42159383033419029</v>
      </c>
      <c r="AR93">
        <f t="shared" si="8"/>
        <v>0.57840616966580982</v>
      </c>
      <c r="AT93">
        <f t="shared" si="9"/>
        <v>0.20902194515751213</v>
      </c>
      <c r="AU93">
        <f t="shared" si="9"/>
        <v>-9.4026115751469796E-2</v>
      </c>
      <c r="AV93">
        <f t="shared" si="10"/>
        <v>0.57518747102456047</v>
      </c>
      <c r="AZ93">
        <f t="shared" si="11"/>
        <v>0.55008947298518707</v>
      </c>
      <c r="BA93">
        <f t="shared" si="11"/>
        <v>1.1758533183901143</v>
      </c>
      <c r="BB93">
        <f t="shared" si="12"/>
        <v>0.34847169243909287</v>
      </c>
      <c r="BC93">
        <f t="shared" si="13"/>
        <v>0.86371291579424769</v>
      </c>
      <c r="BD93">
        <f t="shared" si="14"/>
        <v>0.55305925475870454</v>
      </c>
      <c r="BE93">
        <f t="shared" si="15"/>
        <v>1.0541982789412041</v>
      </c>
    </row>
    <row r="94" spans="1:57" x14ac:dyDescent="0.35">
      <c r="A94">
        <v>31</v>
      </c>
      <c r="B94" t="s">
        <v>40</v>
      </c>
      <c r="C94" t="s">
        <v>41</v>
      </c>
      <c r="D94" s="1">
        <v>44378</v>
      </c>
      <c r="E94" t="s">
        <v>42</v>
      </c>
      <c r="F94" t="s">
        <v>43</v>
      </c>
      <c r="G94" t="s">
        <v>44</v>
      </c>
      <c r="H94" t="s">
        <v>176</v>
      </c>
      <c r="I94">
        <v>3</v>
      </c>
      <c r="J94" t="s">
        <v>275</v>
      </c>
      <c r="K94" t="s">
        <v>289</v>
      </c>
      <c r="L94">
        <v>45</v>
      </c>
      <c r="M94">
        <v>14</v>
      </c>
      <c r="N94">
        <v>1614</v>
      </c>
      <c r="O94">
        <v>3905</v>
      </c>
      <c r="P94">
        <v>7</v>
      </c>
      <c r="Q94">
        <v>6</v>
      </c>
      <c r="R94">
        <v>3</v>
      </c>
      <c r="S94">
        <v>6</v>
      </c>
      <c r="T94">
        <v>6</v>
      </c>
      <c r="U94">
        <v>4</v>
      </c>
      <c r="V94">
        <v>2</v>
      </c>
      <c r="W94">
        <v>1</v>
      </c>
      <c r="X94" t="s">
        <v>48</v>
      </c>
      <c r="Y94">
        <v>4.33</v>
      </c>
      <c r="Z94">
        <v>1.22</v>
      </c>
      <c r="AA94">
        <v>3.52</v>
      </c>
      <c r="AB94">
        <v>1.34</v>
      </c>
      <c r="AK94">
        <v>4.8</v>
      </c>
      <c r="AL94">
        <v>1.34</v>
      </c>
      <c r="AM94">
        <v>4.1900000000000004</v>
      </c>
      <c r="AN94">
        <v>1.23</v>
      </c>
      <c r="AO94">
        <f t="shared" si="6"/>
        <v>0.2386634844868735</v>
      </c>
      <c r="AP94">
        <f t="shared" si="6"/>
        <v>0.81300813008130079</v>
      </c>
      <c r="AQ94">
        <f t="shared" si="7"/>
        <v>0.22693726937269371</v>
      </c>
      <c r="AR94">
        <f t="shared" si="8"/>
        <v>0.77306273062730624</v>
      </c>
      <c r="AT94">
        <f t="shared" si="9"/>
        <v>0.94672175507828626</v>
      </c>
      <c r="AU94">
        <f t="shared" si="9"/>
        <v>0.72920811765099158</v>
      </c>
      <c r="AV94">
        <f t="shared" si="10"/>
        <v>0.55416502211280005</v>
      </c>
      <c r="AZ94">
        <f t="shared" si="11"/>
        <v>1.3132021575284154</v>
      </c>
      <c r="BA94">
        <f t="shared" si="11"/>
        <v>1.5695526483995148</v>
      </c>
      <c r="BB94">
        <f t="shared" si="12"/>
        <v>0.43626104905511531</v>
      </c>
      <c r="BC94">
        <f t="shared" si="13"/>
        <v>1.4830816460672287</v>
      </c>
      <c r="BD94">
        <f t="shared" si="14"/>
        <v>0.5902927627406408</v>
      </c>
      <c r="BE94">
        <f t="shared" si="15"/>
        <v>0.82951447843926274</v>
      </c>
    </row>
    <row r="95" spans="1:57" x14ac:dyDescent="0.35">
      <c r="A95">
        <v>31</v>
      </c>
      <c r="B95" t="s">
        <v>40</v>
      </c>
      <c r="C95" t="s">
        <v>41</v>
      </c>
      <c r="D95" s="1">
        <v>44378</v>
      </c>
      <c r="E95" t="s">
        <v>42</v>
      </c>
      <c r="F95" t="s">
        <v>43</v>
      </c>
      <c r="G95" t="s">
        <v>44</v>
      </c>
      <c r="H95" t="s">
        <v>176</v>
      </c>
      <c r="I95">
        <v>3</v>
      </c>
      <c r="J95" t="s">
        <v>426</v>
      </c>
      <c r="K95" t="s">
        <v>459</v>
      </c>
      <c r="L95">
        <v>102</v>
      </c>
      <c r="M95">
        <v>143</v>
      </c>
      <c r="N95">
        <v>780</v>
      </c>
      <c r="O95">
        <v>562</v>
      </c>
      <c r="P95">
        <v>6</v>
      </c>
      <c r="Q95">
        <v>3</v>
      </c>
      <c r="R95">
        <v>6</v>
      </c>
      <c r="S95">
        <v>4</v>
      </c>
      <c r="V95">
        <v>2</v>
      </c>
      <c r="W95">
        <v>0</v>
      </c>
      <c r="X95" t="s">
        <v>48</v>
      </c>
      <c r="Y95">
        <v>1.9</v>
      </c>
      <c r="Z95">
        <v>1.9</v>
      </c>
      <c r="AA95">
        <v>2.06</v>
      </c>
      <c r="AB95">
        <v>1.83</v>
      </c>
      <c r="AK95">
        <v>2.06</v>
      </c>
      <c r="AL95">
        <v>2.1</v>
      </c>
      <c r="AM95">
        <v>1.94</v>
      </c>
      <c r="AN95">
        <v>1.87</v>
      </c>
      <c r="AO95">
        <f t="shared" si="6"/>
        <v>0.51546391752577325</v>
      </c>
      <c r="AP95">
        <f t="shared" si="6"/>
        <v>0.53475935828876997</v>
      </c>
      <c r="AQ95">
        <f t="shared" si="7"/>
        <v>0.49081364829396334</v>
      </c>
      <c r="AR95">
        <f t="shared" si="8"/>
        <v>0.50918635170603677</v>
      </c>
      <c r="AT95">
        <f t="shared" si="9"/>
        <v>-0.80647027149265127</v>
      </c>
      <c r="AU95">
        <f t="shared" si="9"/>
        <v>0.33069924112268251</v>
      </c>
      <c r="AV95">
        <f t="shared" si="10"/>
        <v>0.2428404208501222</v>
      </c>
      <c r="AZ95">
        <f t="shared" si="11"/>
        <v>0.1460348412361776</v>
      </c>
      <c r="BA95">
        <f t="shared" si="11"/>
        <v>0.49464094357430438</v>
      </c>
      <c r="BB95">
        <f t="shared" si="12"/>
        <v>0.41372047839556791</v>
      </c>
      <c r="BC95">
        <f t="shared" si="13"/>
        <v>0.71169075827211414</v>
      </c>
      <c r="BD95">
        <f t="shared" si="14"/>
        <v>1.4153507556868057</v>
      </c>
      <c r="BE95">
        <f t="shared" si="15"/>
        <v>0.88256470614629579</v>
      </c>
    </row>
    <row r="96" spans="1:57" x14ac:dyDescent="0.35">
      <c r="A96">
        <v>31</v>
      </c>
      <c r="B96" t="s">
        <v>40</v>
      </c>
      <c r="C96" t="s">
        <v>41</v>
      </c>
      <c r="D96" s="1">
        <v>44378</v>
      </c>
      <c r="E96" t="s">
        <v>42</v>
      </c>
      <c r="F96" t="s">
        <v>43</v>
      </c>
      <c r="G96" t="s">
        <v>44</v>
      </c>
      <c r="H96" t="s">
        <v>176</v>
      </c>
      <c r="I96">
        <v>3</v>
      </c>
      <c r="J96" t="s">
        <v>461</v>
      </c>
      <c r="K96" t="s">
        <v>392</v>
      </c>
      <c r="L96">
        <v>338</v>
      </c>
      <c r="M96">
        <v>42</v>
      </c>
      <c r="N96">
        <v>166</v>
      </c>
      <c r="O96">
        <v>1657</v>
      </c>
      <c r="P96">
        <v>6</v>
      </c>
      <c r="Q96">
        <v>2</v>
      </c>
      <c r="R96">
        <v>6</v>
      </c>
      <c r="S96">
        <v>4</v>
      </c>
      <c r="V96">
        <v>2</v>
      </c>
      <c r="W96">
        <v>0</v>
      </c>
      <c r="X96" t="s">
        <v>48</v>
      </c>
      <c r="Y96">
        <v>3.2</v>
      </c>
      <c r="Z96">
        <v>1.36</v>
      </c>
      <c r="AA96">
        <v>3.47</v>
      </c>
      <c r="AB96">
        <v>1.35</v>
      </c>
      <c r="AK96">
        <v>3.9</v>
      </c>
      <c r="AL96">
        <v>1.37</v>
      </c>
      <c r="AM96">
        <v>3.35</v>
      </c>
      <c r="AN96">
        <v>1.33</v>
      </c>
      <c r="AO96">
        <f t="shared" si="6"/>
        <v>0.29850746268656714</v>
      </c>
      <c r="AP96">
        <f t="shared" si="6"/>
        <v>0.75187969924812026</v>
      </c>
      <c r="AQ96">
        <f t="shared" si="7"/>
        <v>0.28418803418803418</v>
      </c>
      <c r="AR96">
        <f t="shared" si="8"/>
        <v>0.71581196581196582</v>
      </c>
      <c r="AT96">
        <f t="shared" si="9"/>
        <v>-0.12729817393300782</v>
      </c>
      <c r="AU96">
        <f t="shared" si="9"/>
        <v>-0.31819718198374797</v>
      </c>
      <c r="AV96">
        <f t="shared" si="10"/>
        <v>0.54758034441332082</v>
      </c>
      <c r="AZ96">
        <f t="shared" si="11"/>
        <v>3.2055355943322039E-3</v>
      </c>
      <c r="BA96">
        <f t="shared" si="11"/>
        <v>0.47705382687831527</v>
      </c>
      <c r="BB96">
        <f t="shared" si="12"/>
        <v>0.38370581005591708</v>
      </c>
      <c r="BC96">
        <f t="shared" si="13"/>
        <v>1.2581191676958929</v>
      </c>
      <c r="BD96">
        <f t="shared" si="14"/>
        <v>0.60224608027099702</v>
      </c>
      <c r="BE96">
        <f t="shared" si="15"/>
        <v>0.9578791396600902</v>
      </c>
    </row>
    <row r="97" spans="1:57" x14ac:dyDescent="0.35">
      <c r="A97">
        <v>31</v>
      </c>
      <c r="B97" t="s">
        <v>40</v>
      </c>
      <c r="C97" t="s">
        <v>41</v>
      </c>
      <c r="D97" s="1">
        <v>44378</v>
      </c>
      <c r="E97" t="s">
        <v>42</v>
      </c>
      <c r="F97" t="s">
        <v>43</v>
      </c>
      <c r="G97" t="s">
        <v>44</v>
      </c>
      <c r="H97" t="s">
        <v>176</v>
      </c>
      <c r="I97">
        <v>3</v>
      </c>
      <c r="J97" t="s">
        <v>357</v>
      </c>
      <c r="K97" t="s">
        <v>454</v>
      </c>
      <c r="L97">
        <v>100</v>
      </c>
      <c r="M97">
        <v>85</v>
      </c>
      <c r="N97">
        <v>818</v>
      </c>
      <c r="O97">
        <v>993</v>
      </c>
      <c r="P97">
        <v>6</v>
      </c>
      <c r="Q97">
        <v>4</v>
      </c>
      <c r="R97">
        <v>7</v>
      </c>
      <c r="S97">
        <v>6</v>
      </c>
      <c r="V97">
        <v>2</v>
      </c>
      <c r="W97">
        <v>0</v>
      </c>
      <c r="X97" t="s">
        <v>48</v>
      </c>
      <c r="Y97">
        <v>1.4</v>
      </c>
      <c r="Z97">
        <v>3</v>
      </c>
      <c r="AA97">
        <v>1.5</v>
      </c>
      <c r="AB97">
        <v>2.77</v>
      </c>
      <c r="AK97">
        <v>1.51</v>
      </c>
      <c r="AL97">
        <v>3.05</v>
      </c>
      <c r="AM97">
        <v>1.43</v>
      </c>
      <c r="AN97">
        <v>2.83</v>
      </c>
      <c r="AO97">
        <f t="shared" si="6"/>
        <v>0.69930069930069938</v>
      </c>
      <c r="AP97">
        <f t="shared" si="6"/>
        <v>0.35335689045936397</v>
      </c>
      <c r="AQ97">
        <f t="shared" si="7"/>
        <v>0.66431924882629101</v>
      </c>
      <c r="AR97">
        <f t="shared" si="8"/>
        <v>0.33568075117370888</v>
      </c>
      <c r="AT97">
        <f t="shared" si="9"/>
        <v>-0.93659990058411469</v>
      </c>
      <c r="AU97">
        <f t="shared" si="9"/>
        <v>-0.58808526150699214</v>
      </c>
      <c r="AV97">
        <f t="shared" si="10"/>
        <v>0.41374266351910605</v>
      </c>
      <c r="AZ97">
        <f t="shared" si="11"/>
        <v>0.16188593553986463</v>
      </c>
      <c r="BA97">
        <f t="shared" si="11"/>
        <v>-0.18052389632131677</v>
      </c>
      <c r="BB97">
        <f t="shared" si="12"/>
        <v>0.58477578088277993</v>
      </c>
      <c r="BC97">
        <f t="shared" si="13"/>
        <v>0.40899244862613293</v>
      </c>
      <c r="BD97">
        <f t="shared" si="14"/>
        <v>0.88251108412394907</v>
      </c>
      <c r="BE97">
        <f t="shared" si="15"/>
        <v>0.53652678576329804</v>
      </c>
    </row>
    <row r="98" spans="1:57" x14ac:dyDescent="0.35">
      <c r="A98">
        <v>31</v>
      </c>
      <c r="B98" t="s">
        <v>40</v>
      </c>
      <c r="C98" t="s">
        <v>41</v>
      </c>
      <c r="D98" s="1">
        <v>44379</v>
      </c>
      <c r="E98" t="s">
        <v>42</v>
      </c>
      <c r="F98" t="s">
        <v>43</v>
      </c>
      <c r="G98" t="s">
        <v>44</v>
      </c>
      <c r="H98" t="s">
        <v>177</v>
      </c>
      <c r="I98">
        <v>3</v>
      </c>
      <c r="J98" t="s">
        <v>401</v>
      </c>
      <c r="K98" t="s">
        <v>304</v>
      </c>
      <c r="L98">
        <v>9</v>
      </c>
      <c r="M98">
        <v>79</v>
      </c>
      <c r="N98">
        <v>4465</v>
      </c>
      <c r="O98">
        <v>1044</v>
      </c>
      <c r="P98">
        <v>6</v>
      </c>
      <c r="Q98">
        <v>1</v>
      </c>
      <c r="R98">
        <v>6</v>
      </c>
      <c r="S98">
        <v>0</v>
      </c>
      <c r="V98">
        <v>2</v>
      </c>
      <c r="W98">
        <v>0</v>
      </c>
      <c r="X98" t="s">
        <v>48</v>
      </c>
      <c r="Y98">
        <v>1.1599999999999999</v>
      </c>
      <c r="Z98">
        <v>5</v>
      </c>
      <c r="AA98">
        <v>1.1599999999999999</v>
      </c>
      <c r="AB98">
        <v>5.88</v>
      </c>
      <c r="AK98">
        <v>1.2</v>
      </c>
      <c r="AL98">
        <v>5.88</v>
      </c>
      <c r="AM98">
        <v>1.17</v>
      </c>
      <c r="AN98">
        <v>5.1100000000000003</v>
      </c>
      <c r="AO98">
        <f t="shared" si="6"/>
        <v>0.85470085470085477</v>
      </c>
      <c r="AP98">
        <f t="shared" si="6"/>
        <v>0.19569471624266144</v>
      </c>
      <c r="AQ98">
        <f t="shared" si="7"/>
        <v>0.81369426751592355</v>
      </c>
      <c r="AR98">
        <f t="shared" si="8"/>
        <v>0.18630573248407642</v>
      </c>
      <c r="AT98">
        <f t="shared" si="9"/>
        <v>0.57781127169244462</v>
      </c>
      <c r="AU98">
        <f t="shared" si="9"/>
        <v>-7.5863218107875927E-2</v>
      </c>
      <c r="AV98">
        <f t="shared" si="10"/>
        <v>0.65783802217455911</v>
      </c>
      <c r="AZ98">
        <f t="shared" si="11"/>
        <v>1.658145054514671</v>
      </c>
      <c r="BA98">
        <f t="shared" si="11"/>
        <v>0.19144965104109729</v>
      </c>
      <c r="BB98">
        <f t="shared" si="12"/>
        <v>0.81255458393605784</v>
      </c>
      <c r="BC98">
        <f t="shared" si="13"/>
        <v>0.20617057626449425</v>
      </c>
      <c r="BD98">
        <f t="shared" si="14"/>
        <v>0.41879654486883133</v>
      </c>
      <c r="BE98">
        <f t="shared" si="15"/>
        <v>0.20757218680574077</v>
      </c>
    </row>
    <row r="99" spans="1:57" x14ac:dyDescent="0.35">
      <c r="A99">
        <v>31</v>
      </c>
      <c r="B99" t="s">
        <v>40</v>
      </c>
      <c r="C99" t="s">
        <v>41</v>
      </c>
      <c r="D99" s="1">
        <v>44379</v>
      </c>
      <c r="E99" t="s">
        <v>42</v>
      </c>
      <c r="F99" t="s">
        <v>43</v>
      </c>
      <c r="G99" t="s">
        <v>44</v>
      </c>
      <c r="H99" t="s">
        <v>177</v>
      </c>
      <c r="I99">
        <v>3</v>
      </c>
      <c r="J99" t="s">
        <v>273</v>
      </c>
      <c r="K99" t="s">
        <v>417</v>
      </c>
      <c r="L99">
        <v>13</v>
      </c>
      <c r="M99">
        <v>87</v>
      </c>
      <c r="N99">
        <v>3915</v>
      </c>
      <c r="O99">
        <v>967</v>
      </c>
      <c r="P99">
        <v>6</v>
      </c>
      <c r="Q99">
        <v>3</v>
      </c>
      <c r="R99">
        <v>6</v>
      </c>
      <c r="S99">
        <v>3</v>
      </c>
      <c r="V99">
        <v>2</v>
      </c>
      <c r="W99">
        <v>0</v>
      </c>
      <c r="X99" t="s">
        <v>48</v>
      </c>
      <c r="Y99">
        <v>1.28</v>
      </c>
      <c r="Z99">
        <v>3.75</v>
      </c>
      <c r="AA99">
        <v>1.26</v>
      </c>
      <c r="AB99">
        <v>4.21</v>
      </c>
      <c r="AK99">
        <v>1.3</v>
      </c>
      <c r="AL99">
        <v>4.21</v>
      </c>
      <c r="AM99">
        <v>1.27</v>
      </c>
      <c r="AN99">
        <v>3.74</v>
      </c>
      <c r="AO99">
        <f t="shared" si="6"/>
        <v>0.78740157480314954</v>
      </c>
      <c r="AP99">
        <f t="shared" si="6"/>
        <v>0.26737967914438499</v>
      </c>
      <c r="AQ99">
        <f t="shared" si="7"/>
        <v>0.74650698602794407</v>
      </c>
      <c r="AR99">
        <f t="shared" si="8"/>
        <v>0.25349301397205587</v>
      </c>
      <c r="AT99">
        <f t="shared" si="9"/>
        <v>0.49804836257125717</v>
      </c>
      <c r="AU99">
        <f t="shared" si="9"/>
        <v>-0.2475075088696741</v>
      </c>
      <c r="AV99">
        <f t="shared" si="10"/>
        <v>0.6782095756993668</v>
      </c>
      <c r="AZ99">
        <f t="shared" si="11"/>
        <v>1.5403583705824428</v>
      </c>
      <c r="BA99">
        <f t="shared" si="11"/>
        <v>0.36431222452204293</v>
      </c>
      <c r="BB99">
        <f t="shared" si="12"/>
        <v>0.76423614572222143</v>
      </c>
      <c r="BC99">
        <f t="shared" si="13"/>
        <v>0.29235030367033293</v>
      </c>
      <c r="BD99">
        <f t="shared" si="14"/>
        <v>0.38829893010486244</v>
      </c>
      <c r="BE99">
        <f t="shared" si="15"/>
        <v>0.26887844631502678</v>
      </c>
    </row>
    <row r="100" spans="1:57" x14ac:dyDescent="0.35">
      <c r="A100">
        <v>31</v>
      </c>
      <c r="B100" t="s">
        <v>40</v>
      </c>
      <c r="C100" t="s">
        <v>41</v>
      </c>
      <c r="D100" s="1">
        <v>44379</v>
      </c>
      <c r="E100" t="s">
        <v>42</v>
      </c>
      <c r="F100" t="s">
        <v>43</v>
      </c>
      <c r="G100" t="s">
        <v>44</v>
      </c>
      <c r="H100" t="s">
        <v>177</v>
      </c>
      <c r="I100">
        <v>3</v>
      </c>
      <c r="J100" t="s">
        <v>326</v>
      </c>
      <c r="K100" t="s">
        <v>432</v>
      </c>
      <c r="L100">
        <v>4</v>
      </c>
      <c r="M100">
        <v>94</v>
      </c>
      <c r="N100">
        <v>6195</v>
      </c>
      <c r="O100">
        <v>868</v>
      </c>
      <c r="P100">
        <v>6</v>
      </c>
      <c r="Q100">
        <v>0</v>
      </c>
      <c r="R100">
        <v>6</v>
      </c>
      <c r="S100">
        <v>3</v>
      </c>
      <c r="V100">
        <v>2</v>
      </c>
      <c r="W100">
        <v>0</v>
      </c>
      <c r="X100" t="s">
        <v>48</v>
      </c>
      <c r="Y100">
        <v>1.1000000000000001</v>
      </c>
      <c r="Z100">
        <v>7</v>
      </c>
      <c r="AA100">
        <v>1.0900000000000001</v>
      </c>
      <c r="AB100">
        <v>8.8000000000000007</v>
      </c>
      <c r="AK100">
        <v>1.1299999999999999</v>
      </c>
      <c r="AL100">
        <v>8.8000000000000007</v>
      </c>
      <c r="AM100">
        <v>1.0900000000000001</v>
      </c>
      <c r="AN100">
        <v>7.56</v>
      </c>
      <c r="AO100">
        <f t="shared" si="6"/>
        <v>0.9174311926605504</v>
      </c>
      <c r="AP100">
        <f t="shared" si="6"/>
        <v>0.1322751322751323</v>
      </c>
      <c r="AQ100">
        <f t="shared" si="7"/>
        <v>0.87398843930635839</v>
      </c>
      <c r="AR100">
        <f t="shared" si="8"/>
        <v>0.12601156069364167</v>
      </c>
      <c r="AT100">
        <f t="shared" si="9"/>
        <v>0.89887375553633875</v>
      </c>
      <c r="AU100">
        <f t="shared" si="9"/>
        <v>-0.12958650744671366</v>
      </c>
      <c r="AV100">
        <f t="shared" si="10"/>
        <v>0.73661727682269917</v>
      </c>
      <c r="AZ100">
        <f t="shared" si="11"/>
        <v>2.1525118788289856</v>
      </c>
      <c r="BA100">
        <f t="shared" si="11"/>
        <v>0.178234101701961</v>
      </c>
      <c r="BB100">
        <f t="shared" si="12"/>
        <v>0.87806984685588829</v>
      </c>
      <c r="BC100">
        <f t="shared" si="13"/>
        <v>0.13468813075234631</v>
      </c>
      <c r="BD100">
        <f t="shared" si="14"/>
        <v>0.30568682042312717</v>
      </c>
      <c r="BE100">
        <f t="shared" si="15"/>
        <v>0.13002913628346785</v>
      </c>
    </row>
    <row r="101" spans="1:57" x14ac:dyDescent="0.35">
      <c r="A101">
        <v>31</v>
      </c>
      <c r="B101" t="s">
        <v>40</v>
      </c>
      <c r="C101" t="s">
        <v>41</v>
      </c>
      <c r="D101" s="1">
        <v>44379</v>
      </c>
      <c r="E101" t="s">
        <v>42</v>
      </c>
      <c r="F101" t="s">
        <v>43</v>
      </c>
      <c r="G101" t="s">
        <v>44</v>
      </c>
      <c r="H101" t="s">
        <v>177</v>
      </c>
      <c r="I101">
        <v>3</v>
      </c>
      <c r="J101" t="s">
        <v>440</v>
      </c>
      <c r="K101" t="s">
        <v>278</v>
      </c>
      <c r="L101">
        <v>65</v>
      </c>
      <c r="M101">
        <v>73</v>
      </c>
      <c r="N101">
        <v>1231</v>
      </c>
      <c r="O101">
        <v>1156</v>
      </c>
      <c r="P101">
        <v>6</v>
      </c>
      <c r="Q101">
        <v>2</v>
      </c>
      <c r="R101">
        <v>2</v>
      </c>
      <c r="S101">
        <v>6</v>
      </c>
      <c r="T101">
        <v>6</v>
      </c>
      <c r="U101">
        <v>4</v>
      </c>
      <c r="V101">
        <v>2</v>
      </c>
      <c r="W101">
        <v>1</v>
      </c>
      <c r="X101" t="s">
        <v>48</v>
      </c>
      <c r="Y101">
        <v>1.61</v>
      </c>
      <c r="Z101">
        <v>2.2999999999999998</v>
      </c>
      <c r="AA101">
        <v>1.6</v>
      </c>
      <c r="AB101">
        <v>2.4700000000000002</v>
      </c>
      <c r="AK101">
        <v>1.64</v>
      </c>
      <c r="AL101">
        <v>2.5099999999999998</v>
      </c>
      <c r="AM101">
        <v>1.58</v>
      </c>
      <c r="AN101">
        <v>2.39</v>
      </c>
      <c r="AO101">
        <f t="shared" si="6"/>
        <v>0.63291139240506322</v>
      </c>
      <c r="AP101">
        <f t="shared" si="6"/>
        <v>0.41841004184100417</v>
      </c>
      <c r="AQ101">
        <f t="shared" si="7"/>
        <v>0.60201511335012603</v>
      </c>
      <c r="AR101">
        <f t="shared" si="8"/>
        <v>0.39798488664987414</v>
      </c>
      <c r="AT101">
        <f t="shared" si="9"/>
        <v>0.46715461868841668</v>
      </c>
      <c r="AU101">
        <f t="shared" si="9"/>
        <v>-0.66859582405607942</v>
      </c>
      <c r="AV101">
        <f t="shared" si="10"/>
        <v>0.75689856105268594</v>
      </c>
      <c r="AZ101">
        <f t="shared" si="11"/>
        <v>0.90261282368520712</v>
      </c>
      <c r="BA101">
        <f t="shared" si="11"/>
        <v>0.35766394735145113</v>
      </c>
      <c r="BB101">
        <f t="shared" si="12"/>
        <v>0.63296289966671593</v>
      </c>
      <c r="BC101">
        <f t="shared" si="13"/>
        <v>0.50747272875567961</v>
      </c>
      <c r="BD101">
        <f t="shared" si="14"/>
        <v>0.27852603577506374</v>
      </c>
      <c r="BE101">
        <f t="shared" si="15"/>
        <v>0.45734346887675675</v>
      </c>
    </row>
    <row r="102" spans="1:57" x14ac:dyDescent="0.35">
      <c r="A102">
        <v>31</v>
      </c>
      <c r="B102" t="s">
        <v>40</v>
      </c>
      <c r="C102" t="s">
        <v>41</v>
      </c>
      <c r="D102" s="1">
        <v>44379</v>
      </c>
      <c r="E102" t="s">
        <v>42</v>
      </c>
      <c r="F102" t="s">
        <v>43</v>
      </c>
      <c r="G102" t="s">
        <v>44</v>
      </c>
      <c r="H102" t="s">
        <v>177</v>
      </c>
      <c r="I102">
        <v>3</v>
      </c>
      <c r="J102" t="s">
        <v>436</v>
      </c>
      <c r="K102" t="s">
        <v>399</v>
      </c>
      <c r="L102">
        <v>20</v>
      </c>
      <c r="M102">
        <v>46</v>
      </c>
      <c r="N102">
        <v>3123</v>
      </c>
      <c r="O102">
        <v>1578</v>
      </c>
      <c r="P102">
        <v>6</v>
      </c>
      <c r="Q102">
        <v>1</v>
      </c>
      <c r="R102">
        <v>6</v>
      </c>
      <c r="S102">
        <v>4</v>
      </c>
      <c r="V102">
        <v>2</v>
      </c>
      <c r="W102">
        <v>0</v>
      </c>
      <c r="X102" t="s">
        <v>48</v>
      </c>
      <c r="Y102">
        <v>1.44</v>
      </c>
      <c r="Z102">
        <v>2.75</v>
      </c>
      <c r="AA102">
        <v>1.47</v>
      </c>
      <c r="AB102">
        <v>2.87</v>
      </c>
      <c r="AK102">
        <v>1.53</v>
      </c>
      <c r="AL102">
        <v>2.97</v>
      </c>
      <c r="AM102">
        <v>1.45</v>
      </c>
      <c r="AN102">
        <v>2.77</v>
      </c>
      <c r="AO102">
        <f t="shared" si="6"/>
        <v>0.68965517241379315</v>
      </c>
      <c r="AP102">
        <f t="shared" si="6"/>
        <v>0.36101083032490977</v>
      </c>
      <c r="AQ102">
        <f t="shared" si="7"/>
        <v>0.65639810426540279</v>
      </c>
      <c r="AR102">
        <f t="shared" si="8"/>
        <v>0.34360189573459715</v>
      </c>
      <c r="AT102">
        <f t="shared" si="9"/>
        <v>0.62638148424768403</v>
      </c>
      <c r="AU102">
        <f t="shared" si="9"/>
        <v>1.061438470355804</v>
      </c>
      <c r="AV102">
        <f t="shared" si="10"/>
        <v>0.39291941873533559</v>
      </c>
      <c r="AZ102">
        <f t="shared" si="11"/>
        <v>1.4753243560338798</v>
      </c>
      <c r="BA102">
        <f t="shared" si="11"/>
        <v>1.4512299307302896</v>
      </c>
      <c r="BB102">
        <f t="shared" si="12"/>
        <v>0.50602331493011155</v>
      </c>
      <c r="BC102">
        <f t="shared" si="13"/>
        <v>0.4209878078486734</v>
      </c>
      <c r="BD102">
        <f t="shared" si="14"/>
        <v>0.93415072952264921</v>
      </c>
      <c r="BE102">
        <f t="shared" si="15"/>
        <v>0.68117253381920162</v>
      </c>
    </row>
    <row r="103" spans="1:57" x14ac:dyDescent="0.35">
      <c r="A103">
        <v>31</v>
      </c>
      <c r="B103" t="s">
        <v>40</v>
      </c>
      <c r="C103" t="s">
        <v>41</v>
      </c>
      <c r="D103" s="1">
        <v>44379</v>
      </c>
      <c r="E103" t="s">
        <v>42</v>
      </c>
      <c r="F103" t="s">
        <v>43</v>
      </c>
      <c r="G103" t="s">
        <v>44</v>
      </c>
      <c r="H103" t="s">
        <v>177</v>
      </c>
      <c r="I103">
        <v>3</v>
      </c>
      <c r="J103" t="s">
        <v>319</v>
      </c>
      <c r="K103" t="s">
        <v>343</v>
      </c>
      <c r="L103">
        <v>24</v>
      </c>
      <c r="M103">
        <v>12</v>
      </c>
      <c r="N103">
        <v>2510</v>
      </c>
      <c r="O103">
        <v>4045</v>
      </c>
      <c r="P103">
        <v>5</v>
      </c>
      <c r="Q103">
        <v>7</v>
      </c>
      <c r="R103">
        <v>6</v>
      </c>
      <c r="S103">
        <v>3</v>
      </c>
      <c r="T103">
        <v>6</v>
      </c>
      <c r="U103">
        <v>2</v>
      </c>
      <c r="V103">
        <v>2</v>
      </c>
      <c r="W103">
        <v>1</v>
      </c>
      <c r="X103" t="s">
        <v>48</v>
      </c>
      <c r="Y103">
        <v>2.2999999999999998</v>
      </c>
      <c r="Z103">
        <v>1.61</v>
      </c>
      <c r="AA103">
        <v>2.6</v>
      </c>
      <c r="AB103">
        <v>1.55</v>
      </c>
      <c r="AK103">
        <v>2.68</v>
      </c>
      <c r="AL103">
        <v>1.63</v>
      </c>
      <c r="AM103">
        <v>2.4300000000000002</v>
      </c>
      <c r="AN103">
        <v>1.56</v>
      </c>
      <c r="AO103">
        <f t="shared" si="6"/>
        <v>0.41152263374485593</v>
      </c>
      <c r="AP103">
        <f t="shared" si="6"/>
        <v>0.64102564102564097</v>
      </c>
      <c r="AQ103">
        <f t="shared" si="7"/>
        <v>0.39097744360902259</v>
      </c>
      <c r="AR103">
        <f t="shared" si="8"/>
        <v>0.60902255639097747</v>
      </c>
      <c r="AT103">
        <f t="shared" si="9"/>
        <v>0.98082925301172619</v>
      </c>
      <c r="AU103">
        <f t="shared" si="9"/>
        <v>0.96834674697519452</v>
      </c>
      <c r="AV103">
        <f t="shared" si="10"/>
        <v>0.50312058599026066</v>
      </c>
      <c r="AZ103">
        <f t="shared" si="11"/>
        <v>1.7097774987610705</v>
      </c>
      <c r="BA103">
        <f t="shared" si="11"/>
        <v>2.0253694718730646</v>
      </c>
      <c r="BB103">
        <f t="shared" si="12"/>
        <v>0.42175039180626867</v>
      </c>
      <c r="BC103">
        <f t="shared" si="13"/>
        <v>0.93910540964032629</v>
      </c>
      <c r="BD103">
        <f t="shared" si="14"/>
        <v>0.68692540403485347</v>
      </c>
      <c r="BE103">
        <f t="shared" si="15"/>
        <v>0.86334162855526109</v>
      </c>
    </row>
    <row r="104" spans="1:57" x14ac:dyDescent="0.35">
      <c r="A104">
        <v>31</v>
      </c>
      <c r="B104" t="s">
        <v>40</v>
      </c>
      <c r="C104" t="s">
        <v>41</v>
      </c>
      <c r="D104" s="1">
        <v>44379</v>
      </c>
      <c r="E104" t="s">
        <v>42</v>
      </c>
      <c r="F104" t="s">
        <v>43</v>
      </c>
      <c r="G104" t="s">
        <v>44</v>
      </c>
      <c r="H104" t="s">
        <v>177</v>
      </c>
      <c r="I104">
        <v>3</v>
      </c>
      <c r="J104" t="s">
        <v>320</v>
      </c>
      <c r="K104" t="s">
        <v>297</v>
      </c>
      <c r="L104">
        <v>66</v>
      </c>
      <c r="M104">
        <v>82</v>
      </c>
      <c r="N104">
        <v>1231</v>
      </c>
      <c r="O104">
        <v>1025</v>
      </c>
      <c r="P104">
        <v>6</v>
      </c>
      <c r="Q104">
        <v>2</v>
      </c>
      <c r="R104">
        <v>6</v>
      </c>
      <c r="S104">
        <v>1</v>
      </c>
      <c r="V104">
        <v>2</v>
      </c>
      <c r="W104">
        <v>0</v>
      </c>
      <c r="X104" t="s">
        <v>48</v>
      </c>
      <c r="Y104">
        <v>1.25</v>
      </c>
      <c r="Z104">
        <v>4</v>
      </c>
      <c r="AA104">
        <v>1.28</v>
      </c>
      <c r="AB104">
        <v>4.0199999999999996</v>
      </c>
      <c r="AK104">
        <v>1.29</v>
      </c>
      <c r="AL104">
        <v>4.8</v>
      </c>
      <c r="AM104">
        <v>1.26</v>
      </c>
      <c r="AN104">
        <v>3.89</v>
      </c>
      <c r="AO104">
        <f t="shared" si="6"/>
        <v>0.79365079365079361</v>
      </c>
      <c r="AP104">
        <f t="shared" si="6"/>
        <v>0.25706940874035988</v>
      </c>
      <c r="AQ104">
        <f t="shared" si="7"/>
        <v>0.75533980582524274</v>
      </c>
      <c r="AR104">
        <f t="shared" si="8"/>
        <v>0.24466019417475729</v>
      </c>
      <c r="AT104">
        <f t="shared" si="9"/>
        <v>-0.12958650744671366</v>
      </c>
      <c r="AU104">
        <f t="shared" si="9"/>
        <v>9.402611575146981E-2</v>
      </c>
      <c r="AV104">
        <f t="shared" si="10"/>
        <v>0.44432862724644689</v>
      </c>
      <c r="AZ104">
        <f t="shared" si="11"/>
        <v>0.50688180358633128</v>
      </c>
      <c r="BA104">
        <f t="shared" si="11"/>
        <v>0.45171710291864486</v>
      </c>
      <c r="BB104">
        <f t="shared" si="12"/>
        <v>0.51378767885300347</v>
      </c>
      <c r="BC104">
        <f t="shared" si="13"/>
        <v>0.28058755704528981</v>
      </c>
      <c r="BD104">
        <f t="shared" si="14"/>
        <v>0.81119083887095711</v>
      </c>
      <c r="BE104">
        <f t="shared" si="15"/>
        <v>0.66594517502790329</v>
      </c>
    </row>
    <row r="105" spans="1:57" x14ac:dyDescent="0.35">
      <c r="A105">
        <v>31</v>
      </c>
      <c r="B105" t="s">
        <v>40</v>
      </c>
      <c r="C105" t="s">
        <v>41</v>
      </c>
      <c r="D105" s="1">
        <v>44379</v>
      </c>
      <c r="E105" t="s">
        <v>42</v>
      </c>
      <c r="F105" t="s">
        <v>43</v>
      </c>
      <c r="G105" t="s">
        <v>44</v>
      </c>
      <c r="H105" t="s">
        <v>177</v>
      </c>
      <c r="I105">
        <v>3</v>
      </c>
      <c r="J105" t="s">
        <v>281</v>
      </c>
      <c r="K105" t="s">
        <v>379</v>
      </c>
      <c r="L105">
        <v>27</v>
      </c>
      <c r="M105">
        <v>16</v>
      </c>
      <c r="N105">
        <v>2405</v>
      </c>
      <c r="O105">
        <v>3685</v>
      </c>
      <c r="P105">
        <v>7</v>
      </c>
      <c r="Q105">
        <v>5</v>
      </c>
      <c r="R105">
        <v>6</v>
      </c>
      <c r="S105">
        <v>3</v>
      </c>
      <c r="V105">
        <v>2</v>
      </c>
      <c r="W105">
        <v>0</v>
      </c>
      <c r="X105" t="s">
        <v>48</v>
      </c>
      <c r="Y105">
        <v>1.8</v>
      </c>
      <c r="Z105">
        <v>2</v>
      </c>
      <c r="AA105">
        <v>1.87</v>
      </c>
      <c r="AB105">
        <v>2.02</v>
      </c>
      <c r="AK105">
        <v>1.95</v>
      </c>
      <c r="AL105">
        <v>2.1</v>
      </c>
      <c r="AM105">
        <v>1.83</v>
      </c>
      <c r="AN105">
        <v>1.99</v>
      </c>
      <c r="AO105">
        <f t="shared" si="6"/>
        <v>0.54644808743169393</v>
      </c>
      <c r="AP105">
        <f t="shared" si="6"/>
        <v>0.50251256281407031</v>
      </c>
      <c r="AQ105">
        <f t="shared" si="7"/>
        <v>0.52094240837696337</v>
      </c>
      <c r="AR105">
        <f t="shared" si="8"/>
        <v>0.47905759162303663</v>
      </c>
      <c r="AT105">
        <f t="shared" si="9"/>
        <v>0.71287975166442796</v>
      </c>
      <c r="AU105">
        <f t="shared" si="9"/>
        <v>0.8659857754245408</v>
      </c>
      <c r="AV105">
        <f t="shared" si="10"/>
        <v>0.46179809061408222</v>
      </c>
      <c r="AZ105">
        <f t="shared" si="11"/>
        <v>1.2167425364720352</v>
      </c>
      <c r="BA105">
        <f t="shared" si="11"/>
        <v>1.6793888375883572</v>
      </c>
      <c r="BB105">
        <f t="shared" si="12"/>
        <v>0.38635823573804612</v>
      </c>
      <c r="BC105">
        <f t="shared" si="13"/>
        <v>0.65211578388208269</v>
      </c>
      <c r="BD105">
        <f t="shared" si="14"/>
        <v>0.77262751673013774</v>
      </c>
      <c r="BE105">
        <f t="shared" si="15"/>
        <v>0.95099026804950249</v>
      </c>
    </row>
    <row r="106" spans="1:57" x14ac:dyDescent="0.35">
      <c r="A106">
        <v>31</v>
      </c>
      <c r="B106" t="s">
        <v>40</v>
      </c>
      <c r="C106" t="s">
        <v>41</v>
      </c>
      <c r="D106" s="1">
        <v>44380</v>
      </c>
      <c r="E106" t="s">
        <v>42</v>
      </c>
      <c r="F106" t="s">
        <v>43</v>
      </c>
      <c r="G106" t="s">
        <v>44</v>
      </c>
      <c r="H106" t="s">
        <v>177</v>
      </c>
      <c r="I106">
        <v>3</v>
      </c>
      <c r="J106" t="s">
        <v>349</v>
      </c>
      <c r="K106" t="s">
        <v>357</v>
      </c>
      <c r="L106">
        <v>28</v>
      </c>
      <c r="M106">
        <v>100</v>
      </c>
      <c r="N106">
        <v>2240</v>
      </c>
      <c r="O106">
        <v>818</v>
      </c>
      <c r="P106">
        <v>2</v>
      </c>
      <c r="Q106">
        <v>6</v>
      </c>
      <c r="R106">
        <v>6</v>
      </c>
      <c r="S106">
        <v>0</v>
      </c>
      <c r="T106">
        <v>6</v>
      </c>
      <c r="U106">
        <v>1</v>
      </c>
      <c r="V106">
        <v>2</v>
      </c>
      <c r="W106">
        <v>1</v>
      </c>
      <c r="X106" t="s">
        <v>48</v>
      </c>
      <c r="Y106">
        <v>1.1399999999999999</v>
      </c>
      <c r="Z106">
        <v>5.5</v>
      </c>
      <c r="AA106">
        <v>1.19</v>
      </c>
      <c r="AB106">
        <v>5.37</v>
      </c>
      <c r="AK106">
        <v>1.2</v>
      </c>
      <c r="AL106">
        <v>6.25</v>
      </c>
      <c r="AM106">
        <v>1.17</v>
      </c>
      <c r="AN106">
        <v>5.04</v>
      </c>
      <c r="AO106">
        <f t="shared" si="6"/>
        <v>0.85470085470085477</v>
      </c>
      <c r="AP106">
        <f t="shared" si="6"/>
        <v>0.1984126984126984</v>
      </c>
      <c r="AQ106">
        <f t="shared" si="7"/>
        <v>0.81159420289855078</v>
      </c>
      <c r="AR106">
        <f t="shared" si="8"/>
        <v>0.18840579710144925</v>
      </c>
      <c r="AT106">
        <f t="shared" si="9"/>
        <v>0.62167556715651073</v>
      </c>
      <c r="AU106">
        <f t="shared" si="9"/>
        <v>-0.93659990058411469</v>
      </c>
      <c r="AV106">
        <f t="shared" si="10"/>
        <v>0.82610575454146451</v>
      </c>
      <c r="AZ106">
        <f t="shared" si="11"/>
        <v>1.2375078596991416</v>
      </c>
      <c r="BA106">
        <f t="shared" si="11"/>
        <v>0.16188593553986463</v>
      </c>
      <c r="BB106">
        <f t="shared" si="12"/>
        <v>0.74566457938755915</v>
      </c>
      <c r="BC106">
        <f t="shared" si="13"/>
        <v>0.20875481386211009</v>
      </c>
      <c r="BD106">
        <f t="shared" si="14"/>
        <v>0.19103248152404934</v>
      </c>
      <c r="BE106">
        <f t="shared" si="15"/>
        <v>0.29347940537607003</v>
      </c>
    </row>
    <row r="107" spans="1:57" x14ac:dyDescent="0.35">
      <c r="A107">
        <v>31</v>
      </c>
      <c r="B107" t="s">
        <v>40</v>
      </c>
      <c r="C107" t="s">
        <v>41</v>
      </c>
      <c r="D107" s="1">
        <v>44380</v>
      </c>
      <c r="E107" t="s">
        <v>42</v>
      </c>
      <c r="F107" t="s">
        <v>43</v>
      </c>
      <c r="G107" t="s">
        <v>44</v>
      </c>
      <c r="H107" t="s">
        <v>177</v>
      </c>
      <c r="I107">
        <v>3</v>
      </c>
      <c r="J107" t="s">
        <v>402</v>
      </c>
      <c r="K107" t="s">
        <v>336</v>
      </c>
      <c r="L107">
        <v>22</v>
      </c>
      <c r="M107">
        <v>19</v>
      </c>
      <c r="N107">
        <v>2876</v>
      </c>
      <c r="O107">
        <v>3300</v>
      </c>
      <c r="P107">
        <v>7</v>
      </c>
      <c r="Q107">
        <v>5</v>
      </c>
      <c r="R107">
        <v>6</v>
      </c>
      <c r="S107">
        <v>3</v>
      </c>
      <c r="V107">
        <v>2</v>
      </c>
      <c r="W107">
        <v>0</v>
      </c>
      <c r="X107" t="s">
        <v>48</v>
      </c>
      <c r="Y107">
        <v>1.72</v>
      </c>
      <c r="Z107">
        <v>2.1</v>
      </c>
      <c r="AA107">
        <v>1.71</v>
      </c>
      <c r="AB107">
        <v>2.2599999999999998</v>
      </c>
      <c r="AK107">
        <v>1.75</v>
      </c>
      <c r="AL107">
        <v>2.2999999999999998</v>
      </c>
      <c r="AM107">
        <v>1.68</v>
      </c>
      <c r="AN107">
        <v>2.2000000000000002</v>
      </c>
      <c r="AO107">
        <f t="shared" si="6"/>
        <v>0.59523809523809523</v>
      </c>
      <c r="AP107">
        <f t="shared" si="6"/>
        <v>0.45454545454545453</v>
      </c>
      <c r="AQ107">
        <f t="shared" si="7"/>
        <v>0.5670103092783505</v>
      </c>
      <c r="AR107">
        <f t="shared" si="8"/>
        <v>0.4329896907216495</v>
      </c>
      <c r="AT107">
        <f t="shared" si="9"/>
        <v>0.50755916324517913</v>
      </c>
      <c r="AU107">
        <f t="shared" si="9"/>
        <v>0.50229166950991666</v>
      </c>
      <c r="AV107">
        <f t="shared" si="10"/>
        <v>0.50131687038893946</v>
      </c>
      <c r="AZ107">
        <f t="shared" si="11"/>
        <v>1.3958633295593867</v>
      </c>
      <c r="BA107">
        <f t="shared" si="11"/>
        <v>1.300982014787049</v>
      </c>
      <c r="BB107">
        <f t="shared" si="12"/>
        <v>0.52370254958161155</v>
      </c>
      <c r="BC107">
        <f t="shared" si="13"/>
        <v>0.56737779327091198</v>
      </c>
      <c r="BD107">
        <f t="shared" si="14"/>
        <v>0.6905169019995856</v>
      </c>
      <c r="BE107">
        <f t="shared" si="15"/>
        <v>0.64683140930753069</v>
      </c>
    </row>
    <row r="108" spans="1:57" x14ac:dyDescent="0.35">
      <c r="A108">
        <v>31</v>
      </c>
      <c r="B108" t="s">
        <v>40</v>
      </c>
      <c r="C108" t="s">
        <v>41</v>
      </c>
      <c r="D108" s="1">
        <v>44380</v>
      </c>
      <c r="E108" t="s">
        <v>42</v>
      </c>
      <c r="F108" t="s">
        <v>43</v>
      </c>
      <c r="G108" t="s">
        <v>44</v>
      </c>
      <c r="H108" t="s">
        <v>177</v>
      </c>
      <c r="I108">
        <v>3</v>
      </c>
      <c r="J108" t="s">
        <v>282</v>
      </c>
      <c r="K108" t="s">
        <v>383</v>
      </c>
      <c r="L108">
        <v>75</v>
      </c>
      <c r="M108">
        <v>34</v>
      </c>
      <c r="N108">
        <v>1110</v>
      </c>
      <c r="O108">
        <v>2050</v>
      </c>
      <c r="P108">
        <v>4</v>
      </c>
      <c r="Q108">
        <v>6</v>
      </c>
      <c r="R108">
        <v>6</v>
      </c>
      <c r="S108">
        <v>4</v>
      </c>
      <c r="T108">
        <v>6</v>
      </c>
      <c r="U108">
        <v>2</v>
      </c>
      <c r="V108">
        <v>2</v>
      </c>
      <c r="W108">
        <v>1</v>
      </c>
      <c r="X108" t="s">
        <v>48</v>
      </c>
      <c r="Y108">
        <v>3.4</v>
      </c>
      <c r="Z108">
        <v>1.33</v>
      </c>
      <c r="AA108">
        <v>3.7</v>
      </c>
      <c r="AB108">
        <v>1.32</v>
      </c>
      <c r="AK108">
        <v>3.7</v>
      </c>
      <c r="AL108">
        <v>1.36</v>
      </c>
      <c r="AM108">
        <v>3.45</v>
      </c>
      <c r="AN108">
        <v>1.31</v>
      </c>
      <c r="AO108">
        <f t="shared" si="6"/>
        <v>0.28985507246376813</v>
      </c>
      <c r="AP108">
        <f t="shared" si="6"/>
        <v>0.76335877862595414</v>
      </c>
      <c r="AQ108">
        <f t="shared" si="7"/>
        <v>0.27521008403361347</v>
      </c>
      <c r="AR108">
        <f t="shared" si="8"/>
        <v>0.72478991596638653</v>
      </c>
      <c r="AT108">
        <f t="shared" si="9"/>
        <v>0.20902194515751213</v>
      </c>
      <c r="AU108">
        <f t="shared" si="9"/>
        <v>0.51729521495158926</v>
      </c>
      <c r="AV108">
        <f t="shared" si="10"/>
        <v>0.42353626998204136</v>
      </c>
      <c r="AZ108">
        <f t="shared" si="11"/>
        <v>0.55008947298518707</v>
      </c>
      <c r="BA108">
        <f t="shared" si="11"/>
        <v>1.1327453590036569</v>
      </c>
      <c r="BB108">
        <f t="shared" si="12"/>
        <v>0.35832170356173876</v>
      </c>
      <c r="BC108">
        <f t="shared" si="13"/>
        <v>1.2902205310302683</v>
      </c>
      <c r="BD108">
        <f t="shared" si="14"/>
        <v>0.85911612515215863</v>
      </c>
      <c r="BE108">
        <f t="shared" si="15"/>
        <v>1.0263240827917073</v>
      </c>
    </row>
    <row r="109" spans="1:57" x14ac:dyDescent="0.35">
      <c r="A109">
        <v>31</v>
      </c>
      <c r="B109" t="s">
        <v>40</v>
      </c>
      <c r="C109" t="s">
        <v>41</v>
      </c>
      <c r="D109" s="1">
        <v>44380</v>
      </c>
      <c r="E109" t="s">
        <v>42</v>
      </c>
      <c r="F109" t="s">
        <v>43</v>
      </c>
      <c r="G109" t="s">
        <v>44</v>
      </c>
      <c r="H109" t="s">
        <v>177</v>
      </c>
      <c r="I109">
        <v>3</v>
      </c>
      <c r="J109" t="s">
        <v>425</v>
      </c>
      <c r="K109" t="s">
        <v>382</v>
      </c>
      <c r="L109">
        <v>161</v>
      </c>
      <c r="M109">
        <v>44</v>
      </c>
      <c r="N109">
        <v>440</v>
      </c>
      <c r="O109">
        <v>1628</v>
      </c>
      <c r="P109">
        <v>5</v>
      </c>
      <c r="Q109">
        <v>7</v>
      </c>
      <c r="R109">
        <v>6</v>
      </c>
      <c r="S109">
        <v>2</v>
      </c>
      <c r="T109">
        <v>6</v>
      </c>
      <c r="U109">
        <v>4</v>
      </c>
      <c r="V109">
        <v>2</v>
      </c>
      <c r="W109">
        <v>1</v>
      </c>
      <c r="X109" t="s">
        <v>48</v>
      </c>
      <c r="Y109">
        <v>1.66</v>
      </c>
      <c r="Z109">
        <v>2.2000000000000002</v>
      </c>
      <c r="AA109">
        <v>1.73</v>
      </c>
      <c r="AB109">
        <v>2.2200000000000002</v>
      </c>
      <c r="AK109">
        <v>1.73</v>
      </c>
      <c r="AL109">
        <v>2.38</v>
      </c>
      <c r="AM109">
        <v>1.68</v>
      </c>
      <c r="AN109">
        <v>2.21</v>
      </c>
      <c r="AO109">
        <f t="shared" si="6"/>
        <v>0.59523809523809523</v>
      </c>
      <c r="AP109">
        <f t="shared" si="6"/>
        <v>0.45248868778280543</v>
      </c>
      <c r="AQ109">
        <f t="shared" si="7"/>
        <v>0.56812339331619532</v>
      </c>
      <c r="AR109">
        <f t="shared" si="8"/>
        <v>0.43187660668380462</v>
      </c>
      <c r="AT109">
        <f t="shared" si="9"/>
        <v>0.87382292647126236</v>
      </c>
      <c r="AU109">
        <f t="shared" si="9"/>
        <v>-0.29314201750879204</v>
      </c>
      <c r="AV109">
        <f t="shared" si="10"/>
        <v>0.76259597701064041</v>
      </c>
      <c r="AZ109">
        <f t="shared" si="11"/>
        <v>1.0553434594887925</v>
      </c>
      <c r="BA109">
        <f t="shared" si="11"/>
        <v>0.21664406890254501</v>
      </c>
      <c r="BB109">
        <f t="shared" si="12"/>
        <v>0.69819122194121774</v>
      </c>
      <c r="BC109">
        <f t="shared" si="13"/>
        <v>0.56541664210069353</v>
      </c>
      <c r="BD109">
        <f t="shared" si="14"/>
        <v>0.27102690693235709</v>
      </c>
      <c r="BE109">
        <f t="shared" si="15"/>
        <v>0.35926225680327156</v>
      </c>
    </row>
    <row r="110" spans="1:57" x14ac:dyDescent="0.35">
      <c r="A110">
        <v>31</v>
      </c>
      <c r="B110" t="s">
        <v>40</v>
      </c>
      <c r="C110" t="s">
        <v>41</v>
      </c>
      <c r="D110" s="1">
        <v>44380</v>
      </c>
      <c r="E110" t="s">
        <v>42</v>
      </c>
      <c r="F110" t="s">
        <v>43</v>
      </c>
      <c r="G110" t="s">
        <v>44</v>
      </c>
      <c r="H110" t="s">
        <v>177</v>
      </c>
      <c r="I110">
        <v>3</v>
      </c>
      <c r="J110" t="s">
        <v>461</v>
      </c>
      <c r="K110" t="s">
        <v>275</v>
      </c>
      <c r="L110">
        <v>338</v>
      </c>
      <c r="M110">
        <v>45</v>
      </c>
      <c r="N110">
        <v>166</v>
      </c>
      <c r="O110">
        <v>1614</v>
      </c>
      <c r="P110">
        <v>6</v>
      </c>
      <c r="Q110">
        <v>3</v>
      </c>
      <c r="R110">
        <v>7</v>
      </c>
      <c r="S110">
        <v>5</v>
      </c>
      <c r="V110">
        <v>2</v>
      </c>
      <c r="W110">
        <v>0</v>
      </c>
      <c r="X110" t="s">
        <v>48</v>
      </c>
      <c r="Y110">
        <v>2.62</v>
      </c>
      <c r="Z110">
        <v>1.5</v>
      </c>
      <c r="AA110">
        <v>2.61</v>
      </c>
      <c r="AB110">
        <v>1.55</v>
      </c>
      <c r="AK110">
        <v>2.7</v>
      </c>
      <c r="AL110">
        <v>1.55</v>
      </c>
      <c r="AM110">
        <v>2.58</v>
      </c>
      <c r="AN110">
        <v>1.51</v>
      </c>
      <c r="AO110">
        <f t="shared" si="6"/>
        <v>0.38759689922480617</v>
      </c>
      <c r="AP110">
        <f t="shared" si="6"/>
        <v>0.66225165562913912</v>
      </c>
      <c r="AQ110">
        <f t="shared" si="7"/>
        <v>0.36919315403422975</v>
      </c>
      <c r="AR110">
        <f t="shared" si="8"/>
        <v>0.63080684596577019</v>
      </c>
      <c r="AT110">
        <f t="shared" si="9"/>
        <v>-0.12729817393300782</v>
      </c>
      <c r="AU110">
        <f t="shared" si="9"/>
        <v>0.94672175507828626</v>
      </c>
      <c r="AV110">
        <f t="shared" si="10"/>
        <v>0.25463935680332422</v>
      </c>
      <c r="AZ110">
        <f t="shared" si="11"/>
        <v>3.2055355943322039E-3</v>
      </c>
      <c r="BA110">
        <f t="shared" si="11"/>
        <v>1.3132021575284154</v>
      </c>
      <c r="BB110">
        <f t="shared" si="12"/>
        <v>0.21248740939575203</v>
      </c>
      <c r="BC110">
        <f t="shared" si="13"/>
        <v>0.99643531922787765</v>
      </c>
      <c r="BD110">
        <f t="shared" si="14"/>
        <v>1.3679070219173795</v>
      </c>
      <c r="BE110">
        <f t="shared" si="15"/>
        <v>1.5488725422753538</v>
      </c>
    </row>
    <row r="111" spans="1:57" x14ac:dyDescent="0.35">
      <c r="A111">
        <v>31</v>
      </c>
      <c r="B111" t="s">
        <v>40</v>
      </c>
      <c r="C111" t="s">
        <v>41</v>
      </c>
      <c r="D111" s="1">
        <v>44380</v>
      </c>
      <c r="E111" t="s">
        <v>42</v>
      </c>
      <c r="F111" t="s">
        <v>43</v>
      </c>
      <c r="G111" t="s">
        <v>44</v>
      </c>
      <c r="H111" t="s">
        <v>177</v>
      </c>
      <c r="I111">
        <v>3</v>
      </c>
      <c r="J111" t="s">
        <v>412</v>
      </c>
      <c r="K111" t="s">
        <v>426</v>
      </c>
      <c r="L111">
        <v>23</v>
      </c>
      <c r="M111">
        <v>102</v>
      </c>
      <c r="N111">
        <v>2805</v>
      </c>
      <c r="O111">
        <v>780</v>
      </c>
      <c r="P111">
        <v>6</v>
      </c>
      <c r="Q111">
        <v>3</v>
      </c>
      <c r="R111">
        <v>6</v>
      </c>
      <c r="S111">
        <v>3</v>
      </c>
      <c r="V111">
        <v>2</v>
      </c>
      <c r="W111">
        <v>0</v>
      </c>
      <c r="X111" t="s">
        <v>48</v>
      </c>
      <c r="Y111">
        <v>1.3</v>
      </c>
      <c r="Z111">
        <v>3.5</v>
      </c>
      <c r="AA111">
        <v>1.27</v>
      </c>
      <c r="AB111">
        <v>4.0999999999999996</v>
      </c>
      <c r="AK111">
        <v>1.32</v>
      </c>
      <c r="AL111">
        <v>4.0999999999999996</v>
      </c>
      <c r="AM111">
        <v>1.29</v>
      </c>
      <c r="AN111">
        <v>3.65</v>
      </c>
      <c r="AO111">
        <f t="shared" si="6"/>
        <v>0.77519379844961234</v>
      </c>
      <c r="AP111">
        <f t="shared" si="6"/>
        <v>0.27397260273972601</v>
      </c>
      <c r="AQ111">
        <f t="shared" si="7"/>
        <v>0.73886639676113364</v>
      </c>
      <c r="AR111">
        <f t="shared" si="8"/>
        <v>0.26113360323886642</v>
      </c>
      <c r="AT111">
        <f t="shared" si="9"/>
        <v>1.1826681517787605</v>
      </c>
      <c r="AU111">
        <f t="shared" si="9"/>
        <v>-0.80647027149265127</v>
      </c>
      <c r="AV111">
        <f t="shared" si="10"/>
        <v>0.87965195706685662</v>
      </c>
      <c r="AZ111">
        <f t="shared" si="11"/>
        <v>1.7824502077177362</v>
      </c>
      <c r="BA111">
        <f t="shared" si="11"/>
        <v>0.1460348412361776</v>
      </c>
      <c r="BB111">
        <f t="shared" si="12"/>
        <v>0.83704658538805821</v>
      </c>
      <c r="BC111">
        <f t="shared" si="13"/>
        <v>0.30263816360543094</v>
      </c>
      <c r="BD111">
        <f t="shared" si="14"/>
        <v>0.12822895307507368</v>
      </c>
      <c r="BE111">
        <f t="shared" si="15"/>
        <v>0.17787555246913545</v>
      </c>
    </row>
    <row r="112" spans="1:57" x14ac:dyDescent="0.35">
      <c r="A112">
        <v>31</v>
      </c>
      <c r="B112" t="s">
        <v>40</v>
      </c>
      <c r="C112" t="s">
        <v>41</v>
      </c>
      <c r="D112" s="1">
        <v>44380</v>
      </c>
      <c r="E112" t="s">
        <v>42</v>
      </c>
      <c r="F112" t="s">
        <v>43</v>
      </c>
      <c r="G112" t="s">
        <v>44</v>
      </c>
      <c r="H112" t="s">
        <v>177</v>
      </c>
      <c r="I112">
        <v>3</v>
      </c>
      <c r="J112" t="s">
        <v>446</v>
      </c>
      <c r="K112" t="s">
        <v>280</v>
      </c>
      <c r="L112">
        <v>17</v>
      </c>
      <c r="M112">
        <v>56</v>
      </c>
      <c r="N112">
        <v>3683</v>
      </c>
      <c r="O112">
        <v>1388</v>
      </c>
      <c r="P112">
        <v>7</v>
      </c>
      <c r="Q112">
        <v>6</v>
      </c>
      <c r="R112">
        <v>3</v>
      </c>
      <c r="S112">
        <v>6</v>
      </c>
      <c r="T112">
        <v>7</v>
      </c>
      <c r="U112">
        <v>5</v>
      </c>
      <c r="V112">
        <v>2</v>
      </c>
      <c r="W112">
        <v>1</v>
      </c>
      <c r="X112" t="s">
        <v>48</v>
      </c>
      <c r="Y112">
        <v>1.61</v>
      </c>
      <c r="Z112">
        <v>2.2999999999999998</v>
      </c>
      <c r="AA112">
        <v>1.61</v>
      </c>
      <c r="AB112">
        <v>2.46</v>
      </c>
      <c r="AK112">
        <v>1.68</v>
      </c>
      <c r="AL112">
        <v>2.5</v>
      </c>
      <c r="AM112">
        <v>1.59</v>
      </c>
      <c r="AN112">
        <v>2.36</v>
      </c>
      <c r="AO112">
        <f t="shared" si="6"/>
        <v>0.62893081761006286</v>
      </c>
      <c r="AP112">
        <f t="shared" si="6"/>
        <v>0.42372881355932207</v>
      </c>
      <c r="AQ112">
        <f t="shared" si="7"/>
        <v>0.59746835443037971</v>
      </c>
      <c r="AR112">
        <f t="shared" si="8"/>
        <v>0.40253164556962029</v>
      </c>
      <c r="AT112">
        <f t="shared" si="9"/>
        <v>0.27885460483242053</v>
      </c>
      <c r="AU112">
        <f t="shared" si="9"/>
        <v>0.51175499206330333</v>
      </c>
      <c r="AV112">
        <f t="shared" si="10"/>
        <v>0.44203667338089681</v>
      </c>
      <c r="AZ112">
        <f t="shared" si="11"/>
        <v>1.148624569354312</v>
      </c>
      <c r="BA112">
        <f t="shared" si="11"/>
        <v>0.93288262866397309</v>
      </c>
      <c r="BB112">
        <f t="shared" si="12"/>
        <v>0.55372725392488675</v>
      </c>
      <c r="BC112">
        <f t="shared" si="13"/>
        <v>0.51505395987551184</v>
      </c>
      <c r="BD112">
        <f t="shared" si="14"/>
        <v>0.81636242889638655</v>
      </c>
      <c r="BE112">
        <f t="shared" si="15"/>
        <v>0.59108303490006453</v>
      </c>
    </row>
    <row r="113" spans="1:57" x14ac:dyDescent="0.35">
      <c r="A113">
        <v>31</v>
      </c>
      <c r="B113" t="s">
        <v>40</v>
      </c>
      <c r="C113" t="s">
        <v>41</v>
      </c>
      <c r="D113" s="1">
        <v>44380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329</v>
      </c>
      <c r="K113" t="s">
        <v>307</v>
      </c>
      <c r="L113">
        <v>1</v>
      </c>
      <c r="M113">
        <v>64</v>
      </c>
      <c r="N113">
        <v>7875</v>
      </c>
      <c r="O113">
        <v>1235</v>
      </c>
      <c r="P113">
        <v>6</v>
      </c>
      <c r="Q113">
        <v>3</v>
      </c>
      <c r="R113">
        <v>7</v>
      </c>
      <c r="S113">
        <v>5</v>
      </c>
      <c r="V113">
        <v>2</v>
      </c>
      <c r="W113">
        <v>0</v>
      </c>
      <c r="X113" t="s">
        <v>48</v>
      </c>
      <c r="Y113">
        <v>1.22</v>
      </c>
      <c r="Z113">
        <v>4.33</v>
      </c>
      <c r="AA113">
        <v>1.33</v>
      </c>
      <c r="AB113">
        <v>3.63</v>
      </c>
      <c r="AK113">
        <v>1.33</v>
      </c>
      <c r="AL113">
        <v>4.6500000000000004</v>
      </c>
      <c r="AM113">
        <v>1.25</v>
      </c>
      <c r="AN113">
        <v>4.0199999999999996</v>
      </c>
      <c r="AO113">
        <f t="shared" si="6"/>
        <v>0.8</v>
      </c>
      <c r="AP113">
        <f t="shared" si="6"/>
        <v>0.24875621890547267</v>
      </c>
      <c r="AQ113">
        <f t="shared" si="7"/>
        <v>0.76280834914611007</v>
      </c>
      <c r="AR113">
        <f t="shared" si="8"/>
        <v>0.23719165085388996</v>
      </c>
      <c r="AT113">
        <f t="shared" si="9"/>
        <v>1.2019977547902549</v>
      </c>
      <c r="AU113">
        <f t="shared" si="9"/>
        <v>0.58157540490284043</v>
      </c>
      <c r="AV113">
        <f t="shared" si="10"/>
        <v>0.65031459936650149</v>
      </c>
      <c r="AZ113">
        <f t="shared" si="11"/>
        <v>2.8177215728915539</v>
      </c>
      <c r="BA113">
        <f t="shared" si="11"/>
        <v>0.94117713452283158</v>
      </c>
      <c r="BB113">
        <f t="shared" si="12"/>
        <v>0.86721370908655004</v>
      </c>
      <c r="BC113">
        <f t="shared" si="13"/>
        <v>0.27074845992234126</v>
      </c>
      <c r="BD113">
        <f t="shared" si="14"/>
        <v>0.43029903415681631</v>
      </c>
      <c r="BE113">
        <f t="shared" si="15"/>
        <v>0.14246983997319498</v>
      </c>
    </row>
    <row r="114" spans="1:57" x14ac:dyDescent="0.35">
      <c r="A114">
        <v>31</v>
      </c>
      <c r="B114" t="s">
        <v>40</v>
      </c>
      <c r="C114" t="s">
        <v>41</v>
      </c>
      <c r="D114" s="1">
        <v>44382</v>
      </c>
      <c r="E114" t="s">
        <v>42</v>
      </c>
      <c r="F114" t="s">
        <v>43</v>
      </c>
      <c r="G114" t="s">
        <v>44</v>
      </c>
      <c r="H114" t="s">
        <v>178</v>
      </c>
      <c r="I114">
        <v>3</v>
      </c>
      <c r="J114" t="s">
        <v>319</v>
      </c>
      <c r="K114" t="s">
        <v>401</v>
      </c>
      <c r="L114">
        <v>24</v>
      </c>
      <c r="M114">
        <v>9</v>
      </c>
      <c r="N114">
        <v>2510</v>
      </c>
      <c r="O114">
        <v>4465</v>
      </c>
      <c r="P114">
        <v>5</v>
      </c>
      <c r="Q114">
        <v>7</v>
      </c>
      <c r="R114">
        <v>6</v>
      </c>
      <c r="S114">
        <v>1</v>
      </c>
      <c r="T114">
        <v>6</v>
      </c>
      <c r="U114">
        <v>1</v>
      </c>
      <c r="V114">
        <v>2</v>
      </c>
      <c r="W114">
        <v>1</v>
      </c>
      <c r="X114" t="s">
        <v>48</v>
      </c>
      <c r="Y114">
        <v>2.1</v>
      </c>
      <c r="Z114">
        <v>1.72</v>
      </c>
      <c r="AA114">
        <v>2.21</v>
      </c>
      <c r="AB114">
        <v>1.75</v>
      </c>
      <c r="AK114">
        <v>2.42</v>
      </c>
      <c r="AL114">
        <v>1.77</v>
      </c>
      <c r="AM114">
        <v>2.1800000000000002</v>
      </c>
      <c r="AN114">
        <v>1.69</v>
      </c>
      <c r="AO114">
        <f t="shared" si="6"/>
        <v>0.4587155963302752</v>
      </c>
      <c r="AP114">
        <f t="shared" si="6"/>
        <v>0.59171597633136097</v>
      </c>
      <c r="AQ114">
        <f t="shared" si="7"/>
        <v>0.43669250645994828</v>
      </c>
      <c r="AR114">
        <f t="shared" si="8"/>
        <v>0.56330749354005172</v>
      </c>
      <c r="AT114">
        <f t="shared" si="9"/>
        <v>0.98082925301172619</v>
      </c>
      <c r="AU114">
        <f t="shared" si="9"/>
        <v>0.57781127169244462</v>
      </c>
      <c r="AV114">
        <f t="shared" si="10"/>
        <v>0.59941254610641259</v>
      </c>
      <c r="AZ114">
        <f t="shared" si="11"/>
        <v>1.7097774987610705</v>
      </c>
      <c r="BA114">
        <f t="shared" si="11"/>
        <v>1.658145054514671</v>
      </c>
      <c r="BB114">
        <f t="shared" si="12"/>
        <v>0.51290524417144201</v>
      </c>
      <c r="BC114">
        <f t="shared" si="13"/>
        <v>0.82852597810670847</v>
      </c>
      <c r="BD114">
        <f t="shared" si="14"/>
        <v>0.51180519321016404</v>
      </c>
      <c r="BE114">
        <f t="shared" si="15"/>
        <v>0.66766416008967788</v>
      </c>
    </row>
    <row r="115" spans="1:57" x14ac:dyDescent="0.35">
      <c r="A115">
        <v>31</v>
      </c>
      <c r="B115" t="s">
        <v>40</v>
      </c>
      <c r="C115" t="s">
        <v>41</v>
      </c>
      <c r="D115" s="1">
        <v>44382</v>
      </c>
      <c r="E115" t="s">
        <v>42</v>
      </c>
      <c r="F115" t="s">
        <v>43</v>
      </c>
      <c r="G115" t="s">
        <v>44</v>
      </c>
      <c r="H115" t="s">
        <v>178</v>
      </c>
      <c r="I115">
        <v>3</v>
      </c>
      <c r="J115" t="s">
        <v>326</v>
      </c>
      <c r="K115" t="s">
        <v>436</v>
      </c>
      <c r="L115">
        <v>4</v>
      </c>
      <c r="M115">
        <v>20</v>
      </c>
      <c r="N115">
        <v>6195</v>
      </c>
      <c r="O115">
        <v>3123</v>
      </c>
      <c r="P115">
        <v>6</v>
      </c>
      <c r="Q115">
        <v>3</v>
      </c>
      <c r="R115">
        <v>4</v>
      </c>
      <c r="S115">
        <v>6</v>
      </c>
      <c r="T115">
        <v>6</v>
      </c>
      <c r="U115">
        <v>3</v>
      </c>
      <c r="V115">
        <v>2</v>
      </c>
      <c r="W115">
        <v>1</v>
      </c>
      <c r="X115" t="s">
        <v>48</v>
      </c>
      <c r="Y115">
        <v>1.53</v>
      </c>
      <c r="Z115">
        <v>2.5</v>
      </c>
      <c r="AA115">
        <v>1.53</v>
      </c>
      <c r="AB115">
        <v>2.7</v>
      </c>
      <c r="AK115">
        <v>1.69</v>
      </c>
      <c r="AL115">
        <v>2.7</v>
      </c>
      <c r="AM115">
        <v>1.55</v>
      </c>
      <c r="AN115">
        <v>2.46</v>
      </c>
      <c r="AO115">
        <f t="shared" si="6"/>
        <v>0.64516129032258063</v>
      </c>
      <c r="AP115">
        <f t="shared" si="6"/>
        <v>0.4065040650406504</v>
      </c>
      <c r="AQ115">
        <f t="shared" si="7"/>
        <v>0.61346633416458851</v>
      </c>
      <c r="AR115">
        <f t="shared" si="8"/>
        <v>0.38653366583541143</v>
      </c>
      <c r="AT115">
        <f t="shared" si="9"/>
        <v>0.89887375553633875</v>
      </c>
      <c r="AU115">
        <f t="shared" si="9"/>
        <v>0.62638148424768403</v>
      </c>
      <c r="AV115">
        <f t="shared" si="10"/>
        <v>0.56770465132430936</v>
      </c>
      <c r="AZ115">
        <f t="shared" si="11"/>
        <v>2.1525118788289856</v>
      </c>
      <c r="BA115">
        <f t="shared" si="11"/>
        <v>1.4753243560338798</v>
      </c>
      <c r="BB115">
        <f t="shared" si="12"/>
        <v>0.66311069284310464</v>
      </c>
      <c r="BC115">
        <f t="shared" si="13"/>
        <v>0.48862989137420643</v>
      </c>
      <c r="BD115">
        <f t="shared" si="14"/>
        <v>0.56615397556033642</v>
      </c>
      <c r="BE115">
        <f t="shared" si="15"/>
        <v>0.41081334520105411</v>
      </c>
    </row>
    <row r="116" spans="1:57" x14ac:dyDescent="0.35">
      <c r="A116">
        <v>31</v>
      </c>
      <c r="B116" t="s">
        <v>40</v>
      </c>
      <c r="C116" t="s">
        <v>41</v>
      </c>
      <c r="D116" s="1">
        <v>44382</v>
      </c>
      <c r="E116" t="s">
        <v>42</v>
      </c>
      <c r="F116" t="s">
        <v>43</v>
      </c>
      <c r="G116" t="s">
        <v>44</v>
      </c>
      <c r="H116" t="s">
        <v>178</v>
      </c>
      <c r="I116">
        <v>3</v>
      </c>
      <c r="J116" t="s">
        <v>329</v>
      </c>
      <c r="K116" t="s">
        <v>446</v>
      </c>
      <c r="L116">
        <v>1</v>
      </c>
      <c r="M116">
        <v>17</v>
      </c>
      <c r="N116">
        <v>7875</v>
      </c>
      <c r="O116">
        <v>3683</v>
      </c>
      <c r="P116">
        <v>7</v>
      </c>
      <c r="Q116">
        <v>5</v>
      </c>
      <c r="R116">
        <v>6</v>
      </c>
      <c r="S116">
        <v>3</v>
      </c>
      <c r="V116">
        <v>2</v>
      </c>
      <c r="W116">
        <v>0</v>
      </c>
      <c r="X116" t="s">
        <v>48</v>
      </c>
      <c r="Y116">
        <v>1.33</v>
      </c>
      <c r="Z116">
        <v>3.4</v>
      </c>
      <c r="AA116">
        <v>1.32</v>
      </c>
      <c r="AB116">
        <v>3.72</v>
      </c>
      <c r="AK116">
        <v>1.39</v>
      </c>
      <c r="AL116">
        <v>3.75</v>
      </c>
      <c r="AM116">
        <v>1.32</v>
      </c>
      <c r="AN116">
        <v>3.41</v>
      </c>
      <c r="AO116">
        <f t="shared" si="6"/>
        <v>0.75757575757575757</v>
      </c>
      <c r="AP116">
        <f t="shared" si="6"/>
        <v>0.29325513196480935</v>
      </c>
      <c r="AQ116">
        <f t="shared" si="7"/>
        <v>0.72093023255813959</v>
      </c>
      <c r="AR116">
        <f t="shared" si="8"/>
        <v>0.27906976744186046</v>
      </c>
      <c r="AT116">
        <f t="shared" si="9"/>
        <v>1.2019977547902549</v>
      </c>
      <c r="AU116">
        <f t="shared" si="9"/>
        <v>0.27885460483242053</v>
      </c>
      <c r="AV116">
        <f t="shared" si="10"/>
        <v>0.71568211105726587</v>
      </c>
      <c r="AZ116">
        <f t="shared" si="11"/>
        <v>2.8177215728915539</v>
      </c>
      <c r="BA116">
        <f t="shared" si="11"/>
        <v>1.148624569354312</v>
      </c>
      <c r="BB116">
        <f t="shared" si="12"/>
        <v>0.84145539114875356</v>
      </c>
      <c r="BC116">
        <f t="shared" si="13"/>
        <v>0.32721291120841611</v>
      </c>
      <c r="BD116">
        <f t="shared" si="14"/>
        <v>0.33451918957963522</v>
      </c>
      <c r="BE116">
        <f t="shared" si="15"/>
        <v>0.17262227786900736</v>
      </c>
    </row>
    <row r="117" spans="1:57" x14ac:dyDescent="0.35">
      <c r="A117">
        <v>31</v>
      </c>
      <c r="B117" t="s">
        <v>40</v>
      </c>
      <c r="C117" t="s">
        <v>41</v>
      </c>
      <c r="D117" s="1">
        <v>44382</v>
      </c>
      <c r="E117" t="s">
        <v>42</v>
      </c>
      <c r="F117" t="s">
        <v>43</v>
      </c>
      <c r="G117" t="s">
        <v>44</v>
      </c>
      <c r="H117" t="s">
        <v>178</v>
      </c>
      <c r="I117">
        <v>3</v>
      </c>
      <c r="J117" t="s">
        <v>273</v>
      </c>
      <c r="K117" t="s">
        <v>440</v>
      </c>
      <c r="L117">
        <v>13</v>
      </c>
      <c r="M117">
        <v>65</v>
      </c>
      <c r="N117">
        <v>3915</v>
      </c>
      <c r="O117">
        <v>1231</v>
      </c>
      <c r="P117">
        <v>6</v>
      </c>
      <c r="Q117">
        <v>2</v>
      </c>
      <c r="R117">
        <v>6</v>
      </c>
      <c r="S117">
        <v>3</v>
      </c>
      <c r="V117">
        <v>2</v>
      </c>
      <c r="W117">
        <v>0</v>
      </c>
      <c r="X117" t="s">
        <v>48</v>
      </c>
      <c r="Y117">
        <v>1.9</v>
      </c>
      <c r="Z117">
        <v>1.9</v>
      </c>
      <c r="AA117">
        <v>1.86</v>
      </c>
      <c r="AB117">
        <v>2.0499999999999998</v>
      </c>
      <c r="AK117">
        <v>2.02</v>
      </c>
      <c r="AL117">
        <v>2.0499999999999998</v>
      </c>
      <c r="AM117">
        <v>1.89</v>
      </c>
      <c r="AN117">
        <v>1.92</v>
      </c>
      <c r="AO117">
        <f t="shared" si="6"/>
        <v>0.52910052910052918</v>
      </c>
      <c r="AP117">
        <f t="shared" si="6"/>
        <v>0.52083333333333337</v>
      </c>
      <c r="AQ117">
        <f t="shared" si="7"/>
        <v>0.50393700787401574</v>
      </c>
      <c r="AR117">
        <f t="shared" si="8"/>
        <v>0.4960629921259842</v>
      </c>
      <c r="AT117">
        <f t="shared" si="9"/>
        <v>0.49804836257125717</v>
      </c>
      <c r="AU117">
        <f t="shared" si="9"/>
        <v>0.46715461868841668</v>
      </c>
      <c r="AV117">
        <f t="shared" si="10"/>
        <v>0.5077228217436579</v>
      </c>
      <c r="AZ117">
        <f t="shared" si="11"/>
        <v>1.5403583705824428</v>
      </c>
      <c r="BA117">
        <f t="shared" si="11"/>
        <v>0.90261282368520712</v>
      </c>
      <c r="BB117">
        <f t="shared" si="12"/>
        <v>0.65424366075658558</v>
      </c>
      <c r="BC117">
        <f t="shared" si="13"/>
        <v>0.68530400309891948</v>
      </c>
      <c r="BD117">
        <f t="shared" si="14"/>
        <v>0.67781960680081821</v>
      </c>
      <c r="BE117">
        <f t="shared" si="15"/>
        <v>0.42427542694769554</v>
      </c>
    </row>
    <row r="118" spans="1:57" x14ac:dyDescent="0.35">
      <c r="A118">
        <v>31</v>
      </c>
      <c r="B118" t="s">
        <v>40</v>
      </c>
      <c r="C118" t="s">
        <v>41</v>
      </c>
      <c r="D118" s="1">
        <v>44382</v>
      </c>
      <c r="E118" t="s">
        <v>42</v>
      </c>
      <c r="F118" t="s">
        <v>43</v>
      </c>
      <c r="G118" t="s">
        <v>44</v>
      </c>
      <c r="H118" t="s">
        <v>178</v>
      </c>
      <c r="I118">
        <v>3</v>
      </c>
      <c r="J118" t="s">
        <v>402</v>
      </c>
      <c r="K118" t="s">
        <v>425</v>
      </c>
      <c r="L118">
        <v>22</v>
      </c>
      <c r="M118">
        <v>161</v>
      </c>
      <c r="N118">
        <v>2876</v>
      </c>
      <c r="O118">
        <v>440</v>
      </c>
      <c r="P118">
        <v>7</v>
      </c>
      <c r="Q118">
        <v>6</v>
      </c>
      <c r="R118">
        <v>6</v>
      </c>
      <c r="S118">
        <v>4</v>
      </c>
      <c r="V118">
        <v>2</v>
      </c>
      <c r="W118">
        <v>0</v>
      </c>
      <c r="X118" t="s">
        <v>48</v>
      </c>
      <c r="Y118">
        <v>1.61</v>
      </c>
      <c r="Z118">
        <v>2.2999999999999998</v>
      </c>
      <c r="AA118">
        <v>1.54</v>
      </c>
      <c r="AB118">
        <v>2.66</v>
      </c>
      <c r="AK118">
        <v>1.63</v>
      </c>
      <c r="AL118">
        <v>2.71</v>
      </c>
      <c r="AM118">
        <v>1.55</v>
      </c>
      <c r="AN118">
        <v>2.48</v>
      </c>
      <c r="AO118">
        <f t="shared" si="6"/>
        <v>0.64516129032258063</v>
      </c>
      <c r="AP118">
        <f t="shared" si="6"/>
        <v>0.40322580645161293</v>
      </c>
      <c r="AQ118">
        <f t="shared" si="7"/>
        <v>0.61538461538461542</v>
      </c>
      <c r="AR118">
        <f t="shared" si="8"/>
        <v>0.38461538461538464</v>
      </c>
      <c r="AT118">
        <f t="shared" si="9"/>
        <v>0.50755916324517913</v>
      </c>
      <c r="AU118">
        <f t="shared" si="9"/>
        <v>0.87382292647126236</v>
      </c>
      <c r="AV118">
        <f t="shared" si="10"/>
        <v>0.40944413564850884</v>
      </c>
      <c r="AZ118">
        <f t="shared" si="11"/>
        <v>1.3958633295593867</v>
      </c>
      <c r="BA118">
        <f t="shared" si="11"/>
        <v>1.0553434594887925</v>
      </c>
      <c r="BB118">
        <f t="shared" si="12"/>
        <v>0.58431680006128406</v>
      </c>
      <c r="BC118">
        <f t="shared" si="13"/>
        <v>0.48550781578170077</v>
      </c>
      <c r="BD118">
        <f t="shared" si="14"/>
        <v>0.89295480587795018</v>
      </c>
      <c r="BE118">
        <f t="shared" si="15"/>
        <v>0.5373119773769619</v>
      </c>
    </row>
    <row r="119" spans="1:57" x14ac:dyDescent="0.35">
      <c r="A119">
        <v>31</v>
      </c>
      <c r="B119" t="s">
        <v>40</v>
      </c>
      <c r="C119" t="s">
        <v>41</v>
      </c>
      <c r="D119" s="1">
        <v>44382</v>
      </c>
      <c r="E119" t="s">
        <v>42</v>
      </c>
      <c r="F119" t="s">
        <v>43</v>
      </c>
      <c r="G119" t="s">
        <v>44</v>
      </c>
      <c r="H119" t="s">
        <v>178</v>
      </c>
      <c r="I119">
        <v>3</v>
      </c>
      <c r="J119" t="s">
        <v>320</v>
      </c>
      <c r="K119" t="s">
        <v>281</v>
      </c>
      <c r="L119">
        <v>66</v>
      </c>
      <c r="M119">
        <v>27</v>
      </c>
      <c r="N119">
        <v>1231</v>
      </c>
      <c r="O119">
        <v>2405</v>
      </c>
      <c r="P119">
        <v>7</v>
      </c>
      <c r="Q119">
        <v>6</v>
      </c>
      <c r="R119">
        <v>6</v>
      </c>
      <c r="S119">
        <v>3</v>
      </c>
      <c r="V119">
        <v>2</v>
      </c>
      <c r="W119">
        <v>0</v>
      </c>
      <c r="X119" t="s">
        <v>48</v>
      </c>
      <c r="Y119">
        <v>2.62</v>
      </c>
      <c r="Z119">
        <v>1.5</v>
      </c>
      <c r="AA119">
        <v>2.96</v>
      </c>
      <c r="AB119">
        <v>1.46</v>
      </c>
      <c r="AK119">
        <v>2.97</v>
      </c>
      <c r="AL119">
        <v>1.5</v>
      </c>
      <c r="AM119">
        <v>2.76</v>
      </c>
      <c r="AN119">
        <v>1.46</v>
      </c>
      <c r="AO119">
        <f t="shared" si="6"/>
        <v>0.3623188405797102</v>
      </c>
      <c r="AP119">
        <f t="shared" si="6"/>
        <v>0.68493150684931503</v>
      </c>
      <c r="AQ119">
        <f t="shared" si="7"/>
        <v>0.34597156398104273</v>
      </c>
      <c r="AR119">
        <f t="shared" si="8"/>
        <v>0.65402843601895733</v>
      </c>
      <c r="AT119">
        <f t="shared" si="9"/>
        <v>-0.12958650744671366</v>
      </c>
      <c r="AU119">
        <f t="shared" si="9"/>
        <v>0.71287975166442796</v>
      </c>
      <c r="AV119">
        <f t="shared" si="10"/>
        <v>0.30101561570225593</v>
      </c>
      <c r="AZ119">
        <f t="shared" si="11"/>
        <v>0.50688180358633128</v>
      </c>
      <c r="BA119">
        <f t="shared" si="11"/>
        <v>1.2167425364720352</v>
      </c>
      <c r="BB119">
        <f t="shared" si="12"/>
        <v>0.32962961386269352</v>
      </c>
      <c r="BC119">
        <f t="shared" si="13"/>
        <v>1.0613986923276753</v>
      </c>
      <c r="BD119">
        <f t="shared" si="14"/>
        <v>1.2005931361694633</v>
      </c>
      <c r="BE119">
        <f t="shared" si="15"/>
        <v>1.1097856370985142</v>
      </c>
    </row>
    <row r="120" spans="1:57" x14ac:dyDescent="0.35">
      <c r="A120">
        <v>31</v>
      </c>
      <c r="B120" t="s">
        <v>40</v>
      </c>
      <c r="C120" t="s">
        <v>41</v>
      </c>
      <c r="D120" s="1">
        <v>44382</v>
      </c>
      <c r="E120" t="s">
        <v>42</v>
      </c>
      <c r="F120" t="s">
        <v>43</v>
      </c>
      <c r="G120" t="s">
        <v>44</v>
      </c>
      <c r="H120" t="s">
        <v>178</v>
      </c>
      <c r="I120">
        <v>3</v>
      </c>
      <c r="J120" t="s">
        <v>349</v>
      </c>
      <c r="K120" t="s">
        <v>412</v>
      </c>
      <c r="L120">
        <v>28</v>
      </c>
      <c r="M120">
        <v>23</v>
      </c>
      <c r="N120">
        <v>2240</v>
      </c>
      <c r="O120">
        <v>2805</v>
      </c>
      <c r="P120">
        <v>6</v>
      </c>
      <c r="Q120">
        <v>4</v>
      </c>
      <c r="R120">
        <v>6</v>
      </c>
      <c r="S120">
        <v>4</v>
      </c>
      <c r="V120">
        <v>2</v>
      </c>
      <c r="W120">
        <v>0</v>
      </c>
      <c r="X120" t="s">
        <v>48</v>
      </c>
      <c r="Y120">
        <v>2</v>
      </c>
      <c r="Z120">
        <v>1.8</v>
      </c>
      <c r="AA120">
        <v>2.19</v>
      </c>
      <c r="AB120">
        <v>1.76</v>
      </c>
      <c r="AK120">
        <v>2.19</v>
      </c>
      <c r="AL120">
        <v>1.88</v>
      </c>
      <c r="AM120">
        <v>2.0299999999999998</v>
      </c>
      <c r="AN120">
        <v>1.8</v>
      </c>
      <c r="AO120">
        <f t="shared" si="6"/>
        <v>0.49261083743842371</v>
      </c>
      <c r="AP120">
        <f t="shared" si="6"/>
        <v>0.55555555555555558</v>
      </c>
      <c r="AQ120">
        <f t="shared" si="7"/>
        <v>0.4699738903394256</v>
      </c>
      <c r="AR120">
        <f t="shared" si="8"/>
        <v>0.5300261096605744</v>
      </c>
      <c r="AT120">
        <f t="shared" si="9"/>
        <v>0.62167556715651073</v>
      </c>
      <c r="AU120">
        <f t="shared" si="9"/>
        <v>1.1826681517787605</v>
      </c>
      <c r="AV120">
        <f t="shared" si="10"/>
        <v>0.36331782591012468</v>
      </c>
      <c r="AZ120">
        <f t="shared" si="11"/>
        <v>1.2375078596991416</v>
      </c>
      <c r="BA120">
        <f t="shared" si="11"/>
        <v>1.7824502077177362</v>
      </c>
      <c r="BB120">
        <f t="shared" si="12"/>
        <v>0.36703861699844098</v>
      </c>
      <c r="BC120">
        <f t="shared" si="13"/>
        <v>0.75507813829043557</v>
      </c>
      <c r="BD120">
        <f t="shared" si="14"/>
        <v>1.0124772743192245</v>
      </c>
      <c r="BE120">
        <f t="shared" si="15"/>
        <v>1.002288213034169</v>
      </c>
    </row>
    <row r="121" spans="1:57" x14ac:dyDescent="0.35">
      <c r="A121">
        <v>31</v>
      </c>
      <c r="B121" t="s">
        <v>40</v>
      </c>
      <c r="C121" t="s">
        <v>41</v>
      </c>
      <c r="D121" s="1">
        <v>44382</v>
      </c>
      <c r="E121" t="s">
        <v>42</v>
      </c>
      <c r="F121" t="s">
        <v>43</v>
      </c>
      <c r="G121" t="s">
        <v>44</v>
      </c>
      <c r="H121" t="s">
        <v>178</v>
      </c>
      <c r="I121">
        <v>3</v>
      </c>
      <c r="J121" t="s">
        <v>282</v>
      </c>
      <c r="K121" t="s">
        <v>461</v>
      </c>
      <c r="L121">
        <v>75</v>
      </c>
      <c r="M121">
        <v>338</v>
      </c>
      <c r="N121">
        <v>1110</v>
      </c>
      <c r="O121">
        <v>166</v>
      </c>
      <c r="P121">
        <v>6</v>
      </c>
      <c r="Q121">
        <v>4</v>
      </c>
      <c r="R121">
        <v>3</v>
      </c>
      <c r="S121">
        <v>0</v>
      </c>
      <c r="V121">
        <v>1</v>
      </c>
      <c r="W121">
        <v>0</v>
      </c>
      <c r="X121" t="s">
        <v>159</v>
      </c>
      <c r="Y121">
        <v>1.8</v>
      </c>
      <c r="Z121">
        <v>2</v>
      </c>
      <c r="AA121">
        <v>1.81</v>
      </c>
      <c r="AB121">
        <v>2.13</v>
      </c>
      <c r="AK121">
        <v>1.95</v>
      </c>
      <c r="AL121">
        <v>2.13</v>
      </c>
      <c r="AM121">
        <v>1.83</v>
      </c>
      <c r="AN121">
        <v>1.99</v>
      </c>
      <c r="AO121">
        <f t="shared" si="6"/>
        <v>0.54644808743169393</v>
      </c>
      <c r="AP121">
        <f t="shared" si="6"/>
        <v>0.50251256281407031</v>
      </c>
      <c r="AQ121">
        <f t="shared" si="7"/>
        <v>0.52094240837696337</v>
      </c>
      <c r="AR121">
        <f t="shared" si="8"/>
        <v>0.47905759162303663</v>
      </c>
      <c r="AT121">
        <f t="shared" si="9"/>
        <v>0.20902194515751213</v>
      </c>
      <c r="AU121">
        <f t="shared" si="9"/>
        <v>-0.12729817393300782</v>
      </c>
      <c r="AV121">
        <f t="shared" si="10"/>
        <v>0.58329635985377948</v>
      </c>
      <c r="AZ121">
        <f t="shared" si="11"/>
        <v>0.55008947298518707</v>
      </c>
      <c r="BA121">
        <f t="shared" si="11"/>
        <v>3.2055355943322039E-3</v>
      </c>
      <c r="BB121">
        <f t="shared" si="12"/>
        <v>0.63341233895272964</v>
      </c>
      <c r="BC121">
        <f t="shared" si="13"/>
        <v>0.65211578388208269</v>
      </c>
      <c r="BD121">
        <f t="shared" si="14"/>
        <v>0.53905988584928766</v>
      </c>
      <c r="BE121">
        <f t="shared" si="15"/>
        <v>0.45663366456097831</v>
      </c>
    </row>
    <row r="122" spans="1:57" x14ac:dyDescent="0.35">
      <c r="A122">
        <v>31</v>
      </c>
      <c r="B122" t="s">
        <v>40</v>
      </c>
      <c r="C122" t="s">
        <v>41</v>
      </c>
      <c r="D122" s="1">
        <v>44383</v>
      </c>
      <c r="E122" t="s">
        <v>42</v>
      </c>
      <c r="F122" t="s">
        <v>43</v>
      </c>
      <c r="G122" t="s">
        <v>44</v>
      </c>
      <c r="H122" t="s">
        <v>179</v>
      </c>
      <c r="I122">
        <v>3</v>
      </c>
      <c r="J122" t="s">
        <v>273</v>
      </c>
      <c r="K122" t="s">
        <v>320</v>
      </c>
      <c r="L122">
        <v>13</v>
      </c>
      <c r="M122">
        <v>66</v>
      </c>
      <c r="N122">
        <v>3915</v>
      </c>
      <c r="O122">
        <v>1231</v>
      </c>
      <c r="P122">
        <v>6</v>
      </c>
      <c r="Q122">
        <v>2</v>
      </c>
      <c r="R122">
        <v>6</v>
      </c>
      <c r="S122">
        <v>2</v>
      </c>
      <c r="V122">
        <v>2</v>
      </c>
      <c r="W122">
        <v>0</v>
      </c>
      <c r="X122" t="s">
        <v>48</v>
      </c>
      <c r="Y122">
        <v>1.44</v>
      </c>
      <c r="Z122">
        <v>2.75</v>
      </c>
      <c r="AA122">
        <v>1.56</v>
      </c>
      <c r="AB122">
        <v>2.61</v>
      </c>
      <c r="AK122">
        <v>1.56</v>
      </c>
      <c r="AL122">
        <v>3.02</v>
      </c>
      <c r="AM122">
        <v>1.44</v>
      </c>
      <c r="AN122">
        <v>2.83</v>
      </c>
      <c r="AO122">
        <f t="shared" si="6"/>
        <v>0.69444444444444442</v>
      </c>
      <c r="AP122">
        <f t="shared" si="6"/>
        <v>0.35335689045936397</v>
      </c>
      <c r="AQ122">
        <f t="shared" si="7"/>
        <v>0.66276346604215453</v>
      </c>
      <c r="AR122">
        <f t="shared" si="8"/>
        <v>0.33723653395784542</v>
      </c>
      <c r="AT122">
        <f t="shared" si="9"/>
        <v>0.49804836257125717</v>
      </c>
      <c r="AU122">
        <f t="shared" si="9"/>
        <v>-0.12958650744671366</v>
      </c>
      <c r="AV122">
        <f t="shared" si="10"/>
        <v>0.65195298291490344</v>
      </c>
      <c r="AZ122">
        <f t="shared" si="11"/>
        <v>1.5403583705824428</v>
      </c>
      <c r="BA122">
        <f t="shared" si="11"/>
        <v>0.50688180358633128</v>
      </c>
      <c r="BB122">
        <f t="shared" si="12"/>
        <v>0.73758934549309851</v>
      </c>
      <c r="BC122">
        <f t="shared" si="13"/>
        <v>0.41133711558538699</v>
      </c>
      <c r="BD122">
        <f t="shared" si="14"/>
        <v>0.42778283174939252</v>
      </c>
      <c r="BE122">
        <f t="shared" si="15"/>
        <v>0.30436805167447845</v>
      </c>
    </row>
    <row r="123" spans="1:57" x14ac:dyDescent="0.35">
      <c r="A123">
        <v>31</v>
      </c>
      <c r="B123" t="s">
        <v>40</v>
      </c>
      <c r="C123" t="s">
        <v>41</v>
      </c>
      <c r="D123" s="1">
        <v>44383</v>
      </c>
      <c r="E123" t="s">
        <v>42</v>
      </c>
      <c r="F123" t="s">
        <v>43</v>
      </c>
      <c r="G123" t="s">
        <v>44</v>
      </c>
      <c r="H123" t="s">
        <v>179</v>
      </c>
      <c r="I123">
        <v>3</v>
      </c>
      <c r="J123" t="s">
        <v>326</v>
      </c>
      <c r="K123" t="s">
        <v>319</v>
      </c>
      <c r="L123">
        <v>4</v>
      </c>
      <c r="M123">
        <v>24</v>
      </c>
      <c r="N123">
        <v>6195</v>
      </c>
      <c r="O123">
        <v>2510</v>
      </c>
      <c r="P123">
        <v>6</v>
      </c>
      <c r="Q123">
        <v>4</v>
      </c>
      <c r="R123">
        <v>6</v>
      </c>
      <c r="S123">
        <v>3</v>
      </c>
      <c r="V123">
        <v>2</v>
      </c>
      <c r="W123">
        <v>0</v>
      </c>
      <c r="X123" t="s">
        <v>48</v>
      </c>
      <c r="Y123">
        <v>1.72</v>
      </c>
      <c r="Z123">
        <v>2.1</v>
      </c>
      <c r="AA123">
        <v>1.76</v>
      </c>
      <c r="AB123">
        <v>2.19</v>
      </c>
      <c r="AK123">
        <v>1.91</v>
      </c>
      <c r="AL123">
        <v>2.3199999999999998</v>
      </c>
      <c r="AM123">
        <v>1.78</v>
      </c>
      <c r="AN123">
        <v>2.06</v>
      </c>
      <c r="AO123">
        <f t="shared" si="6"/>
        <v>0.5617977528089888</v>
      </c>
      <c r="AP123">
        <f t="shared" si="6"/>
        <v>0.4854368932038835</v>
      </c>
      <c r="AQ123">
        <f t="shared" si="7"/>
        <v>0.53645833333333337</v>
      </c>
      <c r="AR123">
        <f t="shared" si="8"/>
        <v>0.46354166666666663</v>
      </c>
      <c r="AT123">
        <f t="shared" si="9"/>
        <v>0.89887375553633875</v>
      </c>
      <c r="AU123">
        <f t="shared" si="9"/>
        <v>0.98082925301172619</v>
      </c>
      <c r="AV123">
        <f t="shared" si="10"/>
        <v>0.47952258607486986</v>
      </c>
      <c r="AZ123">
        <f t="shared" si="11"/>
        <v>2.1525118788289856</v>
      </c>
      <c r="BA123">
        <f t="shared" si="11"/>
        <v>1.7097774987610705</v>
      </c>
      <c r="BB123">
        <f t="shared" si="12"/>
        <v>0.60891038555983312</v>
      </c>
      <c r="BC123">
        <f t="shared" si="13"/>
        <v>0.62276638379814575</v>
      </c>
      <c r="BD123">
        <f t="shared" si="14"/>
        <v>0.73496428237929845</v>
      </c>
      <c r="BE123">
        <f t="shared" si="15"/>
        <v>0.49608417224794255</v>
      </c>
    </row>
    <row r="124" spans="1:57" x14ac:dyDescent="0.35">
      <c r="A124">
        <v>31</v>
      </c>
      <c r="B124" t="s">
        <v>40</v>
      </c>
      <c r="C124" t="s">
        <v>41</v>
      </c>
      <c r="D124" s="1">
        <v>44383</v>
      </c>
      <c r="E124" t="s">
        <v>42</v>
      </c>
      <c r="F124" t="s">
        <v>43</v>
      </c>
      <c r="G124" t="s">
        <v>44</v>
      </c>
      <c r="H124" t="s">
        <v>179</v>
      </c>
      <c r="I124">
        <v>3</v>
      </c>
      <c r="J124" t="s">
        <v>349</v>
      </c>
      <c r="K124" t="s">
        <v>402</v>
      </c>
      <c r="L124">
        <v>28</v>
      </c>
      <c r="M124">
        <v>22</v>
      </c>
      <c r="N124">
        <v>2240</v>
      </c>
      <c r="O124">
        <v>2876</v>
      </c>
      <c r="P124">
        <v>6</v>
      </c>
      <c r="Q124">
        <v>2</v>
      </c>
      <c r="R124">
        <v>6</v>
      </c>
      <c r="S124">
        <v>3</v>
      </c>
      <c r="V124">
        <v>2</v>
      </c>
      <c r="W124">
        <v>0</v>
      </c>
      <c r="X124" t="s">
        <v>48</v>
      </c>
      <c r="Y124">
        <v>1.61</v>
      </c>
      <c r="Z124">
        <v>2.2999999999999998</v>
      </c>
      <c r="AA124">
        <v>1.68</v>
      </c>
      <c r="AB124">
        <v>2.3199999999999998</v>
      </c>
      <c r="AK124">
        <v>1.73</v>
      </c>
      <c r="AL124">
        <v>2.4</v>
      </c>
      <c r="AM124">
        <v>1.65</v>
      </c>
      <c r="AN124">
        <v>2.27</v>
      </c>
      <c r="AO124">
        <f t="shared" si="6"/>
        <v>0.60606060606060608</v>
      </c>
      <c r="AP124">
        <f t="shared" si="6"/>
        <v>0.44052863436123346</v>
      </c>
      <c r="AQ124">
        <f t="shared" si="7"/>
        <v>0.57908163265306123</v>
      </c>
      <c r="AR124">
        <f t="shared" si="8"/>
        <v>0.42091836734693877</v>
      </c>
      <c r="AT124">
        <f t="shared" si="9"/>
        <v>0.62167556715651073</v>
      </c>
      <c r="AU124">
        <f t="shared" si="9"/>
        <v>0.50755916324517913</v>
      </c>
      <c r="AV124">
        <f t="shared" si="10"/>
        <v>0.52849818109713653</v>
      </c>
      <c r="AZ124">
        <f t="shared" si="11"/>
        <v>1.2375078596991416</v>
      </c>
      <c r="BA124">
        <f t="shared" si="11"/>
        <v>1.3958633295593867</v>
      </c>
      <c r="BB124">
        <f t="shared" si="12"/>
        <v>0.4604936546421704</v>
      </c>
      <c r="BC124">
        <f t="shared" si="13"/>
        <v>0.54631182230905984</v>
      </c>
      <c r="BD124">
        <f t="shared" si="14"/>
        <v>0.63771591531043215</v>
      </c>
      <c r="BE124">
        <f t="shared" si="15"/>
        <v>0.77545620266038517</v>
      </c>
    </row>
    <row r="125" spans="1:57" x14ac:dyDescent="0.35">
      <c r="A125">
        <v>31</v>
      </c>
      <c r="B125" t="s">
        <v>40</v>
      </c>
      <c r="C125" t="s">
        <v>41</v>
      </c>
      <c r="D125" s="1">
        <v>44383</v>
      </c>
      <c r="E125" t="s">
        <v>42</v>
      </c>
      <c r="F125" t="s">
        <v>43</v>
      </c>
      <c r="G125" t="s">
        <v>44</v>
      </c>
      <c r="H125" t="s">
        <v>179</v>
      </c>
      <c r="I125">
        <v>3</v>
      </c>
      <c r="J125" t="s">
        <v>329</v>
      </c>
      <c r="K125" t="s">
        <v>282</v>
      </c>
      <c r="L125">
        <v>1</v>
      </c>
      <c r="M125">
        <v>75</v>
      </c>
      <c r="N125">
        <v>7875</v>
      </c>
      <c r="O125">
        <v>1110</v>
      </c>
      <c r="P125">
        <v>6</v>
      </c>
      <c r="Q125">
        <v>1</v>
      </c>
      <c r="R125">
        <v>6</v>
      </c>
      <c r="S125">
        <v>3</v>
      </c>
      <c r="V125">
        <v>2</v>
      </c>
      <c r="W125">
        <v>0</v>
      </c>
      <c r="X125" t="s">
        <v>48</v>
      </c>
      <c r="Y125">
        <v>1.1399999999999999</v>
      </c>
      <c r="Z125">
        <v>5.5</v>
      </c>
      <c r="AA125">
        <v>1.1499999999999999</v>
      </c>
      <c r="AB125">
        <v>6.45</v>
      </c>
      <c r="AK125">
        <v>1.18</v>
      </c>
      <c r="AL125">
        <v>6.5</v>
      </c>
      <c r="AM125">
        <v>1.1399999999999999</v>
      </c>
      <c r="AN125">
        <v>5.78</v>
      </c>
      <c r="AO125">
        <f t="shared" si="6"/>
        <v>0.87719298245614041</v>
      </c>
      <c r="AP125">
        <f t="shared" si="6"/>
        <v>0.17301038062283736</v>
      </c>
      <c r="AQ125">
        <f t="shared" si="7"/>
        <v>0.83526011560693647</v>
      </c>
      <c r="AR125">
        <f t="shared" si="8"/>
        <v>0.16473988439306356</v>
      </c>
      <c r="AT125">
        <f t="shared" si="9"/>
        <v>1.2019977547902549</v>
      </c>
      <c r="AU125">
        <f t="shared" si="9"/>
        <v>0.20902194515751213</v>
      </c>
      <c r="AV125">
        <f t="shared" si="10"/>
        <v>0.72967529960885358</v>
      </c>
      <c r="AZ125">
        <f t="shared" si="11"/>
        <v>2.8177215728915539</v>
      </c>
      <c r="BA125">
        <f t="shared" si="11"/>
        <v>0.55008947298518707</v>
      </c>
      <c r="BB125">
        <f t="shared" si="12"/>
        <v>0.9061606303860853</v>
      </c>
      <c r="BC125">
        <f t="shared" si="13"/>
        <v>0.18001208694529203</v>
      </c>
      <c r="BD125">
        <f t="shared" si="14"/>
        <v>0.3151556388467292</v>
      </c>
      <c r="BE125">
        <f t="shared" si="15"/>
        <v>9.853869242239495E-2</v>
      </c>
    </row>
    <row r="126" spans="1:57" x14ac:dyDescent="0.35">
      <c r="A126">
        <v>31</v>
      </c>
      <c r="B126" t="s">
        <v>40</v>
      </c>
      <c r="C126" t="s">
        <v>41</v>
      </c>
      <c r="D126" s="1">
        <v>44385</v>
      </c>
      <c r="E126" t="s">
        <v>42</v>
      </c>
      <c r="F126" t="s">
        <v>43</v>
      </c>
      <c r="G126" t="s">
        <v>44</v>
      </c>
      <c r="H126" t="s">
        <v>180</v>
      </c>
      <c r="I126">
        <v>3</v>
      </c>
      <c r="J126" t="s">
        <v>329</v>
      </c>
      <c r="K126" t="s">
        <v>349</v>
      </c>
      <c r="L126">
        <v>1</v>
      </c>
      <c r="M126">
        <v>28</v>
      </c>
      <c r="N126">
        <v>7875</v>
      </c>
      <c r="O126">
        <v>2240</v>
      </c>
      <c r="P126">
        <v>6</v>
      </c>
      <c r="Q126">
        <v>3</v>
      </c>
      <c r="R126">
        <v>7</v>
      </c>
      <c r="S126">
        <v>6</v>
      </c>
      <c r="V126">
        <v>2</v>
      </c>
      <c r="W126">
        <v>0</v>
      </c>
      <c r="X126" t="s">
        <v>48</v>
      </c>
      <c r="Y126">
        <v>1.44</v>
      </c>
      <c r="Z126">
        <v>2.75</v>
      </c>
      <c r="AA126">
        <v>1.45</v>
      </c>
      <c r="AB126">
        <v>3</v>
      </c>
      <c r="AK126">
        <v>1.58</v>
      </c>
      <c r="AL126">
        <v>3.06</v>
      </c>
      <c r="AM126">
        <v>1.44</v>
      </c>
      <c r="AN126">
        <v>2.83</v>
      </c>
      <c r="AO126">
        <f t="shared" si="6"/>
        <v>0.69444444444444442</v>
      </c>
      <c r="AP126">
        <f t="shared" si="6"/>
        <v>0.35335689045936397</v>
      </c>
      <c r="AQ126">
        <f t="shared" si="7"/>
        <v>0.66276346604215453</v>
      </c>
      <c r="AR126">
        <f t="shared" si="8"/>
        <v>0.33723653395784542</v>
      </c>
      <c r="AT126">
        <f t="shared" si="9"/>
        <v>1.2019977547902549</v>
      </c>
      <c r="AU126">
        <f t="shared" si="9"/>
        <v>0.62167556715651073</v>
      </c>
      <c r="AV126">
        <f t="shared" si="10"/>
        <v>0.64114153833515775</v>
      </c>
      <c r="AZ126">
        <f t="shared" si="11"/>
        <v>2.8177215728915539</v>
      </c>
      <c r="BA126">
        <f t="shared" si="11"/>
        <v>1.2375078596991416</v>
      </c>
      <c r="BB126">
        <f t="shared" si="12"/>
        <v>0.82923478284772989</v>
      </c>
      <c r="BC126">
        <f t="shared" si="13"/>
        <v>0.41133711558538699</v>
      </c>
      <c r="BD126">
        <f t="shared" si="14"/>
        <v>0.44450503780091416</v>
      </c>
      <c r="BE126">
        <f t="shared" si="15"/>
        <v>0.18725195182352272</v>
      </c>
    </row>
    <row r="127" spans="1:57" x14ac:dyDescent="0.35">
      <c r="A127">
        <v>31</v>
      </c>
      <c r="B127" t="s">
        <v>40</v>
      </c>
      <c r="C127" t="s">
        <v>41</v>
      </c>
      <c r="D127" s="1">
        <v>44385</v>
      </c>
      <c r="E127" t="s">
        <v>42</v>
      </c>
      <c r="F127" t="s">
        <v>43</v>
      </c>
      <c r="G127" t="s">
        <v>44</v>
      </c>
      <c r="H127" t="s">
        <v>180</v>
      </c>
      <c r="I127">
        <v>3</v>
      </c>
      <c r="J127" t="s">
        <v>273</v>
      </c>
      <c r="K127" t="s">
        <v>326</v>
      </c>
      <c r="L127">
        <v>13</v>
      </c>
      <c r="M127">
        <v>4</v>
      </c>
      <c r="N127">
        <v>3915</v>
      </c>
      <c r="O127">
        <v>6195</v>
      </c>
      <c r="P127">
        <v>5</v>
      </c>
      <c r="Q127">
        <v>7</v>
      </c>
      <c r="R127">
        <v>6</v>
      </c>
      <c r="S127">
        <v>4</v>
      </c>
      <c r="T127">
        <v>6</v>
      </c>
      <c r="U127">
        <v>4</v>
      </c>
      <c r="V127">
        <v>2</v>
      </c>
      <c r="W127">
        <v>1</v>
      </c>
      <c r="X127" t="s">
        <v>48</v>
      </c>
      <c r="Y127">
        <v>2.75</v>
      </c>
      <c r="Z127">
        <v>1.44</v>
      </c>
      <c r="AA127">
        <v>2.79</v>
      </c>
      <c r="AB127">
        <v>1.5</v>
      </c>
      <c r="AK127">
        <v>2.8</v>
      </c>
      <c r="AL127">
        <v>1.53</v>
      </c>
      <c r="AM127">
        <v>2.7</v>
      </c>
      <c r="AN127">
        <v>1.47</v>
      </c>
      <c r="AO127">
        <f t="shared" si="6"/>
        <v>0.37037037037037035</v>
      </c>
      <c r="AP127">
        <f t="shared" si="6"/>
        <v>0.68027210884353739</v>
      </c>
      <c r="AQ127">
        <f t="shared" si="7"/>
        <v>0.35251798561151076</v>
      </c>
      <c r="AR127">
        <f t="shared" si="8"/>
        <v>0.64748201438848918</v>
      </c>
      <c r="AT127">
        <f t="shared" si="9"/>
        <v>0.49804836257125717</v>
      </c>
      <c r="AU127">
        <f t="shared" si="9"/>
        <v>0.89887375553633875</v>
      </c>
      <c r="AV127">
        <f t="shared" si="10"/>
        <v>0.40111404652168964</v>
      </c>
      <c r="AZ127">
        <f t="shared" si="11"/>
        <v>1.5403583705824428</v>
      </c>
      <c r="BA127">
        <f t="shared" si="11"/>
        <v>2.1525118788289856</v>
      </c>
      <c r="BB127">
        <f t="shared" si="12"/>
        <v>0.35156811022113554</v>
      </c>
      <c r="BC127">
        <f t="shared" si="13"/>
        <v>1.0426536350200653</v>
      </c>
      <c r="BD127">
        <f t="shared" si="14"/>
        <v>0.91350948682008948</v>
      </c>
      <c r="BE127">
        <f t="shared" si="15"/>
        <v>1.0453518163142832</v>
      </c>
    </row>
    <row r="128" spans="1:57" x14ac:dyDescent="0.35">
      <c r="A128">
        <v>31</v>
      </c>
      <c r="B128" t="s">
        <v>40</v>
      </c>
      <c r="C128" t="s">
        <v>41</v>
      </c>
      <c r="D128" s="1">
        <v>44387</v>
      </c>
      <c r="E128" t="s">
        <v>42</v>
      </c>
      <c r="F128" t="s">
        <v>43</v>
      </c>
      <c r="G128" t="s">
        <v>44</v>
      </c>
      <c r="H128" t="s">
        <v>181</v>
      </c>
      <c r="I128">
        <v>3</v>
      </c>
      <c r="J128" t="s">
        <v>329</v>
      </c>
      <c r="K128" t="s">
        <v>273</v>
      </c>
      <c r="L128">
        <v>1</v>
      </c>
      <c r="M128">
        <v>13</v>
      </c>
      <c r="N128">
        <v>7875</v>
      </c>
      <c r="O128">
        <v>3915</v>
      </c>
      <c r="P128">
        <v>6</v>
      </c>
      <c r="Q128">
        <v>3</v>
      </c>
      <c r="R128">
        <v>6</v>
      </c>
      <c r="S128">
        <v>7</v>
      </c>
      <c r="T128">
        <v>6</v>
      </c>
      <c r="U128">
        <v>3</v>
      </c>
      <c r="V128">
        <v>2</v>
      </c>
      <c r="W128">
        <v>1</v>
      </c>
      <c r="X128" t="s">
        <v>48</v>
      </c>
      <c r="Y128">
        <v>1.4</v>
      </c>
      <c r="Z128">
        <v>3</v>
      </c>
      <c r="AA128">
        <v>1.42</v>
      </c>
      <c r="AB128">
        <v>3.13</v>
      </c>
      <c r="AK128">
        <v>1.48</v>
      </c>
      <c r="AL128">
        <v>3.4</v>
      </c>
      <c r="AM128">
        <v>1.39</v>
      </c>
      <c r="AN128">
        <v>3.04</v>
      </c>
      <c r="AO128">
        <f t="shared" si="6"/>
        <v>0.71942446043165476</v>
      </c>
      <c r="AP128">
        <f t="shared" si="6"/>
        <v>0.32894736842105265</v>
      </c>
      <c r="AQ128">
        <f t="shared" si="7"/>
        <v>0.68623024830699786</v>
      </c>
      <c r="AR128">
        <f t="shared" si="8"/>
        <v>0.31376975169300231</v>
      </c>
      <c r="AT128">
        <f t="shared" si="9"/>
        <v>1.2019977547902549</v>
      </c>
      <c r="AU128">
        <f t="shared" si="9"/>
        <v>0.49804836257125717</v>
      </c>
      <c r="AV128">
        <f t="shared" si="10"/>
        <v>0.6690628208855024</v>
      </c>
      <c r="AZ128">
        <f t="shared" si="11"/>
        <v>2.8177215728915539</v>
      </c>
      <c r="BA128">
        <f t="shared" si="11"/>
        <v>1.5403583705824428</v>
      </c>
      <c r="BB128">
        <f t="shared" si="12"/>
        <v>0.78200060085108103</v>
      </c>
      <c r="BC128">
        <f t="shared" si="13"/>
        <v>0.37654206863891376</v>
      </c>
      <c r="BD128">
        <f t="shared" si="14"/>
        <v>0.40187732059357584</v>
      </c>
      <c r="BE128">
        <f t="shared" si="15"/>
        <v>0.24589977008535513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CBD9-DCEB-4B5D-B019-0182ED795D15}">
  <dimension ref="A1:BH128"/>
  <sheetViews>
    <sheetView tabSelected="1" topLeftCell="AX1" workbookViewId="0">
      <selection activeCell="BF14" sqref="BF14"/>
    </sheetView>
  </sheetViews>
  <sheetFormatPr defaultRowHeight="14.5" x14ac:dyDescent="0.35"/>
  <cols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40</v>
      </c>
      <c r="B2" t="s">
        <v>40</v>
      </c>
      <c r="C2" t="s">
        <v>41</v>
      </c>
      <c r="D2" s="1">
        <v>42919</v>
      </c>
      <c r="E2" t="s">
        <v>42</v>
      </c>
      <c r="F2" t="s">
        <v>43</v>
      </c>
      <c r="G2" t="s">
        <v>44</v>
      </c>
      <c r="H2" t="s">
        <v>45</v>
      </c>
      <c r="I2">
        <v>5</v>
      </c>
      <c r="J2" t="s">
        <v>57</v>
      </c>
      <c r="K2" t="s">
        <v>81</v>
      </c>
      <c r="L2">
        <v>28</v>
      </c>
      <c r="M2">
        <v>91</v>
      </c>
      <c r="N2">
        <v>1495</v>
      </c>
      <c r="O2">
        <v>610</v>
      </c>
      <c r="P2">
        <v>7</v>
      </c>
      <c r="Q2">
        <v>6</v>
      </c>
      <c r="R2">
        <v>7</v>
      </c>
      <c r="S2">
        <v>5</v>
      </c>
      <c r="T2">
        <v>6</v>
      </c>
      <c r="U2">
        <v>2</v>
      </c>
      <c r="Z2">
        <v>3</v>
      </c>
      <c r="AA2">
        <v>0</v>
      </c>
      <c r="AB2" t="s">
        <v>48</v>
      </c>
      <c r="AC2">
        <v>1.2</v>
      </c>
      <c r="AD2">
        <v>4.5</v>
      </c>
      <c r="AE2">
        <v>1.1599999999999999</v>
      </c>
      <c r="AF2">
        <v>4.5999999999999996</v>
      </c>
      <c r="AG2">
        <v>1.17</v>
      </c>
      <c r="AH2">
        <v>5</v>
      </c>
      <c r="AI2">
        <v>1.17</v>
      </c>
      <c r="AJ2">
        <v>5.96</v>
      </c>
      <c r="AK2">
        <v>1.2</v>
      </c>
      <c r="AL2">
        <v>6.25</v>
      </c>
      <c r="AM2">
        <v>1.18</v>
      </c>
      <c r="AN2">
        <v>4.97</v>
      </c>
      <c r="AO2">
        <f>1/AM2</f>
        <v>0.84745762711864414</v>
      </c>
      <c r="AP2">
        <f>1/AN2</f>
        <v>0.2012072434607646</v>
      </c>
      <c r="AQ2">
        <f>AO2/(AO2+AP2)</f>
        <v>0.80813008130081299</v>
      </c>
      <c r="AR2">
        <f>AP2/(AO2+AP2)</f>
        <v>0.19186991869918699</v>
      </c>
      <c r="AS2">
        <f>0.5*LN(AQ2/AR2)</f>
        <v>0.71895270081548202</v>
      </c>
      <c r="AW2">
        <f>AVERAGE(N2:O2)</f>
        <v>1052.5</v>
      </c>
      <c r="AX2">
        <f>64*'Summary - LogLoss'!$D$8*AW2/SUM($AW$2:$AW$65)</f>
        <v>0.53229375197555584</v>
      </c>
      <c r="AY2">
        <f>AS2+AX2</f>
        <v>1.2512464527910379</v>
      </c>
    </row>
    <row r="3" spans="1:60" x14ac:dyDescent="0.35">
      <c r="A3">
        <v>40</v>
      </c>
      <c r="B3" t="s">
        <v>40</v>
      </c>
      <c r="C3" t="s">
        <v>41</v>
      </c>
      <c r="D3" s="1">
        <v>42919</v>
      </c>
      <c r="E3" t="s">
        <v>42</v>
      </c>
      <c r="F3" t="s">
        <v>43</v>
      </c>
      <c r="G3" t="s">
        <v>44</v>
      </c>
      <c r="H3" t="s">
        <v>45</v>
      </c>
      <c r="I3">
        <v>5</v>
      </c>
      <c r="J3" t="s">
        <v>162</v>
      </c>
      <c r="K3" t="s">
        <v>127</v>
      </c>
      <c r="L3">
        <v>70</v>
      </c>
      <c r="M3">
        <v>20</v>
      </c>
      <c r="N3">
        <v>707</v>
      </c>
      <c r="O3">
        <v>2110</v>
      </c>
      <c r="P3">
        <v>6</v>
      </c>
      <c r="Q3">
        <v>3</v>
      </c>
      <c r="R3">
        <v>6</v>
      </c>
      <c r="S3">
        <v>4</v>
      </c>
      <c r="Z3">
        <v>2</v>
      </c>
      <c r="AA3">
        <v>0</v>
      </c>
      <c r="AB3" t="s">
        <v>159</v>
      </c>
      <c r="AC3">
        <v>5.5</v>
      </c>
      <c r="AD3">
        <v>1.1399999999999999</v>
      </c>
      <c r="AE3">
        <v>5</v>
      </c>
      <c r="AF3">
        <v>1.1399999999999999</v>
      </c>
      <c r="AG3">
        <v>5</v>
      </c>
      <c r="AH3">
        <v>1.17</v>
      </c>
      <c r="AI3">
        <v>6.02</v>
      </c>
      <c r="AJ3">
        <v>1.17</v>
      </c>
      <c r="AK3">
        <v>6.6</v>
      </c>
      <c r="AL3">
        <v>1.17</v>
      </c>
      <c r="AM3">
        <v>5.46</v>
      </c>
      <c r="AN3">
        <v>1.1499999999999999</v>
      </c>
      <c r="AO3">
        <f t="shared" ref="AO3:AP65" si="0">1/AM3</f>
        <v>0.18315018315018314</v>
      </c>
      <c r="AP3">
        <f t="shared" si="0"/>
        <v>0.86956521739130443</v>
      </c>
      <c r="AQ3">
        <f t="shared" ref="AQ3:AQ66" si="1">AO3/(AO3+AP3)</f>
        <v>0.17397881996974279</v>
      </c>
      <c r="AR3">
        <f t="shared" ref="AR3:AR66" si="2">AP3/(AO3+AP3)</f>
        <v>0.82602118003025715</v>
      </c>
      <c r="AS3">
        <f t="shared" ref="AS3:AS65" si="3">0.5*LN(AQ3/AR3)</f>
        <v>-0.7788434236908276</v>
      </c>
      <c r="AW3">
        <f t="shared" ref="AW3:AW65" si="4">AVERAGE(N3:O3)</f>
        <v>1408.5</v>
      </c>
      <c r="AX3">
        <f>64*'Summary - LogLoss'!$D$8*AW3/SUM($AW$2:$AW$65)</f>
        <v>0.71233800442524497</v>
      </c>
      <c r="AY3">
        <f t="shared" ref="AY3:AY65" si="5">AS3+AX3</f>
        <v>-6.6505419265582622E-2</v>
      </c>
    </row>
    <row r="4" spans="1:60" x14ac:dyDescent="0.35">
      <c r="A4">
        <v>40</v>
      </c>
      <c r="B4" t="s">
        <v>40</v>
      </c>
      <c r="C4" t="s">
        <v>41</v>
      </c>
      <c r="D4" s="1">
        <v>42919</v>
      </c>
      <c r="E4" t="s">
        <v>42</v>
      </c>
      <c r="F4" t="s">
        <v>43</v>
      </c>
      <c r="G4" t="s">
        <v>44</v>
      </c>
      <c r="H4" t="s">
        <v>45</v>
      </c>
      <c r="I4">
        <v>5</v>
      </c>
      <c r="J4" t="s">
        <v>213</v>
      </c>
      <c r="K4" t="s">
        <v>482</v>
      </c>
      <c r="L4">
        <v>100</v>
      </c>
      <c r="M4">
        <v>210</v>
      </c>
      <c r="N4">
        <v>544</v>
      </c>
      <c r="O4">
        <v>255</v>
      </c>
      <c r="P4">
        <v>4</v>
      </c>
      <c r="Q4">
        <v>6</v>
      </c>
      <c r="R4">
        <v>6</v>
      </c>
      <c r="S4">
        <v>3</v>
      </c>
      <c r="T4">
        <v>7</v>
      </c>
      <c r="U4">
        <v>6</v>
      </c>
      <c r="V4">
        <v>7</v>
      </c>
      <c r="W4">
        <v>6</v>
      </c>
      <c r="Z4">
        <v>3</v>
      </c>
      <c r="AA4">
        <v>1</v>
      </c>
      <c r="AB4" t="s">
        <v>48</v>
      </c>
      <c r="AC4">
        <v>4.33</v>
      </c>
      <c r="AD4">
        <v>1.22</v>
      </c>
      <c r="AE4">
        <v>3.95</v>
      </c>
      <c r="AF4">
        <v>1.21</v>
      </c>
      <c r="AG4">
        <v>4</v>
      </c>
      <c r="AH4">
        <v>1.25</v>
      </c>
      <c r="AI4">
        <v>4.1399999999999997</v>
      </c>
      <c r="AJ4">
        <v>1.28</v>
      </c>
      <c r="AK4">
        <v>4.33</v>
      </c>
      <c r="AL4">
        <v>1.29</v>
      </c>
      <c r="AM4">
        <v>4.09</v>
      </c>
      <c r="AN4">
        <v>1.24</v>
      </c>
      <c r="AO4">
        <f t="shared" si="0"/>
        <v>0.24449877750611249</v>
      </c>
      <c r="AP4">
        <f t="shared" si="0"/>
        <v>0.80645161290322587</v>
      </c>
      <c r="AQ4">
        <f t="shared" si="1"/>
        <v>0.23264540337711068</v>
      </c>
      <c r="AR4">
        <f t="shared" si="2"/>
        <v>0.76735459662288918</v>
      </c>
      <c r="AS4">
        <f t="shared" si="3"/>
        <v>-0.59671679521888243</v>
      </c>
      <c r="AW4">
        <f t="shared" si="4"/>
        <v>399.5</v>
      </c>
      <c r="AX4">
        <f>64*'Summary - LogLoss'!$D$8*AW4/SUM($AW$2:$AW$65)</f>
        <v>0.20204404172373827</v>
      </c>
      <c r="AY4">
        <f t="shared" si="5"/>
        <v>-0.39467275349514419</v>
      </c>
      <c r="BG4" t="s">
        <v>191</v>
      </c>
      <c r="BH4">
        <f>SUM(AQ66:AQ128)</f>
        <v>43.050043823910087</v>
      </c>
    </row>
    <row r="5" spans="1:60" x14ac:dyDescent="0.35">
      <c r="A5">
        <v>40</v>
      </c>
      <c r="B5" t="s">
        <v>40</v>
      </c>
      <c r="C5" t="s">
        <v>41</v>
      </c>
      <c r="D5" s="1">
        <v>42919</v>
      </c>
      <c r="E5" t="s">
        <v>42</v>
      </c>
      <c r="F5" t="s">
        <v>43</v>
      </c>
      <c r="G5" t="s">
        <v>44</v>
      </c>
      <c r="H5" t="s">
        <v>45</v>
      </c>
      <c r="I5">
        <v>5</v>
      </c>
      <c r="J5" t="s">
        <v>483</v>
      </c>
      <c r="K5" t="s">
        <v>174</v>
      </c>
      <c r="L5">
        <v>141</v>
      </c>
      <c r="M5">
        <v>164</v>
      </c>
      <c r="N5">
        <v>400</v>
      </c>
      <c r="O5">
        <v>344</v>
      </c>
      <c r="P5">
        <v>6</v>
      </c>
      <c r="Q5">
        <v>4</v>
      </c>
      <c r="R5">
        <v>3</v>
      </c>
      <c r="S5">
        <v>6</v>
      </c>
      <c r="T5">
        <v>6</v>
      </c>
      <c r="U5">
        <v>3</v>
      </c>
      <c r="V5">
        <v>7</v>
      </c>
      <c r="W5">
        <v>6</v>
      </c>
      <c r="Z5">
        <v>3</v>
      </c>
      <c r="AA5">
        <v>1</v>
      </c>
      <c r="AB5" t="s">
        <v>48</v>
      </c>
      <c r="AC5">
        <v>1.8</v>
      </c>
      <c r="AD5">
        <v>2</v>
      </c>
      <c r="AE5">
        <v>1.75</v>
      </c>
      <c r="AF5">
        <v>1.95</v>
      </c>
      <c r="AG5">
        <v>1.8</v>
      </c>
      <c r="AH5">
        <v>2</v>
      </c>
      <c r="AI5">
        <v>1.78</v>
      </c>
      <c r="AJ5">
        <v>2.16</v>
      </c>
      <c r="AK5">
        <v>1.95</v>
      </c>
      <c r="AL5">
        <v>2.16</v>
      </c>
      <c r="AM5">
        <v>1.8</v>
      </c>
      <c r="AN5">
        <v>2.0099999999999998</v>
      </c>
      <c r="AO5">
        <f t="shared" si="0"/>
        <v>0.55555555555555558</v>
      </c>
      <c r="AP5">
        <f t="shared" si="0"/>
        <v>0.49751243781094534</v>
      </c>
      <c r="AQ5">
        <f t="shared" si="1"/>
        <v>0.52755905511811019</v>
      </c>
      <c r="AR5">
        <f t="shared" si="2"/>
        <v>0.47244094488188976</v>
      </c>
      <c r="AS5">
        <f t="shared" si="3"/>
        <v>5.5174028584432599E-2</v>
      </c>
      <c r="AW5">
        <f t="shared" si="4"/>
        <v>372</v>
      </c>
      <c r="AX5">
        <f>64*'Summary - LogLoss'!$D$8*AW5/SUM($AW$2:$AW$65)</f>
        <v>0.18813612896428195</v>
      </c>
      <c r="AY5">
        <f t="shared" si="5"/>
        <v>0.24331015754871455</v>
      </c>
      <c r="BG5" t="s">
        <v>190</v>
      </c>
      <c r="BH5">
        <f>SUM(BD66:BD128)</f>
        <v>38.711560809707144</v>
      </c>
    </row>
    <row r="6" spans="1:60" x14ac:dyDescent="0.35">
      <c r="A6">
        <v>40</v>
      </c>
      <c r="B6" t="s">
        <v>40</v>
      </c>
      <c r="C6" t="s">
        <v>41</v>
      </c>
      <c r="D6" s="1">
        <v>42919</v>
      </c>
      <c r="E6" t="s">
        <v>42</v>
      </c>
      <c r="F6" t="s">
        <v>43</v>
      </c>
      <c r="G6" t="s">
        <v>44</v>
      </c>
      <c r="H6" t="s">
        <v>45</v>
      </c>
      <c r="I6">
        <v>5</v>
      </c>
      <c r="J6" t="s">
        <v>484</v>
      </c>
      <c r="K6" t="s">
        <v>64</v>
      </c>
      <c r="L6">
        <v>97</v>
      </c>
      <c r="M6">
        <v>62</v>
      </c>
      <c r="N6">
        <v>585</v>
      </c>
      <c r="O6">
        <v>830</v>
      </c>
      <c r="P6">
        <v>3</v>
      </c>
      <c r="Q6">
        <v>6</v>
      </c>
      <c r="R6">
        <v>7</v>
      </c>
      <c r="S6">
        <v>6</v>
      </c>
      <c r="T6">
        <v>6</v>
      </c>
      <c r="U6">
        <v>4</v>
      </c>
      <c r="V6">
        <v>6</v>
      </c>
      <c r="W6">
        <v>4</v>
      </c>
      <c r="Z6">
        <v>3</v>
      </c>
      <c r="AA6">
        <v>1</v>
      </c>
      <c r="AB6" t="s">
        <v>48</v>
      </c>
      <c r="AC6">
        <v>1.4</v>
      </c>
      <c r="AD6">
        <v>3</v>
      </c>
      <c r="AE6">
        <v>1.37</v>
      </c>
      <c r="AF6">
        <v>2.85</v>
      </c>
      <c r="AG6">
        <v>1.4</v>
      </c>
      <c r="AH6">
        <v>3</v>
      </c>
      <c r="AI6">
        <v>1.48</v>
      </c>
      <c r="AJ6">
        <v>2.86</v>
      </c>
      <c r="AK6">
        <v>1.49</v>
      </c>
      <c r="AL6">
        <v>3</v>
      </c>
      <c r="AM6">
        <v>1.42</v>
      </c>
      <c r="AN6">
        <v>2.86</v>
      </c>
      <c r="AO6">
        <f t="shared" si="0"/>
        <v>0.70422535211267612</v>
      </c>
      <c r="AP6">
        <f t="shared" si="0"/>
        <v>0.34965034965034969</v>
      </c>
      <c r="AQ6">
        <f t="shared" si="1"/>
        <v>0.66822429906542058</v>
      </c>
      <c r="AR6">
        <f t="shared" si="2"/>
        <v>0.33177570093457942</v>
      </c>
      <c r="AS6">
        <f t="shared" si="3"/>
        <v>0.35008237660929592</v>
      </c>
      <c r="AW6">
        <f t="shared" si="4"/>
        <v>707.5</v>
      </c>
      <c r="AX6">
        <f>64*'Summary - LogLoss'!$D$8*AW6/SUM($AW$2:$AW$65)</f>
        <v>0.35781266462964917</v>
      </c>
      <c r="AY6">
        <f t="shared" si="5"/>
        <v>0.70789504123894509</v>
      </c>
      <c r="BG6" t="s">
        <v>473</v>
      </c>
      <c r="BH6">
        <f>SUM(BE66:BE128)</f>
        <v>36.48579369760909</v>
      </c>
    </row>
    <row r="7" spans="1:60" x14ac:dyDescent="0.35">
      <c r="A7">
        <v>40</v>
      </c>
      <c r="B7" t="s">
        <v>40</v>
      </c>
      <c r="C7" t="s">
        <v>41</v>
      </c>
      <c r="D7" s="1">
        <v>42919</v>
      </c>
      <c r="E7" t="s">
        <v>42</v>
      </c>
      <c r="F7" t="s">
        <v>43</v>
      </c>
      <c r="G7" t="s">
        <v>44</v>
      </c>
      <c r="H7" t="s">
        <v>45</v>
      </c>
      <c r="I7">
        <v>5</v>
      </c>
      <c r="J7" t="s">
        <v>167</v>
      </c>
      <c r="K7" t="s">
        <v>485</v>
      </c>
      <c r="L7">
        <v>54</v>
      </c>
      <c r="M7">
        <v>80</v>
      </c>
      <c r="N7">
        <v>866</v>
      </c>
      <c r="O7">
        <v>659</v>
      </c>
      <c r="P7">
        <v>6</v>
      </c>
      <c r="Q7">
        <v>4</v>
      </c>
      <c r="R7">
        <v>7</v>
      </c>
      <c r="S7">
        <v>6</v>
      </c>
      <c r="T7">
        <v>6</v>
      </c>
      <c r="U7">
        <v>1</v>
      </c>
      <c r="Z7">
        <v>3</v>
      </c>
      <c r="AA7">
        <v>0</v>
      </c>
      <c r="AB7" t="s">
        <v>48</v>
      </c>
      <c r="AC7">
        <v>1.5</v>
      </c>
      <c r="AD7">
        <v>2.62</v>
      </c>
      <c r="AE7">
        <v>1.5</v>
      </c>
      <c r="AF7">
        <v>2.4</v>
      </c>
      <c r="AG7">
        <v>1.53</v>
      </c>
      <c r="AH7">
        <v>2.5</v>
      </c>
      <c r="AI7">
        <v>1.56</v>
      </c>
      <c r="AJ7">
        <v>2.6</v>
      </c>
      <c r="AK7">
        <v>1.56</v>
      </c>
      <c r="AL7">
        <v>2.62</v>
      </c>
      <c r="AM7">
        <v>1.52</v>
      </c>
      <c r="AN7">
        <v>2.5299999999999998</v>
      </c>
      <c r="AO7">
        <f t="shared" si="0"/>
        <v>0.65789473684210531</v>
      </c>
      <c r="AP7">
        <f t="shared" si="0"/>
        <v>0.39525691699604748</v>
      </c>
      <c r="AQ7">
        <f t="shared" si="1"/>
        <v>0.62469135802469145</v>
      </c>
      <c r="AR7">
        <f t="shared" si="2"/>
        <v>0.37530864197530872</v>
      </c>
      <c r="AS7">
        <f t="shared" si="3"/>
        <v>0.25475448394062183</v>
      </c>
      <c r="AW7">
        <f t="shared" si="4"/>
        <v>762.5</v>
      </c>
      <c r="AX7">
        <f>64*'Summary - LogLoss'!$D$8*AW7/SUM($AW$2:$AW$65)</f>
        <v>0.38562849014856182</v>
      </c>
      <c r="AY7">
        <f t="shared" si="5"/>
        <v>0.64038297408918365</v>
      </c>
    </row>
    <row r="8" spans="1:60" x14ac:dyDescent="0.35">
      <c r="A8">
        <v>40</v>
      </c>
      <c r="B8" t="s">
        <v>40</v>
      </c>
      <c r="C8" t="s">
        <v>41</v>
      </c>
      <c r="D8" s="1">
        <v>42919</v>
      </c>
      <c r="E8" t="s">
        <v>42</v>
      </c>
      <c r="F8" t="s">
        <v>43</v>
      </c>
      <c r="G8" t="s">
        <v>44</v>
      </c>
      <c r="H8" t="s">
        <v>45</v>
      </c>
      <c r="I8">
        <v>5</v>
      </c>
      <c r="J8" t="s">
        <v>141</v>
      </c>
      <c r="K8" t="s">
        <v>486</v>
      </c>
      <c r="L8">
        <v>312</v>
      </c>
      <c r="M8">
        <v>75</v>
      </c>
      <c r="N8">
        <v>154</v>
      </c>
      <c r="O8">
        <v>680</v>
      </c>
      <c r="P8">
        <v>6</v>
      </c>
      <c r="Q8">
        <v>3</v>
      </c>
      <c r="R8">
        <v>1</v>
      </c>
      <c r="S8">
        <v>6</v>
      </c>
      <c r="T8">
        <v>6</v>
      </c>
      <c r="U8">
        <v>3</v>
      </c>
      <c r="V8">
        <v>6</v>
      </c>
      <c r="W8">
        <v>4</v>
      </c>
      <c r="Z8">
        <v>3</v>
      </c>
      <c r="AA8">
        <v>1</v>
      </c>
      <c r="AB8" t="s">
        <v>48</v>
      </c>
      <c r="AC8">
        <v>1.36</v>
      </c>
      <c r="AD8">
        <v>3.25</v>
      </c>
      <c r="AE8">
        <v>1.35</v>
      </c>
      <c r="AF8">
        <v>2.95</v>
      </c>
      <c r="AG8">
        <v>1.4</v>
      </c>
      <c r="AH8">
        <v>3</v>
      </c>
      <c r="AI8">
        <v>1.38</v>
      </c>
      <c r="AJ8">
        <v>3.35</v>
      </c>
      <c r="AK8">
        <v>1.42</v>
      </c>
      <c r="AL8">
        <v>3.35</v>
      </c>
      <c r="AM8">
        <v>1.37</v>
      </c>
      <c r="AN8">
        <v>3.08</v>
      </c>
      <c r="AO8">
        <f t="shared" si="0"/>
        <v>0.72992700729927007</v>
      </c>
      <c r="AP8">
        <f t="shared" si="0"/>
        <v>0.32467532467532467</v>
      </c>
      <c r="AQ8">
        <f t="shared" si="1"/>
        <v>0.69213483146067412</v>
      </c>
      <c r="AR8">
        <f t="shared" si="2"/>
        <v>0.30786516853932583</v>
      </c>
      <c r="AS8">
        <f t="shared" si="3"/>
        <v>0.40505942857272476</v>
      </c>
      <c r="AW8">
        <f t="shared" si="4"/>
        <v>417</v>
      </c>
      <c r="AX8">
        <f>64*'Summary - LogLoss'!$D$8*AW8/SUM($AW$2:$AW$65)</f>
        <v>0.21089453166157413</v>
      </c>
      <c r="AY8">
        <f t="shared" si="5"/>
        <v>0.61595396023429894</v>
      </c>
    </row>
    <row r="9" spans="1:60" x14ac:dyDescent="0.35">
      <c r="A9">
        <v>40</v>
      </c>
      <c r="B9" t="s">
        <v>40</v>
      </c>
      <c r="C9" t="s">
        <v>41</v>
      </c>
      <c r="D9" s="1">
        <v>42919</v>
      </c>
      <c r="E9" t="s">
        <v>42</v>
      </c>
      <c r="F9" t="s">
        <v>43</v>
      </c>
      <c r="G9" t="s">
        <v>44</v>
      </c>
      <c r="H9" t="s">
        <v>45</v>
      </c>
      <c r="I9">
        <v>5</v>
      </c>
      <c r="J9" t="s">
        <v>170</v>
      </c>
      <c r="K9" t="s">
        <v>487</v>
      </c>
      <c r="L9">
        <v>46</v>
      </c>
      <c r="M9">
        <v>473</v>
      </c>
      <c r="N9">
        <v>960</v>
      </c>
      <c r="O9">
        <v>79</v>
      </c>
      <c r="P9">
        <v>6</v>
      </c>
      <c r="Q9">
        <v>4</v>
      </c>
      <c r="R9">
        <v>3</v>
      </c>
      <c r="S9">
        <v>6</v>
      </c>
      <c r="T9">
        <v>7</v>
      </c>
      <c r="U9">
        <v>6</v>
      </c>
      <c r="V9">
        <v>6</v>
      </c>
      <c r="W9">
        <v>4</v>
      </c>
      <c r="Z9">
        <v>3</v>
      </c>
      <c r="AA9">
        <v>1</v>
      </c>
      <c r="AB9" t="s">
        <v>48</v>
      </c>
      <c r="AC9">
        <v>1.1599999999999999</v>
      </c>
      <c r="AD9">
        <v>5</v>
      </c>
      <c r="AE9">
        <v>1.1399999999999999</v>
      </c>
      <c r="AF9">
        <v>5</v>
      </c>
      <c r="AG9">
        <v>1.17</v>
      </c>
      <c r="AH9">
        <v>5</v>
      </c>
      <c r="AI9">
        <v>1.1499999999999999</v>
      </c>
      <c r="AJ9">
        <v>6.35</v>
      </c>
      <c r="AK9">
        <v>1.17</v>
      </c>
      <c r="AL9">
        <v>6.95</v>
      </c>
      <c r="AM9">
        <v>1.1499999999999999</v>
      </c>
      <c r="AN9">
        <v>5.47</v>
      </c>
      <c r="AO9">
        <f t="shared" si="0"/>
        <v>0.86956521739130443</v>
      </c>
      <c r="AP9">
        <f t="shared" si="0"/>
        <v>0.18281535648994515</v>
      </c>
      <c r="AQ9">
        <f t="shared" si="1"/>
        <v>0.82628398791540791</v>
      </c>
      <c r="AR9">
        <f t="shared" si="2"/>
        <v>0.17371601208459214</v>
      </c>
      <c r="AS9">
        <f t="shared" si="3"/>
        <v>0.77975833702936559</v>
      </c>
      <c r="AW9">
        <f t="shared" si="4"/>
        <v>519.5</v>
      </c>
      <c r="AX9">
        <f>64*'Summary - LogLoss'!$D$8*AW9/SUM($AW$2:$AW$65)</f>
        <v>0.26273311558318407</v>
      </c>
      <c r="AY9">
        <f t="shared" si="5"/>
        <v>1.0424914526125497</v>
      </c>
    </row>
    <row r="10" spans="1:60" x14ac:dyDescent="0.35">
      <c r="A10">
        <v>40</v>
      </c>
      <c r="B10" t="s">
        <v>40</v>
      </c>
      <c r="C10" t="s">
        <v>41</v>
      </c>
      <c r="D10" s="1">
        <v>42919</v>
      </c>
      <c r="E10" t="s">
        <v>42</v>
      </c>
      <c r="F10" t="s">
        <v>43</v>
      </c>
      <c r="G10" t="s">
        <v>44</v>
      </c>
      <c r="H10" t="s">
        <v>45</v>
      </c>
      <c r="I10">
        <v>5</v>
      </c>
      <c r="J10" t="s">
        <v>151</v>
      </c>
      <c r="K10" t="s">
        <v>488</v>
      </c>
      <c r="L10">
        <v>34</v>
      </c>
      <c r="M10">
        <v>76</v>
      </c>
      <c r="N10">
        <v>1176</v>
      </c>
      <c r="O10">
        <v>676</v>
      </c>
      <c r="P10">
        <v>7</v>
      </c>
      <c r="Q10">
        <v>6</v>
      </c>
      <c r="R10">
        <v>2</v>
      </c>
      <c r="S10">
        <v>6</v>
      </c>
      <c r="T10">
        <v>6</v>
      </c>
      <c r="U10">
        <v>3</v>
      </c>
      <c r="V10">
        <v>1</v>
      </c>
      <c r="W10">
        <v>6</v>
      </c>
      <c r="X10">
        <v>6</v>
      </c>
      <c r="Y10">
        <v>2</v>
      </c>
      <c r="Z10">
        <v>3</v>
      </c>
      <c r="AA10">
        <v>2</v>
      </c>
      <c r="AB10" t="s">
        <v>48</v>
      </c>
      <c r="AC10">
        <v>1.44</v>
      </c>
      <c r="AD10">
        <v>2.75</v>
      </c>
      <c r="AE10">
        <v>1.45</v>
      </c>
      <c r="AF10">
        <v>2.5499999999999998</v>
      </c>
      <c r="AG10">
        <v>1.5</v>
      </c>
      <c r="AH10">
        <v>2.62</v>
      </c>
      <c r="AI10">
        <v>1.5</v>
      </c>
      <c r="AJ10">
        <v>2.8</v>
      </c>
      <c r="AK10">
        <v>1.53</v>
      </c>
      <c r="AL10">
        <v>2.85</v>
      </c>
      <c r="AM10">
        <v>1.47</v>
      </c>
      <c r="AN10">
        <v>2.68</v>
      </c>
      <c r="AO10">
        <f t="shared" si="0"/>
        <v>0.68027210884353739</v>
      </c>
      <c r="AP10">
        <f t="shared" si="0"/>
        <v>0.37313432835820892</v>
      </c>
      <c r="AQ10">
        <f t="shared" si="1"/>
        <v>0.64578313253012054</v>
      </c>
      <c r="AR10">
        <f t="shared" si="2"/>
        <v>0.35421686746987951</v>
      </c>
      <c r="AS10">
        <f t="shared" si="3"/>
        <v>0.30027719686606025</v>
      </c>
      <c r="AW10">
        <f t="shared" si="4"/>
        <v>926</v>
      </c>
      <c r="AX10">
        <f>64*'Summary - LogLoss'!$D$8*AW10/SUM($AW$2:$AW$65)</f>
        <v>0.4683173532820567</v>
      </c>
      <c r="AY10">
        <f t="shared" si="5"/>
        <v>0.76859455014811695</v>
      </c>
    </row>
    <row r="11" spans="1:60" x14ac:dyDescent="0.35">
      <c r="A11">
        <v>40</v>
      </c>
      <c r="B11" t="s">
        <v>40</v>
      </c>
      <c r="C11" t="s">
        <v>41</v>
      </c>
      <c r="D11" s="1">
        <v>42919</v>
      </c>
      <c r="E11" t="s">
        <v>42</v>
      </c>
      <c r="F11" t="s">
        <v>43</v>
      </c>
      <c r="G11" t="s">
        <v>44</v>
      </c>
      <c r="H11" t="s">
        <v>45</v>
      </c>
      <c r="I11">
        <v>5</v>
      </c>
      <c r="J11" t="s">
        <v>222</v>
      </c>
      <c r="K11" t="s">
        <v>106</v>
      </c>
      <c r="L11">
        <v>10</v>
      </c>
      <c r="M11">
        <v>221</v>
      </c>
      <c r="N11">
        <v>3075</v>
      </c>
      <c r="O11">
        <v>244</v>
      </c>
      <c r="P11">
        <v>6</v>
      </c>
      <c r="Q11">
        <v>3</v>
      </c>
      <c r="R11">
        <v>6</v>
      </c>
      <c r="S11">
        <v>2</v>
      </c>
      <c r="T11">
        <v>6</v>
      </c>
      <c r="U11">
        <v>2</v>
      </c>
      <c r="Z11">
        <v>3</v>
      </c>
      <c r="AA11">
        <v>0</v>
      </c>
      <c r="AB11" t="s">
        <v>48</v>
      </c>
      <c r="AC11">
        <v>1.03</v>
      </c>
      <c r="AD11">
        <v>15</v>
      </c>
      <c r="AE11">
        <v>1.02</v>
      </c>
      <c r="AF11">
        <v>10</v>
      </c>
      <c r="AG11">
        <v>1.03</v>
      </c>
      <c r="AH11">
        <v>12</v>
      </c>
      <c r="AI11">
        <v>1.03</v>
      </c>
      <c r="AJ11">
        <v>17.649999999999999</v>
      </c>
      <c r="AK11">
        <v>1.04</v>
      </c>
      <c r="AL11">
        <v>22</v>
      </c>
      <c r="AM11">
        <v>1.03</v>
      </c>
      <c r="AN11">
        <v>13.43</v>
      </c>
      <c r="AO11">
        <f t="shared" si="0"/>
        <v>0.970873786407767</v>
      </c>
      <c r="AP11">
        <f t="shared" si="0"/>
        <v>7.4460163812360383E-2</v>
      </c>
      <c r="AQ11">
        <f t="shared" si="1"/>
        <v>0.92876901798063627</v>
      </c>
      <c r="AR11">
        <f t="shared" si="2"/>
        <v>7.1230982019363759E-2</v>
      </c>
      <c r="AS11">
        <f t="shared" si="3"/>
        <v>1.2839661041468009</v>
      </c>
      <c r="AW11">
        <f t="shared" si="4"/>
        <v>1659.5</v>
      </c>
      <c r="AX11">
        <f>64*'Summary - LogLoss'!$D$8*AW11/SUM($AW$2:$AW$65)</f>
        <v>0.83927931724791904</v>
      </c>
      <c r="AY11">
        <f t="shared" si="5"/>
        <v>2.1232454213947198</v>
      </c>
    </row>
    <row r="12" spans="1:60" x14ac:dyDescent="0.35">
      <c r="A12">
        <v>40</v>
      </c>
      <c r="B12" t="s">
        <v>40</v>
      </c>
      <c r="C12" t="s">
        <v>41</v>
      </c>
      <c r="D12" s="1">
        <v>42919</v>
      </c>
      <c r="E12" t="s">
        <v>42</v>
      </c>
      <c r="F12" t="s">
        <v>43</v>
      </c>
      <c r="G12" t="s">
        <v>44</v>
      </c>
      <c r="H12" t="s">
        <v>45</v>
      </c>
      <c r="I12">
        <v>5</v>
      </c>
      <c r="J12" t="s">
        <v>236</v>
      </c>
      <c r="K12" t="s">
        <v>226</v>
      </c>
      <c r="L12">
        <v>1</v>
      </c>
      <c r="M12">
        <v>135</v>
      </c>
      <c r="N12">
        <v>9390</v>
      </c>
      <c r="O12">
        <v>421</v>
      </c>
      <c r="P12">
        <v>6</v>
      </c>
      <c r="Q12">
        <v>1</v>
      </c>
      <c r="R12">
        <v>6</v>
      </c>
      <c r="S12">
        <v>4</v>
      </c>
      <c r="T12">
        <v>6</v>
      </c>
      <c r="U12">
        <v>2</v>
      </c>
      <c r="Z12">
        <v>3</v>
      </c>
      <c r="AA12">
        <v>0</v>
      </c>
      <c r="AB12" t="s">
        <v>48</v>
      </c>
      <c r="AC12">
        <v>1.03</v>
      </c>
      <c r="AD12">
        <v>15</v>
      </c>
      <c r="AE12">
        <v>1.03</v>
      </c>
      <c r="AF12">
        <v>9</v>
      </c>
      <c r="AG12">
        <v>1.05</v>
      </c>
      <c r="AH12">
        <v>10</v>
      </c>
      <c r="AI12">
        <v>1.05</v>
      </c>
      <c r="AJ12">
        <v>13.17</v>
      </c>
      <c r="AK12">
        <v>1.06</v>
      </c>
      <c r="AL12">
        <v>15</v>
      </c>
      <c r="AM12">
        <v>1.04</v>
      </c>
      <c r="AN12">
        <v>11.86</v>
      </c>
      <c r="AO12">
        <f t="shared" si="0"/>
        <v>0.96153846153846145</v>
      </c>
      <c r="AP12">
        <f t="shared" si="0"/>
        <v>8.4317032040472181E-2</v>
      </c>
      <c r="AQ12">
        <f t="shared" si="1"/>
        <v>0.91937984496124026</v>
      </c>
      <c r="AR12">
        <f t="shared" si="2"/>
        <v>8.0620155038759703E-2</v>
      </c>
      <c r="AS12">
        <f t="shared" si="3"/>
        <v>1.2169753402081489</v>
      </c>
      <c r="AW12">
        <f t="shared" si="4"/>
        <v>4905.5</v>
      </c>
      <c r="AX12">
        <f>64*'Summary - LogLoss'!$D$8*AW12/SUM($AW$2:$AW$65)</f>
        <v>2.4809187651459275</v>
      </c>
      <c r="AY12">
        <f t="shared" si="5"/>
        <v>3.6978941053540764</v>
      </c>
    </row>
    <row r="13" spans="1:60" x14ac:dyDescent="0.35">
      <c r="A13">
        <v>40</v>
      </c>
      <c r="B13" t="s">
        <v>40</v>
      </c>
      <c r="C13" t="s">
        <v>41</v>
      </c>
      <c r="D13" s="1">
        <v>42919</v>
      </c>
      <c r="E13" t="s">
        <v>42</v>
      </c>
      <c r="F13" t="s">
        <v>43</v>
      </c>
      <c r="G13" t="s">
        <v>44</v>
      </c>
      <c r="H13" t="s">
        <v>45</v>
      </c>
      <c r="I13">
        <v>5</v>
      </c>
      <c r="J13" t="s">
        <v>117</v>
      </c>
      <c r="K13" t="s">
        <v>146</v>
      </c>
      <c r="L13">
        <v>9</v>
      </c>
      <c r="M13">
        <v>102</v>
      </c>
      <c r="N13">
        <v>3830</v>
      </c>
      <c r="O13">
        <v>540</v>
      </c>
      <c r="P13">
        <v>6</v>
      </c>
      <c r="Q13">
        <v>2</v>
      </c>
      <c r="R13">
        <v>6</v>
      </c>
      <c r="S13">
        <v>2</v>
      </c>
      <c r="T13">
        <v>6</v>
      </c>
      <c r="U13">
        <v>0</v>
      </c>
      <c r="Z13">
        <v>3</v>
      </c>
      <c r="AA13">
        <v>0</v>
      </c>
      <c r="AB13" t="s">
        <v>48</v>
      </c>
      <c r="AC13">
        <v>1.02</v>
      </c>
      <c r="AD13">
        <v>10.5</v>
      </c>
      <c r="AE13">
        <v>1.03</v>
      </c>
      <c r="AF13">
        <v>9</v>
      </c>
      <c r="AG13">
        <v>1.04</v>
      </c>
      <c r="AH13">
        <v>11</v>
      </c>
      <c r="AI13">
        <v>1.06</v>
      </c>
      <c r="AJ13">
        <v>13</v>
      </c>
      <c r="AK13">
        <v>1.06</v>
      </c>
      <c r="AL13">
        <v>17</v>
      </c>
      <c r="AM13">
        <v>1.04</v>
      </c>
      <c r="AN13">
        <v>11.76</v>
      </c>
      <c r="AO13">
        <f t="shared" si="0"/>
        <v>0.96153846153846145</v>
      </c>
      <c r="AP13">
        <f t="shared" si="0"/>
        <v>8.5034013605442174E-2</v>
      </c>
      <c r="AQ13">
        <f t="shared" si="1"/>
        <v>0.91874999999999996</v>
      </c>
      <c r="AR13">
        <f t="shared" si="2"/>
        <v>8.1250000000000003E-2</v>
      </c>
      <c r="AS13">
        <f t="shared" si="3"/>
        <v>1.2127416146585996</v>
      </c>
      <c r="AW13">
        <f t="shared" si="4"/>
        <v>2185</v>
      </c>
      <c r="AX13">
        <f>64*'Summary - LogLoss'!$D$8*AW13/SUM($AW$2:$AW$65)</f>
        <v>1.1050468865240755</v>
      </c>
      <c r="AY13">
        <f t="shared" si="5"/>
        <v>2.3177885011826751</v>
      </c>
    </row>
    <row r="14" spans="1:60" x14ac:dyDescent="0.35">
      <c r="A14">
        <v>40</v>
      </c>
      <c r="B14" t="s">
        <v>40</v>
      </c>
      <c r="C14" t="s">
        <v>41</v>
      </c>
      <c r="D14" s="1">
        <v>42919</v>
      </c>
      <c r="E14" t="s">
        <v>42</v>
      </c>
      <c r="F14" t="s">
        <v>43</v>
      </c>
      <c r="G14" t="s">
        <v>44</v>
      </c>
      <c r="H14" t="s">
        <v>45</v>
      </c>
      <c r="I14">
        <v>5</v>
      </c>
      <c r="J14" t="s">
        <v>93</v>
      </c>
      <c r="K14" t="s">
        <v>140</v>
      </c>
      <c r="L14">
        <v>42</v>
      </c>
      <c r="M14">
        <v>35</v>
      </c>
      <c r="N14">
        <v>970</v>
      </c>
      <c r="O14">
        <v>1175</v>
      </c>
      <c r="P14">
        <v>2</v>
      </c>
      <c r="Q14">
        <v>6</v>
      </c>
      <c r="R14">
        <v>7</v>
      </c>
      <c r="S14">
        <v>6</v>
      </c>
      <c r="T14">
        <v>7</v>
      </c>
      <c r="U14">
        <v>6</v>
      </c>
      <c r="V14">
        <v>6</v>
      </c>
      <c r="W14">
        <v>3</v>
      </c>
      <c r="Z14">
        <v>3</v>
      </c>
      <c r="AA14">
        <v>1</v>
      </c>
      <c r="AB14" t="s">
        <v>48</v>
      </c>
      <c r="AC14">
        <v>1.57</v>
      </c>
      <c r="AD14">
        <v>2.37</v>
      </c>
      <c r="AE14">
        <v>1.53</v>
      </c>
      <c r="AF14">
        <v>2.35</v>
      </c>
      <c r="AG14">
        <v>1.53</v>
      </c>
      <c r="AH14">
        <v>2.5</v>
      </c>
      <c r="AI14">
        <v>1.56</v>
      </c>
      <c r="AJ14">
        <v>2.6</v>
      </c>
      <c r="AK14">
        <v>1.62</v>
      </c>
      <c r="AL14">
        <v>2.6</v>
      </c>
      <c r="AM14">
        <v>1.56</v>
      </c>
      <c r="AN14">
        <v>2.44</v>
      </c>
      <c r="AO14">
        <f t="shared" si="0"/>
        <v>0.64102564102564097</v>
      </c>
      <c r="AP14">
        <f t="shared" si="0"/>
        <v>0.4098360655737705</v>
      </c>
      <c r="AQ14">
        <f t="shared" si="1"/>
        <v>0.61</v>
      </c>
      <c r="AR14">
        <f t="shared" si="2"/>
        <v>0.39</v>
      </c>
      <c r="AS14">
        <f t="shared" si="3"/>
        <v>0.22365610902183242</v>
      </c>
      <c r="AW14">
        <f t="shared" si="4"/>
        <v>1072.5</v>
      </c>
      <c r="AX14">
        <f>64*'Summary - LogLoss'!$D$8*AW14/SUM($AW$2:$AW$65)</f>
        <v>0.54240859761879678</v>
      </c>
      <c r="AY14">
        <f t="shared" si="5"/>
        <v>0.7660647066406292</v>
      </c>
    </row>
    <row r="15" spans="1:60" x14ac:dyDescent="0.35">
      <c r="A15">
        <v>40</v>
      </c>
      <c r="B15" t="s">
        <v>40</v>
      </c>
      <c r="C15" t="s">
        <v>41</v>
      </c>
      <c r="D15" s="1">
        <v>42919</v>
      </c>
      <c r="E15" t="s">
        <v>42</v>
      </c>
      <c r="F15" t="s">
        <v>43</v>
      </c>
      <c r="G15" t="s">
        <v>44</v>
      </c>
      <c r="H15" t="s">
        <v>45</v>
      </c>
      <c r="I15">
        <v>5</v>
      </c>
      <c r="J15" t="s">
        <v>489</v>
      </c>
      <c r="K15" t="s">
        <v>128</v>
      </c>
      <c r="L15">
        <v>43</v>
      </c>
      <c r="M15">
        <v>72</v>
      </c>
      <c r="N15">
        <v>970</v>
      </c>
      <c r="O15">
        <v>704</v>
      </c>
      <c r="P15">
        <v>5</v>
      </c>
      <c r="Q15">
        <v>7</v>
      </c>
      <c r="R15">
        <v>6</v>
      </c>
      <c r="S15">
        <v>4</v>
      </c>
      <c r="T15">
        <v>6</v>
      </c>
      <c r="U15">
        <v>4</v>
      </c>
      <c r="V15">
        <v>4</v>
      </c>
      <c r="W15">
        <v>2</v>
      </c>
      <c r="Z15">
        <v>2</v>
      </c>
      <c r="AA15">
        <v>1</v>
      </c>
      <c r="AB15" t="s">
        <v>159</v>
      </c>
      <c r="AC15">
        <v>1.61</v>
      </c>
      <c r="AD15">
        <v>2.25</v>
      </c>
      <c r="AE15">
        <v>1.62</v>
      </c>
      <c r="AF15">
        <v>2.15</v>
      </c>
      <c r="AG15">
        <v>1.61</v>
      </c>
      <c r="AH15">
        <v>2.2000000000000002</v>
      </c>
      <c r="AI15">
        <v>1.73</v>
      </c>
      <c r="AJ15">
        <v>2.2400000000000002</v>
      </c>
      <c r="AK15">
        <v>1.74</v>
      </c>
      <c r="AL15">
        <v>2.46</v>
      </c>
      <c r="AM15">
        <v>1.64</v>
      </c>
      <c r="AN15">
        <v>2.25</v>
      </c>
      <c r="AO15">
        <f t="shared" si="0"/>
        <v>0.6097560975609756</v>
      </c>
      <c r="AP15">
        <f t="shared" si="0"/>
        <v>0.44444444444444442</v>
      </c>
      <c r="AQ15">
        <f t="shared" si="1"/>
        <v>0.57840616966580982</v>
      </c>
      <c r="AR15">
        <f t="shared" si="2"/>
        <v>0.42159383033419029</v>
      </c>
      <c r="AS15">
        <f t="shared" si="3"/>
        <v>0.1581169871901108</v>
      </c>
      <c r="AW15">
        <f t="shared" si="4"/>
        <v>837</v>
      </c>
      <c r="AX15">
        <f>64*'Summary - LogLoss'!$D$8*AW15/SUM($AW$2:$AW$65)</f>
        <v>0.42330629016963439</v>
      </c>
      <c r="AY15">
        <f t="shared" si="5"/>
        <v>0.58142327735974519</v>
      </c>
    </row>
    <row r="16" spans="1:60" x14ac:dyDescent="0.35">
      <c r="A16">
        <v>40</v>
      </c>
      <c r="B16" t="s">
        <v>40</v>
      </c>
      <c r="C16" t="s">
        <v>41</v>
      </c>
      <c r="D16" s="1">
        <v>42919</v>
      </c>
      <c r="E16" t="s">
        <v>42</v>
      </c>
      <c r="F16" t="s">
        <v>43</v>
      </c>
      <c r="G16" t="s">
        <v>44</v>
      </c>
      <c r="H16" t="s">
        <v>45</v>
      </c>
      <c r="I16">
        <v>5</v>
      </c>
      <c r="J16" t="s">
        <v>194</v>
      </c>
      <c r="K16" t="s">
        <v>490</v>
      </c>
      <c r="L16">
        <v>19</v>
      </c>
      <c r="M16">
        <v>1039</v>
      </c>
      <c r="N16">
        <v>2155</v>
      </c>
      <c r="O16">
        <v>9</v>
      </c>
      <c r="P16">
        <v>6</v>
      </c>
      <c r="Q16">
        <v>3</v>
      </c>
      <c r="R16">
        <v>6</v>
      </c>
      <c r="S16">
        <v>1</v>
      </c>
      <c r="T16">
        <v>6</v>
      </c>
      <c r="U16">
        <v>2</v>
      </c>
      <c r="Z16">
        <v>3</v>
      </c>
      <c r="AA16">
        <v>0</v>
      </c>
      <c r="AB16" t="s">
        <v>48</v>
      </c>
      <c r="AC16">
        <v>1.04</v>
      </c>
      <c r="AD16">
        <v>13</v>
      </c>
      <c r="AE16">
        <v>1.02</v>
      </c>
      <c r="AF16">
        <v>10</v>
      </c>
      <c r="AG16">
        <v>1.03</v>
      </c>
      <c r="AH16">
        <v>12</v>
      </c>
      <c r="AI16">
        <v>1.03</v>
      </c>
      <c r="AJ16">
        <v>17.649999999999999</v>
      </c>
      <c r="AK16">
        <v>1.04</v>
      </c>
      <c r="AL16">
        <v>22.25</v>
      </c>
      <c r="AM16">
        <v>1.03</v>
      </c>
      <c r="AN16">
        <v>13.21</v>
      </c>
      <c r="AO16">
        <f t="shared" si="0"/>
        <v>0.970873786407767</v>
      </c>
      <c r="AP16">
        <f t="shared" si="0"/>
        <v>7.5700227100681292E-2</v>
      </c>
      <c r="AQ16">
        <f t="shared" si="1"/>
        <v>0.9276685393258427</v>
      </c>
      <c r="AR16">
        <f t="shared" si="2"/>
        <v>7.23314606741573E-2</v>
      </c>
      <c r="AS16">
        <f t="shared" si="3"/>
        <v>1.2757076581463449</v>
      </c>
      <c r="AW16">
        <f t="shared" si="4"/>
        <v>1082</v>
      </c>
      <c r="AX16">
        <f>64*'Summary - LogLoss'!$D$8*AW16/SUM($AW$2:$AW$65)</f>
        <v>0.54721314929933618</v>
      </c>
      <c r="AY16">
        <f t="shared" si="5"/>
        <v>1.8229208074456811</v>
      </c>
    </row>
    <row r="17" spans="1:51" x14ac:dyDescent="0.35">
      <c r="A17">
        <v>40</v>
      </c>
      <c r="B17" t="s">
        <v>40</v>
      </c>
      <c r="C17" t="s">
        <v>41</v>
      </c>
      <c r="D17" s="1">
        <v>42919</v>
      </c>
      <c r="E17" t="s">
        <v>42</v>
      </c>
      <c r="F17" t="s">
        <v>43</v>
      </c>
      <c r="G17" t="s">
        <v>44</v>
      </c>
      <c r="H17" t="s">
        <v>45</v>
      </c>
      <c r="I17">
        <v>5</v>
      </c>
      <c r="J17" t="s">
        <v>55</v>
      </c>
      <c r="K17" t="s">
        <v>96</v>
      </c>
      <c r="L17">
        <v>16</v>
      </c>
      <c r="M17">
        <v>77</v>
      </c>
      <c r="N17">
        <v>2570</v>
      </c>
      <c r="O17">
        <v>671</v>
      </c>
      <c r="P17">
        <v>6</v>
      </c>
      <c r="Q17">
        <v>7</v>
      </c>
      <c r="R17">
        <v>6</v>
      </c>
      <c r="S17">
        <v>4</v>
      </c>
      <c r="T17">
        <v>6</v>
      </c>
      <c r="U17">
        <v>4</v>
      </c>
      <c r="V17">
        <v>7</v>
      </c>
      <c r="W17">
        <v>6</v>
      </c>
      <c r="Z17">
        <v>3</v>
      </c>
      <c r="AA17">
        <v>1</v>
      </c>
      <c r="AB17" t="s">
        <v>48</v>
      </c>
      <c r="AC17">
        <v>1.08</v>
      </c>
      <c r="AD17">
        <v>8</v>
      </c>
      <c r="AE17">
        <v>1.07</v>
      </c>
      <c r="AF17">
        <v>7</v>
      </c>
      <c r="AG17">
        <v>1.08</v>
      </c>
      <c r="AH17">
        <v>7.5</v>
      </c>
      <c r="AI17">
        <v>1.1000000000000001</v>
      </c>
      <c r="AJ17">
        <v>8.67</v>
      </c>
      <c r="AK17">
        <v>1.1000000000000001</v>
      </c>
      <c r="AL17">
        <v>9.75</v>
      </c>
      <c r="AM17">
        <v>1.08</v>
      </c>
      <c r="AN17">
        <v>7.9</v>
      </c>
      <c r="AO17">
        <f t="shared" si="0"/>
        <v>0.92592592592592582</v>
      </c>
      <c r="AP17">
        <f t="shared" si="0"/>
        <v>0.12658227848101264</v>
      </c>
      <c r="AQ17">
        <f t="shared" si="1"/>
        <v>0.87973273942093544</v>
      </c>
      <c r="AR17">
        <f t="shared" si="2"/>
        <v>0.12026726057906457</v>
      </c>
      <c r="AS17">
        <f t="shared" si="3"/>
        <v>0.99495085916842385</v>
      </c>
      <c r="AW17">
        <f t="shared" si="4"/>
        <v>1620.5</v>
      </c>
      <c r="AX17">
        <f>64*'Summary - LogLoss'!$D$8*AW17/SUM($AW$2:$AW$65)</f>
        <v>0.8195553682435992</v>
      </c>
      <c r="AY17">
        <f t="shared" si="5"/>
        <v>1.8145062274120232</v>
      </c>
    </row>
    <row r="18" spans="1:51" x14ac:dyDescent="0.35">
      <c r="A18">
        <v>40</v>
      </c>
      <c r="B18" t="s">
        <v>40</v>
      </c>
      <c r="C18" t="s">
        <v>41</v>
      </c>
      <c r="D18" s="1">
        <v>42919</v>
      </c>
      <c r="E18" t="s">
        <v>42</v>
      </c>
      <c r="F18" t="s">
        <v>43</v>
      </c>
      <c r="G18" t="s">
        <v>44</v>
      </c>
      <c r="H18" t="s">
        <v>45</v>
      </c>
      <c r="I18">
        <v>5</v>
      </c>
      <c r="J18" t="s">
        <v>114</v>
      </c>
      <c r="K18" t="s">
        <v>136</v>
      </c>
      <c r="L18">
        <v>140</v>
      </c>
      <c r="M18">
        <v>85</v>
      </c>
      <c r="N18">
        <v>410</v>
      </c>
      <c r="O18">
        <v>629</v>
      </c>
      <c r="P18">
        <v>7</v>
      </c>
      <c r="Q18">
        <v>6</v>
      </c>
      <c r="R18">
        <v>2</v>
      </c>
      <c r="S18">
        <v>6</v>
      </c>
      <c r="T18">
        <v>6</v>
      </c>
      <c r="U18">
        <v>3</v>
      </c>
      <c r="V18">
        <v>6</v>
      </c>
      <c r="W18">
        <v>1</v>
      </c>
      <c r="Z18">
        <v>3</v>
      </c>
      <c r="AA18">
        <v>1</v>
      </c>
      <c r="AB18" t="s">
        <v>48</v>
      </c>
      <c r="AC18">
        <v>1.8</v>
      </c>
      <c r="AD18">
        <v>2</v>
      </c>
      <c r="AE18">
        <v>1.85</v>
      </c>
      <c r="AF18">
        <v>1.85</v>
      </c>
      <c r="AG18">
        <v>1.91</v>
      </c>
      <c r="AH18">
        <v>1.91</v>
      </c>
      <c r="AI18">
        <v>1.95</v>
      </c>
      <c r="AJ18">
        <v>1.95</v>
      </c>
      <c r="AK18">
        <v>1.95</v>
      </c>
      <c r="AL18">
        <v>2.06</v>
      </c>
      <c r="AM18">
        <v>1.87</v>
      </c>
      <c r="AN18">
        <v>1.93</v>
      </c>
      <c r="AO18">
        <f t="shared" si="0"/>
        <v>0.53475935828876997</v>
      </c>
      <c r="AP18">
        <f t="shared" si="0"/>
        <v>0.5181347150259068</v>
      </c>
      <c r="AQ18">
        <f t="shared" si="1"/>
        <v>0.50789473684210518</v>
      </c>
      <c r="AR18">
        <f t="shared" si="2"/>
        <v>0.49210526315789482</v>
      </c>
      <c r="AS18">
        <f t="shared" si="3"/>
        <v>1.5790786025149311E-2</v>
      </c>
      <c r="AW18">
        <f t="shared" si="4"/>
        <v>519.5</v>
      </c>
      <c r="AX18">
        <f>64*'Summary - LogLoss'!$D$8*AW18/SUM($AW$2:$AW$65)</f>
        <v>0.26273311558318407</v>
      </c>
      <c r="AY18">
        <f t="shared" si="5"/>
        <v>0.2785239016083334</v>
      </c>
    </row>
    <row r="19" spans="1:51" x14ac:dyDescent="0.35">
      <c r="A19">
        <v>40</v>
      </c>
      <c r="B19" t="s">
        <v>40</v>
      </c>
      <c r="C19" t="s">
        <v>41</v>
      </c>
      <c r="D19" s="1">
        <v>42919</v>
      </c>
      <c r="E19" t="s">
        <v>42</v>
      </c>
      <c r="F19" t="s">
        <v>43</v>
      </c>
      <c r="G19" t="s">
        <v>44</v>
      </c>
      <c r="H19" t="s">
        <v>45</v>
      </c>
      <c r="I19">
        <v>5</v>
      </c>
      <c r="J19" t="s">
        <v>63</v>
      </c>
      <c r="K19" t="s">
        <v>168</v>
      </c>
      <c r="L19">
        <v>122</v>
      </c>
      <c r="M19">
        <v>81</v>
      </c>
      <c r="N19">
        <v>461</v>
      </c>
      <c r="O19">
        <v>652</v>
      </c>
      <c r="P19">
        <v>6</v>
      </c>
      <c r="Q19">
        <v>3</v>
      </c>
      <c r="R19">
        <v>7</v>
      </c>
      <c r="S19">
        <v>6</v>
      </c>
      <c r="T19">
        <v>2</v>
      </c>
      <c r="U19">
        <v>6</v>
      </c>
      <c r="V19">
        <v>6</v>
      </c>
      <c r="W19">
        <v>2</v>
      </c>
      <c r="Z19">
        <v>3</v>
      </c>
      <c r="AA19">
        <v>1</v>
      </c>
      <c r="AB19" t="s">
        <v>48</v>
      </c>
      <c r="AC19">
        <v>1.8</v>
      </c>
      <c r="AD19">
        <v>2</v>
      </c>
      <c r="AE19">
        <v>1.65</v>
      </c>
      <c r="AF19">
        <v>2.1</v>
      </c>
      <c r="AG19">
        <v>1.8</v>
      </c>
      <c r="AH19">
        <v>2</v>
      </c>
      <c r="AI19">
        <v>1.74</v>
      </c>
      <c r="AJ19">
        <v>2.2200000000000002</v>
      </c>
      <c r="AK19">
        <v>1.82</v>
      </c>
      <c r="AL19">
        <v>2.2200000000000002</v>
      </c>
      <c r="AM19">
        <v>1.74</v>
      </c>
      <c r="AN19">
        <v>2.09</v>
      </c>
      <c r="AO19">
        <f t="shared" si="0"/>
        <v>0.57471264367816088</v>
      </c>
      <c r="AP19">
        <f t="shared" si="0"/>
        <v>0.47846889952153115</v>
      </c>
      <c r="AQ19">
        <f t="shared" si="1"/>
        <v>0.54569190600522188</v>
      </c>
      <c r="AR19">
        <f t="shared" si="2"/>
        <v>0.45430809399477812</v>
      </c>
      <c r="AS19">
        <f t="shared" si="3"/>
        <v>9.163947637514086E-2</v>
      </c>
      <c r="AW19">
        <f t="shared" si="4"/>
        <v>556.5</v>
      </c>
      <c r="AX19">
        <f>64*'Summary - LogLoss'!$D$8*AW19/SUM($AW$2:$AW$65)</f>
        <v>0.28144558002317982</v>
      </c>
      <c r="AY19">
        <f t="shared" si="5"/>
        <v>0.37308505639832068</v>
      </c>
    </row>
    <row r="20" spans="1:51" x14ac:dyDescent="0.35">
      <c r="A20">
        <v>40</v>
      </c>
      <c r="B20" t="s">
        <v>40</v>
      </c>
      <c r="C20" t="s">
        <v>41</v>
      </c>
      <c r="D20" s="1">
        <v>42919</v>
      </c>
      <c r="E20" t="s">
        <v>42</v>
      </c>
      <c r="F20" t="s">
        <v>43</v>
      </c>
      <c r="G20" t="s">
        <v>44</v>
      </c>
      <c r="H20" t="s">
        <v>45</v>
      </c>
      <c r="I20">
        <v>5</v>
      </c>
      <c r="J20" t="s">
        <v>83</v>
      </c>
      <c r="K20" t="s">
        <v>94</v>
      </c>
      <c r="L20">
        <v>87</v>
      </c>
      <c r="M20">
        <v>93</v>
      </c>
      <c r="N20">
        <v>626</v>
      </c>
      <c r="O20">
        <v>596</v>
      </c>
      <c r="P20">
        <v>6</v>
      </c>
      <c r="Q20">
        <v>2</v>
      </c>
      <c r="R20">
        <v>3</v>
      </c>
      <c r="S20">
        <v>6</v>
      </c>
      <c r="T20">
        <v>6</v>
      </c>
      <c r="U20">
        <v>2</v>
      </c>
      <c r="V20">
        <v>6</v>
      </c>
      <c r="W20">
        <v>1</v>
      </c>
      <c r="Z20">
        <v>3</v>
      </c>
      <c r="AA20">
        <v>1</v>
      </c>
      <c r="AB20" t="s">
        <v>48</v>
      </c>
      <c r="AC20">
        <v>1.2</v>
      </c>
      <c r="AD20">
        <v>4.5</v>
      </c>
      <c r="AE20">
        <v>1.18</v>
      </c>
      <c r="AF20">
        <v>4.3</v>
      </c>
      <c r="AG20">
        <v>1.2</v>
      </c>
      <c r="AH20">
        <v>4.5</v>
      </c>
      <c r="AI20">
        <v>1.21</v>
      </c>
      <c r="AJ20">
        <v>5</v>
      </c>
      <c r="AK20">
        <v>1.24</v>
      </c>
      <c r="AL20">
        <v>5</v>
      </c>
      <c r="AM20">
        <v>1.2</v>
      </c>
      <c r="AN20">
        <v>4.5599999999999996</v>
      </c>
      <c r="AO20">
        <f t="shared" si="0"/>
        <v>0.83333333333333337</v>
      </c>
      <c r="AP20">
        <f t="shared" si="0"/>
        <v>0.2192982456140351</v>
      </c>
      <c r="AQ20">
        <f t="shared" si="1"/>
        <v>0.79166666666666663</v>
      </c>
      <c r="AR20">
        <f t="shared" si="2"/>
        <v>0.20833333333333331</v>
      </c>
      <c r="AS20">
        <f t="shared" si="3"/>
        <v>0.6675005333661701</v>
      </c>
      <c r="AW20">
        <f t="shared" si="4"/>
        <v>611</v>
      </c>
      <c r="AX20">
        <f>64*'Summary - LogLoss'!$D$8*AW20/SUM($AW$2:$AW$65)</f>
        <v>0.30900853440101145</v>
      </c>
      <c r="AY20">
        <f t="shared" si="5"/>
        <v>0.97650906776718149</v>
      </c>
    </row>
    <row r="21" spans="1:51" x14ac:dyDescent="0.35">
      <c r="A21">
        <v>40</v>
      </c>
      <c r="B21" t="s">
        <v>40</v>
      </c>
      <c r="C21" t="s">
        <v>41</v>
      </c>
      <c r="D21" s="1">
        <v>42919</v>
      </c>
      <c r="E21" t="s">
        <v>42</v>
      </c>
      <c r="F21" t="s">
        <v>43</v>
      </c>
      <c r="G21" t="s">
        <v>44</v>
      </c>
      <c r="H21" t="s">
        <v>45</v>
      </c>
      <c r="I21">
        <v>5</v>
      </c>
      <c r="J21" t="s">
        <v>49</v>
      </c>
      <c r="K21" t="s">
        <v>53</v>
      </c>
      <c r="L21">
        <v>6</v>
      </c>
      <c r="M21">
        <v>60</v>
      </c>
      <c r="N21">
        <v>4235</v>
      </c>
      <c r="O21">
        <v>840</v>
      </c>
      <c r="P21">
        <v>6</v>
      </c>
      <c r="Q21">
        <v>4</v>
      </c>
      <c r="R21">
        <v>6</v>
      </c>
      <c r="S21">
        <v>2</v>
      </c>
      <c r="T21">
        <v>6</v>
      </c>
      <c r="U21">
        <v>3</v>
      </c>
      <c r="Z21">
        <v>3</v>
      </c>
      <c r="AA21">
        <v>0</v>
      </c>
      <c r="AB21" t="s">
        <v>48</v>
      </c>
      <c r="AC21">
        <v>1.1599999999999999</v>
      </c>
      <c r="AD21">
        <v>5</v>
      </c>
      <c r="AE21">
        <v>1.1499999999999999</v>
      </c>
      <c r="AF21">
        <v>4.75</v>
      </c>
      <c r="AG21">
        <v>1.17</v>
      </c>
      <c r="AH21">
        <v>5</v>
      </c>
      <c r="AI21">
        <v>1.17</v>
      </c>
      <c r="AJ21">
        <v>5.77</v>
      </c>
      <c r="AK21">
        <v>1.18</v>
      </c>
      <c r="AL21">
        <v>6.45</v>
      </c>
      <c r="AM21">
        <v>1.1599999999999999</v>
      </c>
      <c r="AN21">
        <v>5.28</v>
      </c>
      <c r="AO21">
        <f t="shared" si="0"/>
        <v>0.86206896551724144</v>
      </c>
      <c r="AP21">
        <f t="shared" si="0"/>
        <v>0.18939393939393939</v>
      </c>
      <c r="AQ21">
        <f t="shared" si="1"/>
        <v>0.81987577639751563</v>
      </c>
      <c r="AR21">
        <f t="shared" si="2"/>
        <v>0.18012422360248448</v>
      </c>
      <c r="AS21">
        <f t="shared" si="3"/>
        <v>0.75775304629994844</v>
      </c>
      <c r="AW21">
        <f t="shared" si="4"/>
        <v>2537.5</v>
      </c>
      <c r="AX21">
        <f>64*'Summary - LogLoss'!$D$8*AW21/SUM($AW$2:$AW$65)</f>
        <v>1.2833210409861975</v>
      </c>
      <c r="AY21">
        <f t="shared" si="5"/>
        <v>2.0410740872861459</v>
      </c>
    </row>
    <row r="22" spans="1:51" x14ac:dyDescent="0.35">
      <c r="A22">
        <v>40</v>
      </c>
      <c r="B22" t="s">
        <v>40</v>
      </c>
      <c r="C22" t="s">
        <v>41</v>
      </c>
      <c r="D22" s="1">
        <v>42919</v>
      </c>
      <c r="E22" t="s">
        <v>42</v>
      </c>
      <c r="F22" t="s">
        <v>43</v>
      </c>
      <c r="G22" t="s">
        <v>44</v>
      </c>
      <c r="H22" t="s">
        <v>45</v>
      </c>
      <c r="I22">
        <v>5</v>
      </c>
      <c r="J22" t="s">
        <v>147</v>
      </c>
      <c r="K22" t="s">
        <v>85</v>
      </c>
      <c r="L22">
        <v>2</v>
      </c>
      <c r="M22">
        <v>137</v>
      </c>
      <c r="N22">
        <v>7285</v>
      </c>
      <c r="O22">
        <v>414</v>
      </c>
      <c r="P22">
        <v>6</v>
      </c>
      <c r="Q22">
        <v>1</v>
      </c>
      <c r="R22">
        <v>6</v>
      </c>
      <c r="S22">
        <v>3</v>
      </c>
      <c r="T22">
        <v>6</v>
      </c>
      <c r="U22">
        <v>2</v>
      </c>
      <c r="Z22">
        <v>3</v>
      </c>
      <c r="AA22">
        <v>0</v>
      </c>
      <c r="AB22" t="s">
        <v>48</v>
      </c>
      <c r="AC22">
        <v>1.04</v>
      </c>
      <c r="AD22">
        <v>13</v>
      </c>
      <c r="AE22">
        <v>1.03</v>
      </c>
      <c r="AF22">
        <v>9</v>
      </c>
      <c r="AG22">
        <v>1.03</v>
      </c>
      <c r="AH22">
        <v>12</v>
      </c>
      <c r="AI22">
        <v>1.06</v>
      </c>
      <c r="AJ22">
        <v>12.98</v>
      </c>
      <c r="AK22">
        <v>1.06</v>
      </c>
      <c r="AL22">
        <v>15.75</v>
      </c>
      <c r="AM22">
        <v>1.04</v>
      </c>
      <c r="AN22">
        <v>11.7</v>
      </c>
      <c r="AO22">
        <f t="shared" si="0"/>
        <v>0.96153846153846145</v>
      </c>
      <c r="AP22">
        <f t="shared" si="0"/>
        <v>8.5470085470085472E-2</v>
      </c>
      <c r="AQ22">
        <f t="shared" si="1"/>
        <v>0.91836734693877553</v>
      </c>
      <c r="AR22">
        <f t="shared" si="2"/>
        <v>8.1632653061224511E-2</v>
      </c>
      <c r="AS22">
        <f t="shared" si="3"/>
        <v>1.2101840643252144</v>
      </c>
      <c r="AW22">
        <f t="shared" si="4"/>
        <v>3849.5</v>
      </c>
      <c r="AX22">
        <f>64*'Summary - LogLoss'!$D$8*AW22/SUM($AW$2:$AW$65)</f>
        <v>1.9468549151828045</v>
      </c>
      <c r="AY22">
        <f t="shared" si="5"/>
        <v>3.1570389795080187</v>
      </c>
    </row>
    <row r="23" spans="1:51" x14ac:dyDescent="0.35">
      <c r="A23">
        <v>40</v>
      </c>
      <c r="B23" t="s">
        <v>40</v>
      </c>
      <c r="C23" t="s">
        <v>41</v>
      </c>
      <c r="D23" s="1">
        <v>42919</v>
      </c>
      <c r="E23" t="s">
        <v>42</v>
      </c>
      <c r="F23" t="s">
        <v>43</v>
      </c>
      <c r="G23" t="s">
        <v>44</v>
      </c>
      <c r="H23" t="s">
        <v>45</v>
      </c>
      <c r="I23">
        <v>5</v>
      </c>
      <c r="J23" t="s">
        <v>122</v>
      </c>
      <c r="K23" t="s">
        <v>491</v>
      </c>
      <c r="L23">
        <v>114</v>
      </c>
      <c r="M23">
        <v>40</v>
      </c>
      <c r="N23">
        <v>500</v>
      </c>
      <c r="O23">
        <v>1000</v>
      </c>
      <c r="P23">
        <v>6</v>
      </c>
      <c r="Q23">
        <v>1</v>
      </c>
      <c r="Z23">
        <v>1</v>
      </c>
      <c r="AA23">
        <v>0</v>
      </c>
      <c r="AB23" t="s">
        <v>159</v>
      </c>
      <c r="AC23">
        <v>1.53</v>
      </c>
      <c r="AD23">
        <v>2.5</v>
      </c>
      <c r="AE23">
        <v>1.5</v>
      </c>
      <c r="AF23">
        <v>2.4</v>
      </c>
      <c r="AG23">
        <v>1.57</v>
      </c>
      <c r="AH23">
        <v>2.37</v>
      </c>
      <c r="AI23">
        <v>1.59</v>
      </c>
      <c r="AJ23">
        <v>2.52</v>
      </c>
      <c r="AK23">
        <v>1.61</v>
      </c>
      <c r="AL23">
        <v>2.6</v>
      </c>
      <c r="AM23">
        <v>1.55</v>
      </c>
      <c r="AN23">
        <v>2.44</v>
      </c>
      <c r="AO23">
        <f t="shared" si="0"/>
        <v>0.64516129032258063</v>
      </c>
      <c r="AP23">
        <f t="shared" si="0"/>
        <v>0.4098360655737705</v>
      </c>
      <c r="AQ23">
        <f t="shared" si="1"/>
        <v>0.61152882205513781</v>
      </c>
      <c r="AR23">
        <f t="shared" si="2"/>
        <v>0.38847117794486213</v>
      </c>
      <c r="AS23">
        <f t="shared" si="3"/>
        <v>0.22687155418697763</v>
      </c>
      <c r="AW23">
        <f t="shared" si="4"/>
        <v>750</v>
      </c>
      <c r="AX23">
        <f>64*'Summary - LogLoss'!$D$8*AW23/SUM($AW$2:$AW$65)</f>
        <v>0.37930671162153617</v>
      </c>
      <c r="AY23">
        <f t="shared" si="5"/>
        <v>0.60617826580851375</v>
      </c>
    </row>
    <row r="24" spans="1:51" x14ac:dyDescent="0.35">
      <c r="A24">
        <v>40</v>
      </c>
      <c r="B24" t="s">
        <v>40</v>
      </c>
      <c r="C24" t="s">
        <v>41</v>
      </c>
      <c r="D24" s="1">
        <v>42919</v>
      </c>
      <c r="E24" t="s">
        <v>42</v>
      </c>
      <c r="F24" t="s">
        <v>43</v>
      </c>
      <c r="G24" t="s">
        <v>44</v>
      </c>
      <c r="H24" t="s">
        <v>45</v>
      </c>
      <c r="I24">
        <v>5</v>
      </c>
      <c r="J24" t="s">
        <v>105</v>
      </c>
      <c r="K24" t="s">
        <v>71</v>
      </c>
      <c r="L24">
        <v>58</v>
      </c>
      <c r="M24">
        <v>23</v>
      </c>
      <c r="N24">
        <v>853</v>
      </c>
      <c r="O24">
        <v>1835</v>
      </c>
      <c r="P24">
        <v>6</v>
      </c>
      <c r="Q24">
        <v>7</v>
      </c>
      <c r="R24">
        <v>7</v>
      </c>
      <c r="S24">
        <v>6</v>
      </c>
      <c r="T24">
        <v>6</v>
      </c>
      <c r="U24">
        <v>7</v>
      </c>
      <c r="V24">
        <v>7</v>
      </c>
      <c r="W24">
        <v>6</v>
      </c>
      <c r="X24">
        <v>8</v>
      </c>
      <c r="Y24">
        <v>6</v>
      </c>
      <c r="Z24">
        <v>3</v>
      </c>
      <c r="AA24">
        <v>2</v>
      </c>
      <c r="AB24" t="s">
        <v>48</v>
      </c>
      <c r="AC24">
        <v>2.75</v>
      </c>
      <c r="AD24">
        <v>1.44</v>
      </c>
      <c r="AE24">
        <v>2.65</v>
      </c>
      <c r="AF24">
        <v>1.42</v>
      </c>
      <c r="AG24">
        <v>2.75</v>
      </c>
      <c r="AH24">
        <v>1.44</v>
      </c>
      <c r="AI24">
        <v>2.82</v>
      </c>
      <c r="AJ24">
        <v>1.49</v>
      </c>
      <c r="AK24">
        <v>3</v>
      </c>
      <c r="AL24">
        <v>1.49</v>
      </c>
      <c r="AM24">
        <v>2.75</v>
      </c>
      <c r="AN24">
        <v>1.44</v>
      </c>
      <c r="AO24">
        <f t="shared" si="0"/>
        <v>0.36363636363636365</v>
      </c>
      <c r="AP24">
        <f t="shared" si="0"/>
        <v>0.69444444444444442</v>
      </c>
      <c r="AQ24">
        <f t="shared" si="1"/>
        <v>0.34367541766109788</v>
      </c>
      <c r="AR24">
        <f t="shared" si="2"/>
        <v>0.65632458233890223</v>
      </c>
      <c r="AS24">
        <f t="shared" si="3"/>
        <v>-0.32347889904528543</v>
      </c>
      <c r="AW24">
        <f t="shared" si="4"/>
        <v>1344</v>
      </c>
      <c r="AX24">
        <f>64*'Summary - LogLoss'!$D$8*AW24/SUM($AW$2:$AW$65)</f>
        <v>0.67971762722579288</v>
      </c>
      <c r="AY24">
        <f t="shared" si="5"/>
        <v>0.35623872818050745</v>
      </c>
    </row>
    <row r="25" spans="1:51" x14ac:dyDescent="0.35">
      <c r="A25">
        <v>40</v>
      </c>
      <c r="B25" t="s">
        <v>40</v>
      </c>
      <c r="C25" t="s">
        <v>41</v>
      </c>
      <c r="D25" s="1">
        <v>42919</v>
      </c>
      <c r="E25" t="s">
        <v>42</v>
      </c>
      <c r="F25" t="s">
        <v>43</v>
      </c>
      <c r="G25" t="s">
        <v>44</v>
      </c>
      <c r="H25" t="s">
        <v>45</v>
      </c>
      <c r="I25">
        <v>5</v>
      </c>
      <c r="J25" t="s">
        <v>149</v>
      </c>
      <c r="K25" t="s">
        <v>492</v>
      </c>
      <c r="L25">
        <v>29</v>
      </c>
      <c r="M25">
        <v>715</v>
      </c>
      <c r="N25">
        <v>1430</v>
      </c>
      <c r="O25">
        <v>30</v>
      </c>
      <c r="P25">
        <v>6</v>
      </c>
      <c r="Q25">
        <v>1</v>
      </c>
      <c r="R25">
        <v>6</v>
      </c>
      <c r="S25">
        <v>3</v>
      </c>
      <c r="T25">
        <v>6</v>
      </c>
      <c r="U25">
        <v>3</v>
      </c>
      <c r="Z25">
        <v>3</v>
      </c>
      <c r="AA25">
        <v>0</v>
      </c>
      <c r="AB25" t="s">
        <v>48</v>
      </c>
      <c r="AC25">
        <v>1.1000000000000001</v>
      </c>
      <c r="AD25">
        <v>7</v>
      </c>
      <c r="AE25">
        <v>1.08</v>
      </c>
      <c r="AF25">
        <v>6.5</v>
      </c>
      <c r="AG25">
        <v>1.1000000000000001</v>
      </c>
      <c r="AH25">
        <v>7</v>
      </c>
      <c r="AI25">
        <v>1.1299999999999999</v>
      </c>
      <c r="AJ25">
        <v>6.42</v>
      </c>
      <c r="AK25">
        <v>1.1399999999999999</v>
      </c>
      <c r="AL25">
        <v>7.05</v>
      </c>
      <c r="AM25">
        <v>1.1100000000000001</v>
      </c>
      <c r="AN25">
        <v>6.4</v>
      </c>
      <c r="AO25">
        <f t="shared" si="0"/>
        <v>0.9009009009009008</v>
      </c>
      <c r="AP25">
        <f t="shared" si="0"/>
        <v>0.15625</v>
      </c>
      <c r="AQ25">
        <f t="shared" si="1"/>
        <v>0.85219707057256988</v>
      </c>
      <c r="AR25">
        <f t="shared" si="2"/>
        <v>0.14780292942743012</v>
      </c>
      <c r="AS25">
        <f t="shared" si="3"/>
        <v>0.87596898752069163</v>
      </c>
      <c r="AW25">
        <f t="shared" si="4"/>
        <v>730</v>
      </c>
      <c r="AX25">
        <f>64*'Summary - LogLoss'!$D$8*AW25/SUM($AW$2:$AW$65)</f>
        <v>0.36919186597829523</v>
      </c>
      <c r="AY25">
        <f t="shared" si="5"/>
        <v>1.2451608534989869</v>
      </c>
    </row>
    <row r="26" spans="1:51" x14ac:dyDescent="0.35">
      <c r="A26">
        <v>40</v>
      </c>
      <c r="B26" t="s">
        <v>40</v>
      </c>
      <c r="C26" t="s">
        <v>41</v>
      </c>
      <c r="D26" s="1">
        <v>42919</v>
      </c>
      <c r="E26" t="s">
        <v>42</v>
      </c>
      <c r="F26" t="s">
        <v>43</v>
      </c>
      <c r="G26" t="s">
        <v>44</v>
      </c>
      <c r="H26" t="s">
        <v>45</v>
      </c>
      <c r="I26">
        <v>5</v>
      </c>
      <c r="J26" t="s">
        <v>493</v>
      </c>
      <c r="K26" t="s">
        <v>494</v>
      </c>
      <c r="L26">
        <v>214</v>
      </c>
      <c r="M26">
        <v>104</v>
      </c>
      <c r="N26">
        <v>249</v>
      </c>
      <c r="O26">
        <v>538</v>
      </c>
      <c r="P26">
        <v>4</v>
      </c>
      <c r="Q26">
        <v>6</v>
      </c>
      <c r="R26">
        <v>7</v>
      </c>
      <c r="S26">
        <v>5</v>
      </c>
      <c r="T26">
        <v>6</v>
      </c>
      <c r="U26">
        <v>3</v>
      </c>
      <c r="V26">
        <v>6</v>
      </c>
      <c r="W26">
        <v>4</v>
      </c>
      <c r="Z26">
        <v>3</v>
      </c>
      <c r="AA26">
        <v>1</v>
      </c>
      <c r="AB26" t="s">
        <v>48</v>
      </c>
      <c r="AC26">
        <v>1.28</v>
      </c>
      <c r="AD26">
        <v>3.75</v>
      </c>
      <c r="AE26">
        <v>1.27</v>
      </c>
      <c r="AF26">
        <v>3.45</v>
      </c>
      <c r="AG26">
        <v>1.3</v>
      </c>
      <c r="AH26">
        <v>3.5</v>
      </c>
      <c r="AI26">
        <v>1.32</v>
      </c>
      <c r="AJ26">
        <v>3.74</v>
      </c>
      <c r="AK26">
        <v>1.33</v>
      </c>
      <c r="AL26">
        <v>3.75</v>
      </c>
      <c r="AM26">
        <v>1.29</v>
      </c>
      <c r="AN26">
        <v>3.56</v>
      </c>
      <c r="AO26">
        <f t="shared" si="0"/>
        <v>0.77519379844961234</v>
      </c>
      <c r="AP26">
        <f t="shared" si="0"/>
        <v>0.2808988764044944</v>
      </c>
      <c r="AQ26">
        <f t="shared" si="1"/>
        <v>0.73402061855670098</v>
      </c>
      <c r="AR26">
        <f t="shared" si="2"/>
        <v>0.26597938144329897</v>
      </c>
      <c r="AS26">
        <f t="shared" si="3"/>
        <v>0.50755916324517913</v>
      </c>
      <c r="AW26">
        <f t="shared" si="4"/>
        <v>393.5</v>
      </c>
      <c r="AX26">
        <f>64*'Summary - LogLoss'!$D$8*AW26/SUM($AW$2:$AW$65)</f>
        <v>0.19900958803076599</v>
      </c>
      <c r="AY26">
        <f t="shared" si="5"/>
        <v>0.7065687512759451</v>
      </c>
    </row>
    <row r="27" spans="1:51" x14ac:dyDescent="0.35">
      <c r="A27">
        <v>40</v>
      </c>
      <c r="B27" t="s">
        <v>40</v>
      </c>
      <c r="C27" t="s">
        <v>41</v>
      </c>
      <c r="D27" s="1">
        <v>42919</v>
      </c>
      <c r="E27" t="s">
        <v>42</v>
      </c>
      <c r="F27" t="s">
        <v>43</v>
      </c>
      <c r="G27" t="s">
        <v>44</v>
      </c>
      <c r="H27" t="s">
        <v>45</v>
      </c>
      <c r="I27">
        <v>5</v>
      </c>
      <c r="J27" t="s">
        <v>59</v>
      </c>
      <c r="K27" t="s">
        <v>169</v>
      </c>
      <c r="L27">
        <v>26</v>
      </c>
      <c r="M27">
        <v>109</v>
      </c>
      <c r="N27">
        <v>1675</v>
      </c>
      <c r="O27">
        <v>513</v>
      </c>
      <c r="P27">
        <v>7</v>
      </c>
      <c r="Q27">
        <v>5</v>
      </c>
      <c r="R27">
        <v>6</v>
      </c>
      <c r="S27">
        <v>4</v>
      </c>
      <c r="T27">
        <v>6</v>
      </c>
      <c r="U27">
        <v>2</v>
      </c>
      <c r="Z27">
        <v>3</v>
      </c>
      <c r="AA27">
        <v>0</v>
      </c>
      <c r="AB27" t="s">
        <v>48</v>
      </c>
      <c r="AC27">
        <v>1.1399999999999999</v>
      </c>
      <c r="AD27">
        <v>5.5</v>
      </c>
      <c r="AE27">
        <v>1.1200000000000001</v>
      </c>
      <c r="AF27">
        <v>5.4</v>
      </c>
      <c r="AG27">
        <v>1.1399999999999999</v>
      </c>
      <c r="AH27">
        <v>5.5</v>
      </c>
      <c r="AI27">
        <v>1.1499999999999999</v>
      </c>
      <c r="AJ27">
        <v>6.48</v>
      </c>
      <c r="AK27">
        <v>1.1499999999999999</v>
      </c>
      <c r="AL27">
        <v>7.25</v>
      </c>
      <c r="AM27">
        <v>1.1299999999999999</v>
      </c>
      <c r="AN27">
        <v>5.96</v>
      </c>
      <c r="AO27">
        <f t="shared" si="0"/>
        <v>0.88495575221238942</v>
      </c>
      <c r="AP27">
        <f t="shared" si="0"/>
        <v>0.16778523489932887</v>
      </c>
      <c r="AQ27">
        <f t="shared" si="1"/>
        <v>0.84062059238363884</v>
      </c>
      <c r="AR27">
        <f t="shared" si="2"/>
        <v>0.15937940761636105</v>
      </c>
      <c r="AS27">
        <f t="shared" si="3"/>
        <v>0.83142642417650459</v>
      </c>
      <c r="AW27">
        <f t="shared" si="4"/>
        <v>1094</v>
      </c>
      <c r="AX27">
        <f>64*'Summary - LogLoss'!$D$8*AW27/SUM($AW$2:$AW$65)</f>
        <v>0.55328205668528074</v>
      </c>
      <c r="AY27">
        <f t="shared" si="5"/>
        <v>1.3847084808617853</v>
      </c>
    </row>
    <row r="28" spans="1:51" x14ac:dyDescent="0.35">
      <c r="A28">
        <v>40</v>
      </c>
      <c r="B28" t="s">
        <v>40</v>
      </c>
      <c r="C28" t="s">
        <v>41</v>
      </c>
      <c r="D28" s="1">
        <v>42919</v>
      </c>
      <c r="E28" t="s">
        <v>42</v>
      </c>
      <c r="F28" t="s">
        <v>43</v>
      </c>
      <c r="G28" t="s">
        <v>44</v>
      </c>
      <c r="H28" t="s">
        <v>45</v>
      </c>
      <c r="I28">
        <v>5</v>
      </c>
      <c r="J28" t="s">
        <v>97</v>
      </c>
      <c r="K28" t="s">
        <v>495</v>
      </c>
      <c r="L28">
        <v>124</v>
      </c>
      <c r="M28">
        <v>258</v>
      </c>
      <c r="N28">
        <v>457</v>
      </c>
      <c r="O28">
        <v>205</v>
      </c>
      <c r="P28">
        <v>6</v>
      </c>
      <c r="Q28">
        <v>2</v>
      </c>
      <c r="R28">
        <v>3</v>
      </c>
      <c r="S28">
        <v>6</v>
      </c>
      <c r="T28">
        <v>6</v>
      </c>
      <c r="U28">
        <v>3</v>
      </c>
      <c r="V28">
        <v>7</v>
      </c>
      <c r="W28">
        <v>5</v>
      </c>
      <c r="Z28">
        <v>3</v>
      </c>
      <c r="AA28">
        <v>1</v>
      </c>
      <c r="AB28" t="s">
        <v>48</v>
      </c>
      <c r="AC28">
        <v>3</v>
      </c>
      <c r="AD28">
        <v>1.4</v>
      </c>
      <c r="AE28">
        <v>2.8</v>
      </c>
      <c r="AF28">
        <v>1.38</v>
      </c>
      <c r="AG28">
        <v>2.75</v>
      </c>
      <c r="AH28">
        <v>1.44</v>
      </c>
      <c r="AI28">
        <v>2.93</v>
      </c>
      <c r="AJ28">
        <v>1.46</v>
      </c>
      <c r="AK28">
        <v>3</v>
      </c>
      <c r="AL28">
        <v>1.46</v>
      </c>
      <c r="AM28">
        <v>2.86</v>
      </c>
      <c r="AN28">
        <v>1.42</v>
      </c>
      <c r="AO28">
        <f t="shared" si="0"/>
        <v>0.34965034965034969</v>
      </c>
      <c r="AP28">
        <f t="shared" si="0"/>
        <v>0.70422535211267612</v>
      </c>
      <c r="AQ28">
        <f t="shared" si="1"/>
        <v>0.33177570093457942</v>
      </c>
      <c r="AR28">
        <f t="shared" si="2"/>
        <v>0.66822429906542058</v>
      </c>
      <c r="AS28">
        <f t="shared" si="3"/>
        <v>-0.35008237660929598</v>
      </c>
      <c r="AW28">
        <f t="shared" si="4"/>
        <v>331</v>
      </c>
      <c r="AX28">
        <f>64*'Summary - LogLoss'!$D$8*AW28/SUM($AW$2:$AW$65)</f>
        <v>0.16740069539563796</v>
      </c>
      <c r="AY28">
        <f t="shared" si="5"/>
        <v>-0.18268168121365802</v>
      </c>
    </row>
    <row r="29" spans="1:51" x14ac:dyDescent="0.35">
      <c r="A29">
        <v>40</v>
      </c>
      <c r="B29" t="s">
        <v>40</v>
      </c>
      <c r="C29" t="s">
        <v>41</v>
      </c>
      <c r="D29" s="1">
        <v>42919</v>
      </c>
      <c r="E29" t="s">
        <v>42</v>
      </c>
      <c r="F29" t="s">
        <v>43</v>
      </c>
      <c r="G29" t="s">
        <v>44</v>
      </c>
      <c r="H29" t="s">
        <v>45</v>
      </c>
      <c r="I29">
        <v>5</v>
      </c>
      <c r="J29" t="s">
        <v>121</v>
      </c>
      <c r="K29" t="s">
        <v>496</v>
      </c>
      <c r="L29">
        <v>48</v>
      </c>
      <c r="M29">
        <v>117</v>
      </c>
      <c r="N29">
        <v>950</v>
      </c>
      <c r="O29">
        <v>472</v>
      </c>
      <c r="P29">
        <v>6</v>
      </c>
      <c r="Q29">
        <v>1</v>
      </c>
      <c r="R29">
        <v>4</v>
      </c>
      <c r="S29">
        <v>6</v>
      </c>
      <c r="T29">
        <v>4</v>
      </c>
      <c r="U29">
        <v>6</v>
      </c>
      <c r="V29">
        <v>7</v>
      </c>
      <c r="W29">
        <v>5</v>
      </c>
      <c r="X29">
        <v>6</v>
      </c>
      <c r="Y29">
        <v>1</v>
      </c>
      <c r="Z29">
        <v>3</v>
      </c>
      <c r="AA29">
        <v>2</v>
      </c>
      <c r="AB29" t="s">
        <v>48</v>
      </c>
      <c r="AC29">
        <v>1.44</v>
      </c>
      <c r="AD29">
        <v>2.75</v>
      </c>
      <c r="AE29">
        <v>1.47</v>
      </c>
      <c r="AF29">
        <v>2.5</v>
      </c>
      <c r="AG29">
        <v>1.5</v>
      </c>
      <c r="AH29">
        <v>2.62</v>
      </c>
      <c r="AI29">
        <v>1.54</v>
      </c>
      <c r="AJ29">
        <v>2.66</v>
      </c>
      <c r="AK29">
        <v>1.54</v>
      </c>
      <c r="AL29">
        <v>2.75</v>
      </c>
      <c r="AM29">
        <v>1.5</v>
      </c>
      <c r="AN29">
        <v>2.58</v>
      </c>
      <c r="AO29">
        <f t="shared" si="0"/>
        <v>0.66666666666666663</v>
      </c>
      <c r="AP29">
        <f t="shared" si="0"/>
        <v>0.38759689922480617</v>
      </c>
      <c r="AQ29">
        <f t="shared" si="1"/>
        <v>0.63235294117647067</v>
      </c>
      <c r="AR29">
        <f t="shared" si="2"/>
        <v>0.36764705882352944</v>
      </c>
      <c r="AS29">
        <f t="shared" si="3"/>
        <v>0.27116214541268091</v>
      </c>
      <c r="AW29">
        <f t="shared" si="4"/>
        <v>711</v>
      </c>
      <c r="AX29">
        <f>64*'Summary - LogLoss'!$D$8*AW29/SUM($AW$2:$AW$65)</f>
        <v>0.35958276261721628</v>
      </c>
      <c r="AY29">
        <f t="shared" si="5"/>
        <v>0.63074490802989724</v>
      </c>
    </row>
    <row r="30" spans="1:51" x14ac:dyDescent="0.35">
      <c r="A30">
        <v>40</v>
      </c>
      <c r="B30" t="s">
        <v>40</v>
      </c>
      <c r="C30" t="s">
        <v>41</v>
      </c>
      <c r="D30" s="1">
        <v>42919</v>
      </c>
      <c r="E30" t="s">
        <v>42</v>
      </c>
      <c r="F30" t="s">
        <v>43</v>
      </c>
      <c r="G30" t="s">
        <v>44</v>
      </c>
      <c r="H30" t="s">
        <v>45</v>
      </c>
      <c r="I30">
        <v>5</v>
      </c>
      <c r="J30" t="s">
        <v>75</v>
      </c>
      <c r="K30" t="s">
        <v>87</v>
      </c>
      <c r="L30">
        <v>49</v>
      </c>
      <c r="M30">
        <v>3</v>
      </c>
      <c r="N30">
        <v>922</v>
      </c>
      <c r="O30">
        <v>6175</v>
      </c>
      <c r="P30">
        <v>6</v>
      </c>
      <c r="Q30">
        <v>4</v>
      </c>
      <c r="R30">
        <v>3</v>
      </c>
      <c r="S30">
        <v>6</v>
      </c>
      <c r="T30">
        <v>6</v>
      </c>
      <c r="U30">
        <v>4</v>
      </c>
      <c r="V30">
        <v>6</v>
      </c>
      <c r="W30">
        <v>1</v>
      </c>
      <c r="Z30">
        <v>3</v>
      </c>
      <c r="AA30">
        <v>1</v>
      </c>
      <c r="AB30" t="s">
        <v>48</v>
      </c>
      <c r="AC30">
        <v>3</v>
      </c>
      <c r="AD30">
        <v>1.4</v>
      </c>
      <c r="AE30">
        <v>3.05</v>
      </c>
      <c r="AF30">
        <v>1.33</v>
      </c>
      <c r="AG30">
        <v>3.25</v>
      </c>
      <c r="AH30">
        <v>1.36</v>
      </c>
      <c r="AI30">
        <v>3.48</v>
      </c>
      <c r="AJ30">
        <v>1.36</v>
      </c>
      <c r="AK30">
        <v>3.48</v>
      </c>
      <c r="AL30">
        <v>1.43</v>
      </c>
      <c r="AM30">
        <v>3.18</v>
      </c>
      <c r="AN30">
        <v>1.35</v>
      </c>
      <c r="AO30">
        <f t="shared" si="0"/>
        <v>0.31446540880503143</v>
      </c>
      <c r="AP30">
        <f t="shared" si="0"/>
        <v>0.7407407407407407</v>
      </c>
      <c r="AQ30">
        <f t="shared" si="1"/>
        <v>0.29801324503311261</v>
      </c>
      <c r="AR30">
        <f t="shared" si="2"/>
        <v>0.70198675496688745</v>
      </c>
      <c r="AS30">
        <f t="shared" si="3"/>
        <v>-0.42838830217087365</v>
      </c>
      <c r="AW30">
        <f t="shared" si="4"/>
        <v>3548.5</v>
      </c>
      <c r="AX30">
        <f>64*'Summary - LogLoss'!$D$8*AW30/SUM($AW$2:$AW$65)</f>
        <v>1.7946264882520282</v>
      </c>
      <c r="AY30">
        <f t="shared" si="5"/>
        <v>1.3662381860811545</v>
      </c>
    </row>
    <row r="31" spans="1:51" x14ac:dyDescent="0.35">
      <c r="A31">
        <v>40</v>
      </c>
      <c r="B31" t="s">
        <v>40</v>
      </c>
      <c r="C31" t="s">
        <v>41</v>
      </c>
      <c r="D31" s="1">
        <v>42919</v>
      </c>
      <c r="E31" t="s">
        <v>42</v>
      </c>
      <c r="F31" t="s">
        <v>43</v>
      </c>
      <c r="G31" t="s">
        <v>44</v>
      </c>
      <c r="H31" t="s">
        <v>45</v>
      </c>
      <c r="I31">
        <v>5</v>
      </c>
      <c r="J31" t="s">
        <v>115</v>
      </c>
      <c r="K31" t="s">
        <v>497</v>
      </c>
      <c r="L31">
        <v>83</v>
      </c>
      <c r="M31">
        <v>89</v>
      </c>
      <c r="N31">
        <v>635</v>
      </c>
      <c r="O31">
        <v>623</v>
      </c>
      <c r="P31">
        <v>6</v>
      </c>
      <c r="Q31">
        <v>2</v>
      </c>
      <c r="R31">
        <v>6</v>
      </c>
      <c r="S31">
        <v>0</v>
      </c>
      <c r="T31">
        <v>6</v>
      </c>
      <c r="U31">
        <v>1</v>
      </c>
      <c r="Z31">
        <v>3</v>
      </c>
      <c r="AA31">
        <v>0</v>
      </c>
      <c r="AB31" t="s">
        <v>48</v>
      </c>
      <c r="AC31">
        <v>1.33</v>
      </c>
      <c r="AD31">
        <v>3.4</v>
      </c>
      <c r="AE31">
        <v>1.32</v>
      </c>
      <c r="AF31">
        <v>3.1</v>
      </c>
      <c r="AG31">
        <v>1.36</v>
      </c>
      <c r="AH31">
        <v>3.25</v>
      </c>
      <c r="AI31">
        <v>1.36</v>
      </c>
      <c r="AJ31">
        <v>3.45</v>
      </c>
      <c r="AK31">
        <v>1.38</v>
      </c>
      <c r="AL31">
        <v>3.55</v>
      </c>
      <c r="AM31">
        <v>1.33</v>
      </c>
      <c r="AN31">
        <v>3.28</v>
      </c>
      <c r="AO31">
        <f t="shared" si="0"/>
        <v>0.75187969924812026</v>
      </c>
      <c r="AP31">
        <f t="shared" si="0"/>
        <v>0.3048780487804878</v>
      </c>
      <c r="AQ31">
        <f t="shared" si="1"/>
        <v>0.71149674620390446</v>
      </c>
      <c r="AR31">
        <f t="shared" si="2"/>
        <v>0.28850325379609543</v>
      </c>
      <c r="AS31">
        <f t="shared" si="3"/>
        <v>0.45133224008119494</v>
      </c>
      <c r="AW31">
        <f t="shared" si="4"/>
        <v>629</v>
      </c>
      <c r="AX31">
        <f>64*'Summary - LogLoss'!$D$8*AW31/SUM($AW$2:$AW$65)</f>
        <v>0.31811189547992835</v>
      </c>
      <c r="AY31">
        <f t="shared" si="5"/>
        <v>0.76944413556112323</v>
      </c>
    </row>
    <row r="32" spans="1:51" x14ac:dyDescent="0.35">
      <c r="A32">
        <v>40</v>
      </c>
      <c r="B32" t="s">
        <v>40</v>
      </c>
      <c r="C32" t="s">
        <v>41</v>
      </c>
      <c r="D32" s="1">
        <v>42919</v>
      </c>
      <c r="E32" t="s">
        <v>42</v>
      </c>
      <c r="F32" t="s">
        <v>43</v>
      </c>
      <c r="G32" t="s">
        <v>44</v>
      </c>
      <c r="H32" t="s">
        <v>45</v>
      </c>
      <c r="I32">
        <v>5</v>
      </c>
      <c r="J32" t="s">
        <v>98</v>
      </c>
      <c r="K32" t="s">
        <v>498</v>
      </c>
      <c r="L32">
        <v>31</v>
      </c>
      <c r="M32">
        <v>94</v>
      </c>
      <c r="N32">
        <v>1395</v>
      </c>
      <c r="O32">
        <v>589</v>
      </c>
      <c r="P32">
        <v>6</v>
      </c>
      <c r="Q32">
        <v>4</v>
      </c>
      <c r="R32">
        <v>7</v>
      </c>
      <c r="S32">
        <v>5</v>
      </c>
      <c r="T32">
        <v>6</v>
      </c>
      <c r="U32">
        <v>3</v>
      </c>
      <c r="Z32">
        <v>3</v>
      </c>
      <c r="AA32">
        <v>0</v>
      </c>
      <c r="AB32" t="s">
        <v>48</v>
      </c>
      <c r="AC32">
        <v>1.04</v>
      </c>
      <c r="AD32">
        <v>13</v>
      </c>
      <c r="AE32">
        <v>1.02</v>
      </c>
      <c r="AF32">
        <v>10</v>
      </c>
      <c r="AG32">
        <v>1.03</v>
      </c>
      <c r="AH32">
        <v>12</v>
      </c>
      <c r="AI32">
        <v>1.05</v>
      </c>
      <c r="AJ32">
        <v>13.44</v>
      </c>
      <c r="AK32">
        <v>1.05</v>
      </c>
      <c r="AL32">
        <v>16</v>
      </c>
      <c r="AM32">
        <v>1.03</v>
      </c>
      <c r="AN32">
        <v>12.55</v>
      </c>
      <c r="AO32">
        <f t="shared" si="0"/>
        <v>0.970873786407767</v>
      </c>
      <c r="AP32">
        <f t="shared" si="0"/>
        <v>7.9681274900398405E-2</v>
      </c>
      <c r="AQ32">
        <f t="shared" si="1"/>
        <v>0.92415316642120771</v>
      </c>
      <c r="AR32">
        <f t="shared" si="2"/>
        <v>7.584683357879235E-2</v>
      </c>
      <c r="AS32">
        <f t="shared" si="3"/>
        <v>1.2500809316681243</v>
      </c>
      <c r="AW32">
        <f t="shared" si="4"/>
        <v>992</v>
      </c>
      <c r="AX32">
        <f>64*'Summary - LogLoss'!$D$8*AW32/SUM($AW$2:$AW$65)</f>
        <v>0.50169634390475182</v>
      </c>
      <c r="AY32">
        <f t="shared" si="5"/>
        <v>1.7517772755728762</v>
      </c>
    </row>
    <row r="33" spans="1:51" x14ac:dyDescent="0.35">
      <c r="A33">
        <v>40</v>
      </c>
      <c r="B33" t="s">
        <v>40</v>
      </c>
      <c r="C33" t="s">
        <v>41</v>
      </c>
      <c r="D33" s="1">
        <v>42920</v>
      </c>
      <c r="E33" t="s">
        <v>42</v>
      </c>
      <c r="F33" t="s">
        <v>43</v>
      </c>
      <c r="G33" t="s">
        <v>44</v>
      </c>
      <c r="H33" t="s">
        <v>45</v>
      </c>
      <c r="I33">
        <v>5</v>
      </c>
      <c r="J33" t="s">
        <v>499</v>
      </c>
      <c r="K33" t="s">
        <v>500</v>
      </c>
      <c r="L33">
        <v>136</v>
      </c>
      <c r="M33">
        <v>74</v>
      </c>
      <c r="N33">
        <v>415</v>
      </c>
      <c r="O33">
        <v>690</v>
      </c>
      <c r="P33">
        <v>6</v>
      </c>
      <c r="Q33">
        <v>7</v>
      </c>
      <c r="R33">
        <v>6</v>
      </c>
      <c r="S33">
        <v>1</v>
      </c>
      <c r="T33">
        <v>6</v>
      </c>
      <c r="U33">
        <v>3</v>
      </c>
      <c r="V33">
        <v>6</v>
      </c>
      <c r="W33">
        <v>1</v>
      </c>
      <c r="Z33">
        <v>3</v>
      </c>
      <c r="AA33">
        <v>1</v>
      </c>
      <c r="AB33" t="s">
        <v>48</v>
      </c>
      <c r="AC33">
        <v>2.75</v>
      </c>
      <c r="AD33">
        <v>1.44</v>
      </c>
      <c r="AE33">
        <v>2.75</v>
      </c>
      <c r="AF33">
        <v>1.4</v>
      </c>
      <c r="AG33">
        <v>2.75</v>
      </c>
      <c r="AH33">
        <v>1.44</v>
      </c>
      <c r="AI33">
        <v>3.11</v>
      </c>
      <c r="AJ33">
        <v>1.42</v>
      </c>
      <c r="AK33">
        <v>3.15</v>
      </c>
      <c r="AL33">
        <v>1.45</v>
      </c>
      <c r="AM33">
        <v>2.88</v>
      </c>
      <c r="AN33">
        <v>1.42</v>
      </c>
      <c r="AO33">
        <f t="shared" si="0"/>
        <v>0.34722222222222221</v>
      </c>
      <c r="AP33">
        <f t="shared" si="0"/>
        <v>0.70422535211267612</v>
      </c>
      <c r="AQ33">
        <f t="shared" si="1"/>
        <v>0.33023255813953484</v>
      </c>
      <c r="AR33">
        <f t="shared" si="2"/>
        <v>0.66976744186046511</v>
      </c>
      <c r="AS33">
        <f t="shared" si="3"/>
        <v>-0.35356671126734268</v>
      </c>
      <c r="AW33">
        <f t="shared" si="4"/>
        <v>552.5</v>
      </c>
      <c r="AX33">
        <f>64*'Summary - LogLoss'!$D$8*AW33/SUM($AW$2:$AW$65)</f>
        <v>0.27942261089453169</v>
      </c>
      <c r="AY33">
        <f t="shared" si="5"/>
        <v>-7.4144100372810995E-2</v>
      </c>
    </row>
    <row r="34" spans="1:51" x14ac:dyDescent="0.35">
      <c r="A34">
        <v>40</v>
      </c>
      <c r="B34" t="s">
        <v>40</v>
      </c>
      <c r="C34" t="s">
        <v>41</v>
      </c>
      <c r="D34" s="1">
        <v>42920</v>
      </c>
      <c r="E34" t="s">
        <v>42</v>
      </c>
      <c r="F34" t="s">
        <v>43</v>
      </c>
      <c r="G34" t="s">
        <v>44</v>
      </c>
      <c r="H34" t="s">
        <v>45</v>
      </c>
      <c r="I34">
        <v>5</v>
      </c>
      <c r="J34" t="s">
        <v>198</v>
      </c>
      <c r="K34" t="s">
        <v>70</v>
      </c>
      <c r="L34">
        <v>61</v>
      </c>
      <c r="M34">
        <v>196</v>
      </c>
      <c r="N34">
        <v>831</v>
      </c>
      <c r="O34">
        <v>280</v>
      </c>
      <c r="P34">
        <v>4</v>
      </c>
      <c r="Q34">
        <v>6</v>
      </c>
      <c r="R34">
        <v>6</v>
      </c>
      <c r="S34">
        <v>3</v>
      </c>
      <c r="T34">
        <v>2</v>
      </c>
      <c r="U34">
        <v>6</v>
      </c>
      <c r="V34">
        <v>6</v>
      </c>
      <c r="W34">
        <v>4</v>
      </c>
      <c r="X34">
        <v>6</v>
      </c>
      <c r="Y34">
        <v>3</v>
      </c>
      <c r="Z34">
        <v>3</v>
      </c>
      <c r="AA34">
        <v>2</v>
      </c>
      <c r="AB34" t="s">
        <v>48</v>
      </c>
      <c r="AC34">
        <v>1.44</v>
      </c>
      <c r="AD34">
        <v>2.75</v>
      </c>
      <c r="AE34">
        <v>1.4</v>
      </c>
      <c r="AF34">
        <v>2.75</v>
      </c>
      <c r="AG34">
        <v>1.44</v>
      </c>
      <c r="AH34">
        <v>2.75</v>
      </c>
      <c r="AI34">
        <v>1.43</v>
      </c>
      <c r="AJ34">
        <v>3.05</v>
      </c>
      <c r="AK34">
        <v>1.5</v>
      </c>
      <c r="AL34">
        <v>3.05</v>
      </c>
      <c r="AM34">
        <v>1.43</v>
      </c>
      <c r="AN34">
        <v>2.79</v>
      </c>
      <c r="AO34">
        <f t="shared" si="0"/>
        <v>0.69930069930069938</v>
      </c>
      <c r="AP34">
        <f t="shared" si="0"/>
        <v>0.35842293906810035</v>
      </c>
      <c r="AQ34">
        <f t="shared" si="1"/>
        <v>0.66113744075829384</v>
      </c>
      <c r="AR34">
        <f t="shared" si="2"/>
        <v>0.33886255924170611</v>
      </c>
      <c r="AS34">
        <f t="shared" si="3"/>
        <v>0.33418357578072921</v>
      </c>
      <c r="AW34">
        <f t="shared" si="4"/>
        <v>555.5</v>
      </c>
      <c r="AX34">
        <f>64*'Summary - LogLoss'!$D$8*AW34/SUM($AW$2:$AW$65)</f>
        <v>0.28093983774101783</v>
      </c>
      <c r="AY34">
        <f t="shared" si="5"/>
        <v>0.61512341352174704</v>
      </c>
    </row>
    <row r="35" spans="1:51" x14ac:dyDescent="0.35">
      <c r="A35">
        <v>40</v>
      </c>
      <c r="B35" t="s">
        <v>40</v>
      </c>
      <c r="C35" t="s">
        <v>41</v>
      </c>
      <c r="D35" s="1">
        <v>42920</v>
      </c>
      <c r="E35" t="s">
        <v>42</v>
      </c>
      <c r="F35" t="s">
        <v>43</v>
      </c>
      <c r="G35" t="s">
        <v>44</v>
      </c>
      <c r="H35" t="s">
        <v>45</v>
      </c>
      <c r="I35">
        <v>5</v>
      </c>
      <c r="J35" t="s">
        <v>125</v>
      </c>
      <c r="K35" t="s">
        <v>501</v>
      </c>
      <c r="L35">
        <v>50</v>
      </c>
      <c r="M35">
        <v>869</v>
      </c>
      <c r="N35">
        <v>898</v>
      </c>
      <c r="O35">
        <v>17</v>
      </c>
      <c r="P35">
        <v>4</v>
      </c>
      <c r="Q35">
        <v>6</v>
      </c>
      <c r="R35">
        <v>6</v>
      </c>
      <c r="S35">
        <v>3</v>
      </c>
      <c r="T35">
        <v>6</v>
      </c>
      <c r="U35">
        <v>2</v>
      </c>
      <c r="V35">
        <v>6</v>
      </c>
      <c r="W35">
        <v>1</v>
      </c>
      <c r="Z35">
        <v>3</v>
      </c>
      <c r="AA35">
        <v>1</v>
      </c>
      <c r="AB35" t="s">
        <v>48</v>
      </c>
      <c r="AC35">
        <v>1.1200000000000001</v>
      </c>
      <c r="AD35">
        <v>6</v>
      </c>
      <c r="AE35">
        <v>1.1000000000000001</v>
      </c>
      <c r="AF35">
        <v>5.9</v>
      </c>
      <c r="AG35">
        <v>1.1200000000000001</v>
      </c>
      <c r="AH35">
        <v>6</v>
      </c>
      <c r="AI35">
        <v>1.1100000000000001</v>
      </c>
      <c r="AJ35">
        <v>8.0500000000000007</v>
      </c>
      <c r="AK35">
        <v>1.1499999999999999</v>
      </c>
      <c r="AL35">
        <v>9</v>
      </c>
      <c r="AM35">
        <v>1.1100000000000001</v>
      </c>
      <c r="AN35">
        <v>6.58</v>
      </c>
      <c r="AO35">
        <f t="shared" si="0"/>
        <v>0.9009009009009008</v>
      </c>
      <c r="AP35">
        <f t="shared" si="0"/>
        <v>0.1519756838905775</v>
      </c>
      <c r="AQ35">
        <f t="shared" si="1"/>
        <v>0.85565669700910274</v>
      </c>
      <c r="AR35">
        <f t="shared" si="2"/>
        <v>0.14434330299089729</v>
      </c>
      <c r="AS35">
        <f t="shared" si="3"/>
        <v>0.88983736500649147</v>
      </c>
      <c r="AW35">
        <f t="shared" si="4"/>
        <v>457.5</v>
      </c>
      <c r="AX35">
        <f>64*'Summary - LogLoss'!$D$8*AW35/SUM($AW$2:$AW$65)</f>
        <v>0.23137709408913706</v>
      </c>
      <c r="AY35">
        <f t="shared" si="5"/>
        <v>1.1212144590956286</v>
      </c>
    </row>
    <row r="36" spans="1:51" x14ac:dyDescent="0.35">
      <c r="A36">
        <v>40</v>
      </c>
      <c r="B36" t="s">
        <v>40</v>
      </c>
      <c r="C36" t="s">
        <v>41</v>
      </c>
      <c r="D36" s="1">
        <v>42920</v>
      </c>
      <c r="E36" t="s">
        <v>42</v>
      </c>
      <c r="F36" t="s">
        <v>43</v>
      </c>
      <c r="G36" t="s">
        <v>44</v>
      </c>
      <c r="H36" t="s">
        <v>45</v>
      </c>
      <c r="I36">
        <v>5</v>
      </c>
      <c r="J36" t="s">
        <v>152</v>
      </c>
      <c r="K36" t="s">
        <v>92</v>
      </c>
      <c r="L36">
        <v>39</v>
      </c>
      <c r="M36">
        <v>27</v>
      </c>
      <c r="N36">
        <v>1005</v>
      </c>
      <c r="O36">
        <v>1560</v>
      </c>
      <c r="P36">
        <v>6</v>
      </c>
      <c r="Q36">
        <v>3</v>
      </c>
      <c r="R36">
        <v>6</v>
      </c>
      <c r="S36">
        <v>4</v>
      </c>
      <c r="T36">
        <v>5</v>
      </c>
      <c r="U36">
        <v>7</v>
      </c>
      <c r="V36">
        <v>6</v>
      </c>
      <c r="W36">
        <v>2</v>
      </c>
      <c r="Z36">
        <v>3</v>
      </c>
      <c r="AA36">
        <v>1</v>
      </c>
      <c r="AB36" t="s">
        <v>48</v>
      </c>
      <c r="AC36">
        <v>6.5</v>
      </c>
      <c r="AD36">
        <v>1.1100000000000001</v>
      </c>
      <c r="AE36">
        <v>5.9</v>
      </c>
      <c r="AF36">
        <v>1.1000000000000001</v>
      </c>
      <c r="AG36">
        <v>6</v>
      </c>
      <c r="AH36">
        <v>1.1200000000000001</v>
      </c>
      <c r="AI36">
        <v>7.55</v>
      </c>
      <c r="AJ36">
        <v>1.1200000000000001</v>
      </c>
      <c r="AK36">
        <v>8.5</v>
      </c>
      <c r="AL36">
        <v>1.1499999999999999</v>
      </c>
      <c r="AM36">
        <v>6.65</v>
      </c>
      <c r="AN36">
        <v>1.1100000000000001</v>
      </c>
      <c r="AO36">
        <f t="shared" si="0"/>
        <v>0.15037593984962405</v>
      </c>
      <c r="AP36">
        <f t="shared" si="0"/>
        <v>0.9009009009009008</v>
      </c>
      <c r="AQ36">
        <f t="shared" si="1"/>
        <v>0.14304123711340208</v>
      </c>
      <c r="AR36">
        <f t="shared" si="2"/>
        <v>0.85695876288659789</v>
      </c>
      <c r="AS36">
        <f t="shared" si="3"/>
        <v>-0.89512841967175993</v>
      </c>
      <c r="AW36">
        <f t="shared" si="4"/>
        <v>1282.5</v>
      </c>
      <c r="AX36">
        <f>64*'Summary - LogLoss'!$D$8*AW36/SUM($AW$2:$AW$65)</f>
        <v>0.64861447687282692</v>
      </c>
      <c r="AY36">
        <f t="shared" si="5"/>
        <v>-0.24651394279893302</v>
      </c>
    </row>
    <row r="37" spans="1:51" x14ac:dyDescent="0.35">
      <c r="A37">
        <v>40</v>
      </c>
      <c r="B37" t="s">
        <v>40</v>
      </c>
      <c r="C37" t="s">
        <v>41</v>
      </c>
      <c r="D37" s="1">
        <v>42920</v>
      </c>
      <c r="E37" t="s">
        <v>42</v>
      </c>
      <c r="F37" t="s">
        <v>43</v>
      </c>
      <c r="G37" t="s">
        <v>44</v>
      </c>
      <c r="H37" t="s">
        <v>45</v>
      </c>
      <c r="I37">
        <v>5</v>
      </c>
      <c r="J37" t="s">
        <v>109</v>
      </c>
      <c r="K37" t="s">
        <v>502</v>
      </c>
      <c r="L37">
        <v>589</v>
      </c>
      <c r="M37">
        <v>96</v>
      </c>
      <c r="N37">
        <v>50</v>
      </c>
      <c r="O37">
        <v>585</v>
      </c>
      <c r="P37">
        <v>6</v>
      </c>
      <c r="Q37">
        <v>1</v>
      </c>
      <c r="R37">
        <v>6</v>
      </c>
      <c r="S37">
        <v>1</v>
      </c>
      <c r="T37">
        <v>6</v>
      </c>
      <c r="U37">
        <v>2</v>
      </c>
      <c r="Z37">
        <v>3</v>
      </c>
      <c r="AA37">
        <v>0</v>
      </c>
      <c r="AB37" t="s">
        <v>48</v>
      </c>
      <c r="AC37">
        <v>1.66</v>
      </c>
      <c r="AD37">
        <v>2.2000000000000002</v>
      </c>
      <c r="AE37">
        <v>1.65</v>
      </c>
      <c r="AF37">
        <v>2.1</v>
      </c>
      <c r="AG37">
        <v>1.73</v>
      </c>
      <c r="AH37">
        <v>2.1</v>
      </c>
      <c r="AI37">
        <v>1.77</v>
      </c>
      <c r="AJ37">
        <v>2.1800000000000002</v>
      </c>
      <c r="AK37">
        <v>1.77</v>
      </c>
      <c r="AL37">
        <v>2.25</v>
      </c>
      <c r="AM37">
        <v>1.71</v>
      </c>
      <c r="AN37">
        <v>2.13</v>
      </c>
      <c r="AO37">
        <f t="shared" si="0"/>
        <v>0.58479532163742687</v>
      </c>
      <c r="AP37">
        <f t="shared" si="0"/>
        <v>0.46948356807511737</v>
      </c>
      <c r="AQ37">
        <f t="shared" si="1"/>
        <v>0.5546875</v>
      </c>
      <c r="AR37">
        <f t="shared" si="2"/>
        <v>0.44531250000000006</v>
      </c>
      <c r="AS37">
        <f t="shared" si="3"/>
        <v>0.10981430460338258</v>
      </c>
      <c r="AW37">
        <f t="shared" si="4"/>
        <v>317.5</v>
      </c>
      <c r="AX37">
        <f>64*'Summary - LogLoss'!$D$8*AW37/SUM($AW$2:$AW$65)</f>
        <v>0.16057317458645032</v>
      </c>
      <c r="AY37">
        <f t="shared" si="5"/>
        <v>0.27038747918983291</v>
      </c>
    </row>
    <row r="38" spans="1:51" x14ac:dyDescent="0.35">
      <c r="A38">
        <v>40</v>
      </c>
      <c r="B38" t="s">
        <v>40</v>
      </c>
      <c r="C38" t="s">
        <v>41</v>
      </c>
      <c r="D38" s="1">
        <v>42920</v>
      </c>
      <c r="E38" t="s">
        <v>42</v>
      </c>
      <c r="F38" t="s">
        <v>43</v>
      </c>
      <c r="G38" t="s">
        <v>44</v>
      </c>
      <c r="H38" t="s">
        <v>45</v>
      </c>
      <c r="I38">
        <v>5</v>
      </c>
      <c r="J38" t="s">
        <v>155</v>
      </c>
      <c r="K38" t="s">
        <v>150</v>
      </c>
      <c r="L38">
        <v>118</v>
      </c>
      <c r="M38">
        <v>92</v>
      </c>
      <c r="N38">
        <v>465</v>
      </c>
      <c r="O38">
        <v>609</v>
      </c>
      <c r="P38">
        <v>4</v>
      </c>
      <c r="Q38">
        <v>6</v>
      </c>
      <c r="R38">
        <v>6</v>
      </c>
      <c r="S38">
        <v>4</v>
      </c>
      <c r="T38">
        <v>7</v>
      </c>
      <c r="U38">
        <v>6</v>
      </c>
      <c r="V38">
        <v>6</v>
      </c>
      <c r="W38">
        <v>2</v>
      </c>
      <c r="Z38">
        <v>3</v>
      </c>
      <c r="AA38">
        <v>1</v>
      </c>
      <c r="AB38" t="s">
        <v>48</v>
      </c>
      <c r="AC38">
        <v>1.4</v>
      </c>
      <c r="AD38">
        <v>3</v>
      </c>
      <c r="AE38">
        <v>1.4</v>
      </c>
      <c r="AF38">
        <v>2.75</v>
      </c>
      <c r="AG38">
        <v>1.44</v>
      </c>
      <c r="AH38">
        <v>2.75</v>
      </c>
      <c r="AI38">
        <v>1.5</v>
      </c>
      <c r="AJ38">
        <v>2.8</v>
      </c>
      <c r="AK38">
        <v>1.51</v>
      </c>
      <c r="AL38">
        <v>3</v>
      </c>
      <c r="AM38">
        <v>1.44</v>
      </c>
      <c r="AN38">
        <v>2.76</v>
      </c>
      <c r="AO38">
        <f t="shared" si="0"/>
        <v>0.69444444444444442</v>
      </c>
      <c r="AP38">
        <f t="shared" si="0"/>
        <v>0.3623188405797102</v>
      </c>
      <c r="AQ38">
        <f t="shared" si="1"/>
        <v>0.65714285714285714</v>
      </c>
      <c r="AR38">
        <f t="shared" si="2"/>
        <v>0.34285714285714292</v>
      </c>
      <c r="AS38">
        <f t="shared" si="3"/>
        <v>0.3252937830705746</v>
      </c>
      <c r="AW38">
        <f t="shared" si="4"/>
        <v>537</v>
      </c>
      <c r="AX38">
        <f>64*'Summary - LogLoss'!$D$8*AW38/SUM($AW$2:$AW$65)</f>
        <v>0.2715836055210199</v>
      </c>
      <c r="AY38">
        <f t="shared" si="5"/>
        <v>0.59687738859159456</v>
      </c>
    </row>
    <row r="39" spans="1:51" x14ac:dyDescent="0.35">
      <c r="A39">
        <v>40</v>
      </c>
      <c r="B39" t="s">
        <v>40</v>
      </c>
      <c r="C39" t="s">
        <v>41</v>
      </c>
      <c r="D39" s="1">
        <v>42920</v>
      </c>
      <c r="E39" t="s">
        <v>42</v>
      </c>
      <c r="F39" t="s">
        <v>43</v>
      </c>
      <c r="G39" t="s">
        <v>44</v>
      </c>
      <c r="H39" t="s">
        <v>45</v>
      </c>
      <c r="I39">
        <v>5</v>
      </c>
      <c r="J39" t="s">
        <v>72</v>
      </c>
      <c r="K39" t="s">
        <v>503</v>
      </c>
      <c r="L39">
        <v>82</v>
      </c>
      <c r="M39">
        <v>78</v>
      </c>
      <c r="N39">
        <v>640</v>
      </c>
      <c r="O39">
        <v>670</v>
      </c>
      <c r="P39">
        <v>6</v>
      </c>
      <c r="Q39">
        <v>2</v>
      </c>
      <c r="R39">
        <v>7</v>
      </c>
      <c r="S39">
        <v>5</v>
      </c>
      <c r="T39">
        <v>6</v>
      </c>
      <c r="U39">
        <v>4</v>
      </c>
      <c r="Z39">
        <v>3</v>
      </c>
      <c r="AA39">
        <v>0</v>
      </c>
      <c r="AB39" t="s">
        <v>48</v>
      </c>
      <c r="AC39">
        <v>2.62</v>
      </c>
      <c r="AD39">
        <v>1.5</v>
      </c>
      <c r="AE39">
        <v>2.4</v>
      </c>
      <c r="AF39">
        <v>1.5</v>
      </c>
      <c r="AG39">
        <v>2.5</v>
      </c>
      <c r="AH39">
        <v>1.53</v>
      </c>
      <c r="AI39">
        <v>2.6</v>
      </c>
      <c r="AJ39">
        <v>1.56</v>
      </c>
      <c r="AK39">
        <v>2.65</v>
      </c>
      <c r="AL39">
        <v>1.59</v>
      </c>
      <c r="AM39">
        <v>2.5099999999999998</v>
      </c>
      <c r="AN39">
        <v>1.53</v>
      </c>
      <c r="AO39">
        <f t="shared" si="0"/>
        <v>0.39840637450199207</v>
      </c>
      <c r="AP39">
        <f t="shared" si="0"/>
        <v>0.65359477124183007</v>
      </c>
      <c r="AQ39">
        <f t="shared" si="1"/>
        <v>0.37871287128712877</v>
      </c>
      <c r="AR39">
        <f t="shared" si="2"/>
        <v>0.62128712871287128</v>
      </c>
      <c r="AS39">
        <f t="shared" si="3"/>
        <v>-0.2475075088696741</v>
      </c>
      <c r="AW39">
        <f t="shared" si="4"/>
        <v>655</v>
      </c>
      <c r="AX39">
        <f>64*'Summary - LogLoss'!$D$8*AW39/SUM($AW$2:$AW$65)</f>
        <v>0.33126119481614164</v>
      </c>
      <c r="AY39">
        <f t="shared" si="5"/>
        <v>8.3753685946467538E-2</v>
      </c>
    </row>
    <row r="40" spans="1:51" x14ac:dyDescent="0.35">
      <c r="A40">
        <v>40</v>
      </c>
      <c r="B40" t="s">
        <v>40</v>
      </c>
      <c r="C40" t="s">
        <v>41</v>
      </c>
      <c r="D40" s="1">
        <v>42920</v>
      </c>
      <c r="E40" t="s">
        <v>42</v>
      </c>
      <c r="F40" t="s">
        <v>43</v>
      </c>
      <c r="G40" t="s">
        <v>44</v>
      </c>
      <c r="H40" t="s">
        <v>45</v>
      </c>
      <c r="I40">
        <v>5</v>
      </c>
      <c r="J40" t="s">
        <v>163</v>
      </c>
      <c r="K40" t="s">
        <v>111</v>
      </c>
      <c r="L40">
        <v>30</v>
      </c>
      <c r="M40">
        <v>59</v>
      </c>
      <c r="N40">
        <v>1396</v>
      </c>
      <c r="O40">
        <v>845</v>
      </c>
      <c r="P40">
        <v>6</v>
      </c>
      <c r="Q40">
        <v>4</v>
      </c>
      <c r="R40">
        <v>6</v>
      </c>
      <c r="S40">
        <v>3</v>
      </c>
      <c r="T40">
        <v>6</v>
      </c>
      <c r="U40">
        <v>4</v>
      </c>
      <c r="Z40">
        <v>3</v>
      </c>
      <c r="AA40">
        <v>0</v>
      </c>
      <c r="AB40" t="s">
        <v>48</v>
      </c>
      <c r="AC40">
        <v>2</v>
      </c>
      <c r="AD40">
        <v>1.8</v>
      </c>
      <c r="AE40">
        <v>1.95</v>
      </c>
      <c r="AF40">
        <v>1.75</v>
      </c>
      <c r="AG40">
        <v>2</v>
      </c>
      <c r="AH40">
        <v>1.8</v>
      </c>
      <c r="AI40">
        <v>2.11</v>
      </c>
      <c r="AJ40">
        <v>1.81</v>
      </c>
      <c r="AK40">
        <v>2.11</v>
      </c>
      <c r="AL40">
        <v>1.87</v>
      </c>
      <c r="AM40">
        <v>2</v>
      </c>
      <c r="AN40">
        <v>1.81</v>
      </c>
      <c r="AO40">
        <f t="shared" si="0"/>
        <v>0.5</v>
      </c>
      <c r="AP40">
        <f t="shared" si="0"/>
        <v>0.5524861878453039</v>
      </c>
      <c r="AQ40">
        <f t="shared" si="1"/>
        <v>0.47506561679790033</v>
      </c>
      <c r="AR40">
        <f t="shared" si="2"/>
        <v>0.52493438320209984</v>
      </c>
      <c r="AS40">
        <f t="shared" si="3"/>
        <v>-4.9910167641105514E-2</v>
      </c>
      <c r="AW40">
        <f t="shared" si="4"/>
        <v>1120.5</v>
      </c>
      <c r="AX40">
        <f>64*'Summary - LogLoss'!$D$8*AW40/SUM($AW$2:$AW$65)</f>
        <v>0.56668422716257505</v>
      </c>
      <c r="AY40">
        <f t="shared" si="5"/>
        <v>0.51677405952146949</v>
      </c>
    </row>
    <row r="41" spans="1:51" x14ac:dyDescent="0.35">
      <c r="A41">
        <v>40</v>
      </c>
      <c r="B41" t="s">
        <v>40</v>
      </c>
      <c r="C41" t="s">
        <v>41</v>
      </c>
      <c r="D41" s="1">
        <v>42920</v>
      </c>
      <c r="E41" t="s">
        <v>42</v>
      </c>
      <c r="F41" t="s">
        <v>43</v>
      </c>
      <c r="G41" t="s">
        <v>44</v>
      </c>
      <c r="H41" t="s">
        <v>45</v>
      </c>
      <c r="I41">
        <v>5</v>
      </c>
      <c r="J41" t="s">
        <v>113</v>
      </c>
      <c r="K41" t="s">
        <v>504</v>
      </c>
      <c r="L41">
        <v>32</v>
      </c>
      <c r="M41">
        <v>486</v>
      </c>
      <c r="N41">
        <v>1325</v>
      </c>
      <c r="O41">
        <v>75</v>
      </c>
      <c r="P41">
        <v>6</v>
      </c>
      <c r="Q41">
        <v>3</v>
      </c>
      <c r="R41">
        <v>3</v>
      </c>
      <c r="S41">
        <v>6</v>
      </c>
      <c r="T41">
        <v>7</v>
      </c>
      <c r="U41">
        <v>6</v>
      </c>
      <c r="V41">
        <v>6</v>
      </c>
      <c r="W41">
        <v>4</v>
      </c>
      <c r="Z41">
        <v>3</v>
      </c>
      <c r="AA41">
        <v>1</v>
      </c>
      <c r="AB41" t="s">
        <v>48</v>
      </c>
      <c r="AC41">
        <v>1.2</v>
      </c>
      <c r="AD41">
        <v>4.5</v>
      </c>
      <c r="AE41">
        <v>1.19</v>
      </c>
      <c r="AF41">
        <v>4.2</v>
      </c>
      <c r="AG41">
        <v>1.22</v>
      </c>
      <c r="AH41">
        <v>4.33</v>
      </c>
      <c r="AI41">
        <v>1.21</v>
      </c>
      <c r="AJ41">
        <v>5</v>
      </c>
      <c r="AK41">
        <v>1.27</v>
      </c>
      <c r="AL41">
        <v>5.25</v>
      </c>
      <c r="AM41">
        <v>1.2</v>
      </c>
      <c r="AN41">
        <v>4.53</v>
      </c>
      <c r="AO41">
        <f t="shared" si="0"/>
        <v>0.83333333333333337</v>
      </c>
      <c r="AP41">
        <f t="shared" si="0"/>
        <v>0.22075055187637968</v>
      </c>
      <c r="AQ41">
        <f t="shared" si="1"/>
        <v>0.7905759162303666</v>
      </c>
      <c r="AR41">
        <f t="shared" si="2"/>
        <v>0.20942408376963351</v>
      </c>
      <c r="AS41">
        <f t="shared" si="3"/>
        <v>0.66420019135049402</v>
      </c>
      <c r="AW41">
        <f t="shared" si="4"/>
        <v>700</v>
      </c>
      <c r="AX41">
        <f>64*'Summary - LogLoss'!$D$8*AW41/SUM($AW$2:$AW$65)</f>
        <v>0.35401959751343376</v>
      </c>
      <c r="AY41">
        <f t="shared" si="5"/>
        <v>1.0182197888639277</v>
      </c>
    </row>
    <row r="42" spans="1:51" x14ac:dyDescent="0.35">
      <c r="A42">
        <v>40</v>
      </c>
      <c r="B42" t="s">
        <v>40</v>
      </c>
      <c r="C42" t="s">
        <v>41</v>
      </c>
      <c r="D42" s="1">
        <v>42920</v>
      </c>
      <c r="E42" t="s">
        <v>42</v>
      </c>
      <c r="F42" t="s">
        <v>43</v>
      </c>
      <c r="G42" t="s">
        <v>44</v>
      </c>
      <c r="H42" t="s">
        <v>45</v>
      </c>
      <c r="I42">
        <v>5</v>
      </c>
      <c r="J42" t="s">
        <v>77</v>
      </c>
      <c r="K42" t="s">
        <v>46</v>
      </c>
      <c r="L42">
        <v>7</v>
      </c>
      <c r="M42">
        <v>53</v>
      </c>
      <c r="N42">
        <v>4150</v>
      </c>
      <c r="O42">
        <v>883</v>
      </c>
      <c r="P42">
        <v>7</v>
      </c>
      <c r="Q42">
        <v>6</v>
      </c>
      <c r="R42">
        <v>6</v>
      </c>
      <c r="S42">
        <v>2</v>
      </c>
      <c r="T42">
        <v>7</v>
      </c>
      <c r="U42">
        <v>6</v>
      </c>
      <c r="Z42">
        <v>3</v>
      </c>
      <c r="AA42">
        <v>0</v>
      </c>
      <c r="AB42" t="s">
        <v>48</v>
      </c>
      <c r="AC42">
        <v>1.1200000000000001</v>
      </c>
      <c r="AD42">
        <v>6</v>
      </c>
      <c r="AE42">
        <v>1.1000000000000001</v>
      </c>
      <c r="AF42">
        <v>5.9</v>
      </c>
      <c r="AG42">
        <v>1.1100000000000001</v>
      </c>
      <c r="AH42">
        <v>6.5</v>
      </c>
      <c r="AI42">
        <v>1.1200000000000001</v>
      </c>
      <c r="AJ42">
        <v>7.73</v>
      </c>
      <c r="AK42">
        <v>1.1299999999999999</v>
      </c>
      <c r="AL42">
        <v>8.25</v>
      </c>
      <c r="AM42">
        <v>1.1100000000000001</v>
      </c>
      <c r="AN42">
        <v>6.67</v>
      </c>
      <c r="AO42">
        <f t="shared" si="0"/>
        <v>0.9009009009009008</v>
      </c>
      <c r="AP42">
        <f t="shared" si="0"/>
        <v>0.14992503748125938</v>
      </c>
      <c r="AQ42">
        <f t="shared" si="1"/>
        <v>0.85732647814910035</v>
      </c>
      <c r="AR42">
        <f t="shared" si="2"/>
        <v>0.14267352185089976</v>
      </c>
      <c r="AS42">
        <f t="shared" si="3"/>
        <v>0.89662992230164473</v>
      </c>
      <c r="AW42">
        <f t="shared" si="4"/>
        <v>2516.5</v>
      </c>
      <c r="AX42">
        <f>64*'Summary - LogLoss'!$D$8*AW42/SUM($AW$2:$AW$65)</f>
        <v>1.2727004530607944</v>
      </c>
      <c r="AY42">
        <f t="shared" si="5"/>
        <v>2.1693303753624393</v>
      </c>
    </row>
    <row r="43" spans="1:51" x14ac:dyDescent="0.35">
      <c r="A43">
        <v>40</v>
      </c>
      <c r="B43" t="s">
        <v>40</v>
      </c>
      <c r="C43" t="s">
        <v>41</v>
      </c>
      <c r="D43" s="1">
        <v>42920</v>
      </c>
      <c r="E43" t="s">
        <v>42</v>
      </c>
      <c r="F43" t="s">
        <v>43</v>
      </c>
      <c r="G43" t="s">
        <v>44</v>
      </c>
      <c r="H43" t="s">
        <v>45</v>
      </c>
      <c r="I43">
        <v>5</v>
      </c>
      <c r="J43" t="s">
        <v>144</v>
      </c>
      <c r="K43" t="s">
        <v>58</v>
      </c>
      <c r="L43">
        <v>22</v>
      </c>
      <c r="M43">
        <v>86</v>
      </c>
      <c r="N43">
        <v>1885</v>
      </c>
      <c r="O43">
        <v>628</v>
      </c>
      <c r="P43">
        <v>6</v>
      </c>
      <c r="Q43">
        <v>4</v>
      </c>
      <c r="R43">
        <v>6</v>
      </c>
      <c r="S43">
        <v>4</v>
      </c>
      <c r="T43">
        <v>7</v>
      </c>
      <c r="U43">
        <v>6</v>
      </c>
      <c r="Z43">
        <v>3</v>
      </c>
      <c r="AA43">
        <v>0</v>
      </c>
      <c r="AB43" t="s">
        <v>48</v>
      </c>
      <c r="AC43">
        <v>2.2000000000000002</v>
      </c>
      <c r="AD43">
        <v>1.66</v>
      </c>
      <c r="AE43">
        <v>2.1</v>
      </c>
      <c r="AF43">
        <v>1.65</v>
      </c>
      <c r="AG43">
        <v>2.2000000000000002</v>
      </c>
      <c r="AH43">
        <v>1.67</v>
      </c>
      <c r="AI43">
        <v>2.16</v>
      </c>
      <c r="AJ43">
        <v>1.78</v>
      </c>
      <c r="AK43">
        <v>2.4</v>
      </c>
      <c r="AL43">
        <v>1.8</v>
      </c>
      <c r="AM43">
        <v>2.15</v>
      </c>
      <c r="AN43">
        <v>1.7</v>
      </c>
      <c r="AO43">
        <f t="shared" si="0"/>
        <v>0.46511627906976744</v>
      </c>
      <c r="AP43">
        <f t="shared" si="0"/>
        <v>0.58823529411764708</v>
      </c>
      <c r="AQ43">
        <f t="shared" si="1"/>
        <v>0.44155844155844154</v>
      </c>
      <c r="AR43">
        <f t="shared" si="2"/>
        <v>0.55844155844155841</v>
      </c>
      <c r="AS43">
        <f t="shared" si="3"/>
        <v>-0.11741979553870054</v>
      </c>
      <c r="AW43">
        <f t="shared" si="4"/>
        <v>1256.5</v>
      </c>
      <c r="AX43">
        <f>64*'Summary - LogLoss'!$D$8*AW43/SUM($AW$2:$AW$65)</f>
        <v>0.63546517753661358</v>
      </c>
      <c r="AY43">
        <f t="shared" si="5"/>
        <v>0.51804538199791306</v>
      </c>
    </row>
    <row r="44" spans="1:51" x14ac:dyDescent="0.35">
      <c r="A44">
        <v>40</v>
      </c>
      <c r="B44" t="s">
        <v>40</v>
      </c>
      <c r="C44" t="s">
        <v>41</v>
      </c>
      <c r="D44" s="1">
        <v>42920</v>
      </c>
      <c r="E44" t="s">
        <v>42</v>
      </c>
      <c r="F44" t="s">
        <v>43</v>
      </c>
      <c r="G44" t="s">
        <v>44</v>
      </c>
      <c r="H44" t="s">
        <v>45</v>
      </c>
      <c r="I44">
        <v>5</v>
      </c>
      <c r="J44" t="s">
        <v>217</v>
      </c>
      <c r="K44" t="s">
        <v>86</v>
      </c>
      <c r="L44">
        <v>95</v>
      </c>
      <c r="M44">
        <v>155</v>
      </c>
      <c r="N44">
        <v>585</v>
      </c>
      <c r="O44">
        <v>355</v>
      </c>
      <c r="P44">
        <v>6</v>
      </c>
      <c r="Q44">
        <v>7</v>
      </c>
      <c r="R44">
        <v>6</v>
      </c>
      <c r="S44">
        <v>3</v>
      </c>
      <c r="T44">
        <v>7</v>
      </c>
      <c r="U44">
        <v>5</v>
      </c>
      <c r="V44">
        <v>1</v>
      </c>
      <c r="W44">
        <v>6</v>
      </c>
      <c r="X44">
        <v>7</v>
      </c>
      <c r="Y44">
        <v>5</v>
      </c>
      <c r="Z44">
        <v>3</v>
      </c>
      <c r="AA44">
        <v>2</v>
      </c>
      <c r="AB44" t="s">
        <v>48</v>
      </c>
      <c r="AC44">
        <v>1.22</v>
      </c>
      <c r="AD44">
        <v>4.33</v>
      </c>
      <c r="AE44">
        <v>1.2</v>
      </c>
      <c r="AF44">
        <v>4.0999999999999996</v>
      </c>
      <c r="AG44">
        <v>1.22</v>
      </c>
      <c r="AH44">
        <v>4.33</v>
      </c>
      <c r="AI44">
        <v>1.25</v>
      </c>
      <c r="AJ44">
        <v>4.46</v>
      </c>
      <c r="AK44">
        <v>1.26</v>
      </c>
      <c r="AL44">
        <v>4.7</v>
      </c>
      <c r="AM44">
        <v>1.22</v>
      </c>
      <c r="AN44">
        <v>4.26</v>
      </c>
      <c r="AO44">
        <f t="shared" si="0"/>
        <v>0.81967213114754101</v>
      </c>
      <c r="AP44">
        <f t="shared" si="0"/>
        <v>0.23474178403755869</v>
      </c>
      <c r="AQ44">
        <f t="shared" si="1"/>
        <v>0.77737226277372262</v>
      </c>
      <c r="AR44">
        <f t="shared" si="2"/>
        <v>0.22262773722627735</v>
      </c>
      <c r="AS44">
        <f t="shared" si="3"/>
        <v>0.62520915076805694</v>
      </c>
      <c r="AW44">
        <f t="shared" si="4"/>
        <v>470</v>
      </c>
      <c r="AX44">
        <f>64*'Summary - LogLoss'!$D$8*AW44/SUM($AW$2:$AW$65)</f>
        <v>0.23769887261616268</v>
      </c>
      <c r="AY44">
        <f t="shared" si="5"/>
        <v>0.86290802338421968</v>
      </c>
    </row>
    <row r="45" spans="1:51" x14ac:dyDescent="0.35">
      <c r="A45">
        <v>40</v>
      </c>
      <c r="B45" t="s">
        <v>40</v>
      </c>
      <c r="C45" t="s">
        <v>41</v>
      </c>
      <c r="D45" s="1">
        <v>42920</v>
      </c>
      <c r="E45" t="s">
        <v>42</v>
      </c>
      <c r="F45" t="s">
        <v>43</v>
      </c>
      <c r="G45" t="s">
        <v>44</v>
      </c>
      <c r="H45" t="s">
        <v>45</v>
      </c>
      <c r="I45">
        <v>5</v>
      </c>
      <c r="J45" t="s">
        <v>91</v>
      </c>
      <c r="K45" t="s">
        <v>505</v>
      </c>
      <c r="L45">
        <v>14</v>
      </c>
      <c r="M45">
        <v>215</v>
      </c>
      <c r="N45">
        <v>2695</v>
      </c>
      <c r="O45">
        <v>249</v>
      </c>
      <c r="P45">
        <v>6</v>
      </c>
      <c r="Q45">
        <v>3</v>
      </c>
      <c r="R45">
        <v>7</v>
      </c>
      <c r="S45">
        <v>5</v>
      </c>
      <c r="T45">
        <v>6</v>
      </c>
      <c r="U45">
        <v>4</v>
      </c>
      <c r="Z45">
        <v>3</v>
      </c>
      <c r="AA45">
        <v>0</v>
      </c>
      <c r="AB45" t="s">
        <v>48</v>
      </c>
      <c r="AC45">
        <v>1.1000000000000001</v>
      </c>
      <c r="AD45">
        <v>7</v>
      </c>
      <c r="AE45">
        <v>1.0900000000000001</v>
      </c>
      <c r="AF45">
        <v>6.25</v>
      </c>
      <c r="AG45">
        <v>1.1100000000000001</v>
      </c>
      <c r="AH45">
        <v>6.5</v>
      </c>
      <c r="AI45">
        <v>1.1200000000000001</v>
      </c>
      <c r="AJ45">
        <v>7.42</v>
      </c>
      <c r="AK45">
        <v>1.1399999999999999</v>
      </c>
      <c r="AL45">
        <v>8.25</v>
      </c>
      <c r="AM45">
        <v>1.1100000000000001</v>
      </c>
      <c r="AN45">
        <v>6.74</v>
      </c>
      <c r="AO45">
        <f t="shared" si="0"/>
        <v>0.9009009009009008</v>
      </c>
      <c r="AP45">
        <f t="shared" si="0"/>
        <v>0.14836795252225518</v>
      </c>
      <c r="AQ45">
        <f t="shared" si="1"/>
        <v>0.8585987261146496</v>
      </c>
      <c r="AR45">
        <f t="shared" si="2"/>
        <v>0.14140127388535031</v>
      </c>
      <c r="AS45">
        <f t="shared" si="3"/>
        <v>0.90184995479998642</v>
      </c>
      <c r="AW45">
        <f t="shared" si="4"/>
        <v>1472</v>
      </c>
      <c r="AX45">
        <f>64*'Summary - LogLoss'!$D$8*AW45/SUM($AW$2:$AW$65)</f>
        <v>0.74445263934253503</v>
      </c>
      <c r="AY45">
        <f t="shared" si="5"/>
        <v>1.6463025941425213</v>
      </c>
    </row>
    <row r="46" spans="1:51" x14ac:dyDescent="0.35">
      <c r="A46">
        <v>40</v>
      </c>
      <c r="B46" t="s">
        <v>40</v>
      </c>
      <c r="C46" t="s">
        <v>41</v>
      </c>
      <c r="D46" s="1">
        <v>42920</v>
      </c>
      <c r="E46" t="s">
        <v>42</v>
      </c>
      <c r="F46" t="s">
        <v>43</v>
      </c>
      <c r="G46" t="s">
        <v>44</v>
      </c>
      <c r="H46" t="s">
        <v>45</v>
      </c>
      <c r="I46">
        <v>5</v>
      </c>
      <c r="J46" t="s">
        <v>123</v>
      </c>
      <c r="K46" t="s">
        <v>230</v>
      </c>
      <c r="L46">
        <v>108</v>
      </c>
      <c r="M46">
        <v>107</v>
      </c>
      <c r="N46">
        <v>513</v>
      </c>
      <c r="O46">
        <v>514</v>
      </c>
      <c r="P46">
        <v>4</v>
      </c>
      <c r="Q46">
        <v>6</v>
      </c>
      <c r="R46">
        <v>6</v>
      </c>
      <c r="S46">
        <v>4</v>
      </c>
      <c r="T46">
        <v>7</v>
      </c>
      <c r="U46">
        <v>6</v>
      </c>
      <c r="V46">
        <v>7</v>
      </c>
      <c r="W46">
        <v>6</v>
      </c>
      <c r="Z46">
        <v>3</v>
      </c>
      <c r="AA46">
        <v>1</v>
      </c>
      <c r="AB46" t="s">
        <v>48</v>
      </c>
      <c r="AC46">
        <v>1.2</v>
      </c>
      <c r="AD46">
        <v>4.5</v>
      </c>
      <c r="AE46">
        <v>1.17</v>
      </c>
      <c r="AF46">
        <v>4.4000000000000004</v>
      </c>
      <c r="AG46">
        <v>1.17</v>
      </c>
      <c r="AH46">
        <v>5</v>
      </c>
      <c r="AI46">
        <v>1.21</v>
      </c>
      <c r="AJ46">
        <v>5.08</v>
      </c>
      <c r="AK46">
        <v>1.21</v>
      </c>
      <c r="AL46">
        <v>5.75</v>
      </c>
      <c r="AM46">
        <v>1.18</v>
      </c>
      <c r="AN46">
        <v>4.93</v>
      </c>
      <c r="AO46">
        <f t="shared" si="0"/>
        <v>0.84745762711864414</v>
      </c>
      <c r="AP46">
        <f t="shared" si="0"/>
        <v>0.20283975659229211</v>
      </c>
      <c r="AQ46">
        <f t="shared" si="1"/>
        <v>0.80687397708674313</v>
      </c>
      <c r="AR46">
        <f t="shared" si="2"/>
        <v>0.19312602291325698</v>
      </c>
      <c r="AS46">
        <f t="shared" si="3"/>
        <v>0.71491227478851271</v>
      </c>
      <c r="AW46">
        <f t="shared" si="4"/>
        <v>513.5</v>
      </c>
      <c r="AX46">
        <f>64*'Summary - LogLoss'!$D$8*AW46/SUM($AW$2:$AW$65)</f>
        <v>0.25969866189021173</v>
      </c>
      <c r="AY46">
        <f t="shared" si="5"/>
        <v>0.97461093667872445</v>
      </c>
    </row>
    <row r="47" spans="1:51" x14ac:dyDescent="0.35">
      <c r="A47">
        <v>40</v>
      </c>
      <c r="B47" t="s">
        <v>40</v>
      </c>
      <c r="C47" t="s">
        <v>41</v>
      </c>
      <c r="D47" s="1">
        <v>42920</v>
      </c>
      <c r="E47" t="s">
        <v>42</v>
      </c>
      <c r="F47" t="s">
        <v>43</v>
      </c>
      <c r="G47" t="s">
        <v>44</v>
      </c>
      <c r="H47" t="s">
        <v>45</v>
      </c>
      <c r="I47">
        <v>5</v>
      </c>
      <c r="J47" t="s">
        <v>166</v>
      </c>
      <c r="K47" t="s">
        <v>51</v>
      </c>
      <c r="L47">
        <v>36</v>
      </c>
      <c r="M47">
        <v>182</v>
      </c>
      <c r="N47">
        <v>1095</v>
      </c>
      <c r="O47">
        <v>299</v>
      </c>
      <c r="P47">
        <v>7</v>
      </c>
      <c r="Q47">
        <v>6</v>
      </c>
      <c r="R47">
        <v>6</v>
      </c>
      <c r="S47">
        <v>3</v>
      </c>
      <c r="T47">
        <v>6</v>
      </c>
      <c r="U47">
        <v>3</v>
      </c>
      <c r="Z47">
        <v>3</v>
      </c>
      <c r="AA47">
        <v>0</v>
      </c>
      <c r="AB47" t="s">
        <v>48</v>
      </c>
      <c r="AC47">
        <v>1.25</v>
      </c>
      <c r="AD47">
        <v>4</v>
      </c>
      <c r="AE47">
        <v>1.27</v>
      </c>
      <c r="AF47">
        <v>3.45</v>
      </c>
      <c r="AG47">
        <v>1.3</v>
      </c>
      <c r="AH47">
        <v>3.5</v>
      </c>
      <c r="AI47">
        <v>1.31</v>
      </c>
      <c r="AJ47">
        <v>3.85</v>
      </c>
      <c r="AK47">
        <v>1.32</v>
      </c>
      <c r="AL47">
        <v>4.2</v>
      </c>
      <c r="AM47">
        <v>1.28</v>
      </c>
      <c r="AN47">
        <v>3.71</v>
      </c>
      <c r="AO47">
        <f t="shared" si="0"/>
        <v>0.78125</v>
      </c>
      <c r="AP47">
        <f t="shared" si="0"/>
        <v>0.26954177897574122</v>
      </c>
      <c r="AQ47">
        <f t="shared" si="1"/>
        <v>0.74348697394789576</v>
      </c>
      <c r="AR47">
        <f t="shared" si="2"/>
        <v>0.25651302605210419</v>
      </c>
      <c r="AS47">
        <f t="shared" si="3"/>
        <v>0.53208589934390904</v>
      </c>
      <c r="AW47">
        <f t="shared" si="4"/>
        <v>697</v>
      </c>
      <c r="AX47">
        <f>64*'Summary - LogLoss'!$D$8*AW47/SUM($AW$2:$AW$65)</f>
        <v>0.35250237066694762</v>
      </c>
      <c r="AY47">
        <f t="shared" si="5"/>
        <v>0.88458827001085671</v>
      </c>
    </row>
    <row r="48" spans="1:51" x14ac:dyDescent="0.35">
      <c r="A48">
        <v>40</v>
      </c>
      <c r="B48" t="s">
        <v>40</v>
      </c>
      <c r="C48" t="s">
        <v>41</v>
      </c>
      <c r="D48" s="1">
        <v>42920</v>
      </c>
      <c r="E48" t="s">
        <v>42</v>
      </c>
      <c r="F48" t="s">
        <v>43</v>
      </c>
      <c r="G48" t="s">
        <v>44</v>
      </c>
      <c r="H48" t="s">
        <v>45</v>
      </c>
      <c r="I48">
        <v>5</v>
      </c>
      <c r="J48" t="s">
        <v>172</v>
      </c>
      <c r="K48" t="s">
        <v>206</v>
      </c>
      <c r="L48">
        <v>4</v>
      </c>
      <c r="M48">
        <v>47</v>
      </c>
      <c r="N48">
        <v>6055</v>
      </c>
      <c r="O48">
        <v>954</v>
      </c>
      <c r="P48">
        <v>6</v>
      </c>
      <c r="Q48">
        <v>3</v>
      </c>
      <c r="R48">
        <v>2</v>
      </c>
      <c r="S48">
        <v>0</v>
      </c>
      <c r="Z48">
        <v>1</v>
      </c>
      <c r="AA48">
        <v>0</v>
      </c>
      <c r="AB48" t="s">
        <v>159</v>
      </c>
      <c r="AC48">
        <v>1.03</v>
      </c>
      <c r="AD48">
        <v>15</v>
      </c>
      <c r="AE48">
        <v>1.02</v>
      </c>
      <c r="AF48">
        <v>10</v>
      </c>
      <c r="AG48">
        <v>1.04</v>
      </c>
      <c r="AH48">
        <v>11</v>
      </c>
      <c r="AI48">
        <v>1.03</v>
      </c>
      <c r="AJ48">
        <v>17.649999999999999</v>
      </c>
      <c r="AK48">
        <v>1.04</v>
      </c>
      <c r="AL48">
        <v>23.25</v>
      </c>
      <c r="AM48">
        <v>1.03</v>
      </c>
      <c r="AN48">
        <v>13.88</v>
      </c>
      <c r="AO48">
        <f t="shared" si="0"/>
        <v>0.970873786407767</v>
      </c>
      <c r="AP48">
        <f t="shared" si="0"/>
        <v>7.2046109510086456E-2</v>
      </c>
      <c r="AQ48">
        <f t="shared" si="1"/>
        <v>0.93091884641180422</v>
      </c>
      <c r="AR48">
        <f t="shared" si="2"/>
        <v>6.9081153588195846E-2</v>
      </c>
      <c r="AS48">
        <f t="shared" si="3"/>
        <v>1.3004450764185569</v>
      </c>
      <c r="AW48">
        <f t="shared" si="4"/>
        <v>3504.5</v>
      </c>
      <c r="AX48">
        <f>64*'Summary - LogLoss'!$D$8*AW48/SUM($AW$2:$AW$65)</f>
        <v>1.7723738278368979</v>
      </c>
      <c r="AY48">
        <f t="shared" si="5"/>
        <v>3.0728189042554548</v>
      </c>
    </row>
    <row r="49" spans="1:51" x14ac:dyDescent="0.35">
      <c r="A49">
        <v>40</v>
      </c>
      <c r="B49" t="s">
        <v>40</v>
      </c>
      <c r="C49" t="s">
        <v>41</v>
      </c>
      <c r="D49" s="1">
        <v>42920</v>
      </c>
      <c r="E49" t="s">
        <v>42</v>
      </c>
      <c r="F49" t="s">
        <v>43</v>
      </c>
      <c r="G49" t="s">
        <v>44</v>
      </c>
      <c r="H49" t="s">
        <v>45</v>
      </c>
      <c r="I49">
        <v>5</v>
      </c>
      <c r="J49" t="s">
        <v>130</v>
      </c>
      <c r="K49" t="s">
        <v>506</v>
      </c>
      <c r="L49">
        <v>44</v>
      </c>
      <c r="M49">
        <v>232</v>
      </c>
      <c r="N49">
        <v>967</v>
      </c>
      <c r="O49">
        <v>231</v>
      </c>
      <c r="P49">
        <v>7</v>
      </c>
      <c r="Q49">
        <v>6</v>
      </c>
      <c r="R49">
        <v>6</v>
      </c>
      <c r="S49">
        <v>3</v>
      </c>
      <c r="T49">
        <v>6</v>
      </c>
      <c r="U49">
        <v>0</v>
      </c>
      <c r="Z49">
        <v>3</v>
      </c>
      <c r="AA49">
        <v>0</v>
      </c>
      <c r="AB49" t="s">
        <v>48</v>
      </c>
      <c r="AC49">
        <v>1.1599999999999999</v>
      </c>
      <c r="AD49">
        <v>5</v>
      </c>
      <c r="AE49">
        <v>1.1599999999999999</v>
      </c>
      <c r="AF49">
        <v>4.5999999999999996</v>
      </c>
      <c r="AG49">
        <v>1.17</v>
      </c>
      <c r="AH49">
        <v>5</v>
      </c>
      <c r="AI49">
        <v>1.2</v>
      </c>
      <c r="AJ49">
        <v>5.24</v>
      </c>
      <c r="AK49">
        <v>1.2</v>
      </c>
      <c r="AL49">
        <v>5.8</v>
      </c>
      <c r="AM49">
        <v>1.18</v>
      </c>
      <c r="AN49">
        <v>4.95</v>
      </c>
      <c r="AO49">
        <f t="shared" si="0"/>
        <v>0.84745762711864414</v>
      </c>
      <c r="AP49">
        <f t="shared" si="0"/>
        <v>0.20202020202020202</v>
      </c>
      <c r="AQ49">
        <f t="shared" si="1"/>
        <v>0.80750407830342574</v>
      </c>
      <c r="AR49">
        <f t="shared" si="2"/>
        <v>0.1924959216965742</v>
      </c>
      <c r="AS49">
        <f t="shared" si="3"/>
        <v>0.71693656905151271</v>
      </c>
      <c r="AW49">
        <f t="shared" si="4"/>
        <v>599</v>
      </c>
      <c r="AX49">
        <f>64*'Summary - LogLoss'!$D$8*AW49/SUM($AW$2:$AW$65)</f>
        <v>0.30293962701506688</v>
      </c>
      <c r="AY49">
        <f t="shared" si="5"/>
        <v>1.0198761960665796</v>
      </c>
    </row>
    <row r="50" spans="1:51" x14ac:dyDescent="0.35">
      <c r="A50">
        <v>40</v>
      </c>
      <c r="B50" t="s">
        <v>40</v>
      </c>
      <c r="C50" t="s">
        <v>41</v>
      </c>
      <c r="D50" s="1">
        <v>42920</v>
      </c>
      <c r="E50" t="s">
        <v>42</v>
      </c>
      <c r="F50" t="s">
        <v>43</v>
      </c>
      <c r="G50" t="s">
        <v>44</v>
      </c>
      <c r="H50" t="s">
        <v>45</v>
      </c>
      <c r="I50">
        <v>5</v>
      </c>
      <c r="J50" t="s">
        <v>137</v>
      </c>
      <c r="K50" t="s">
        <v>54</v>
      </c>
      <c r="L50">
        <v>12</v>
      </c>
      <c r="M50">
        <v>98</v>
      </c>
      <c r="N50">
        <v>3070</v>
      </c>
      <c r="O50">
        <v>584</v>
      </c>
      <c r="P50">
        <v>6</v>
      </c>
      <c r="Q50">
        <v>4</v>
      </c>
      <c r="R50">
        <v>7</v>
      </c>
      <c r="S50">
        <v>6</v>
      </c>
      <c r="T50">
        <v>6</v>
      </c>
      <c r="U50">
        <v>3</v>
      </c>
      <c r="Z50">
        <v>3</v>
      </c>
      <c r="AA50">
        <v>0</v>
      </c>
      <c r="AB50" t="s">
        <v>48</v>
      </c>
      <c r="AC50">
        <v>1.08</v>
      </c>
      <c r="AD50">
        <v>8</v>
      </c>
      <c r="AE50">
        <v>1.06</v>
      </c>
      <c r="AF50">
        <v>7.25</v>
      </c>
      <c r="AG50">
        <v>1.08</v>
      </c>
      <c r="AH50">
        <v>7.5</v>
      </c>
      <c r="AI50">
        <v>1.07</v>
      </c>
      <c r="AJ50">
        <v>10.84</v>
      </c>
      <c r="AK50">
        <v>1.0900000000000001</v>
      </c>
      <c r="AL50">
        <v>11.75</v>
      </c>
      <c r="AM50">
        <v>1.07</v>
      </c>
      <c r="AN50">
        <v>8.5500000000000007</v>
      </c>
      <c r="AO50">
        <f t="shared" si="0"/>
        <v>0.93457943925233644</v>
      </c>
      <c r="AP50">
        <f t="shared" si="0"/>
        <v>0.11695906432748537</v>
      </c>
      <c r="AQ50">
        <f t="shared" si="1"/>
        <v>0.88877338877338885</v>
      </c>
      <c r="AR50">
        <f t="shared" si="2"/>
        <v>0.11122661122661123</v>
      </c>
      <c r="AS50">
        <f t="shared" si="3"/>
        <v>1.0391363172374271</v>
      </c>
      <c r="AW50">
        <f t="shared" si="4"/>
        <v>1827</v>
      </c>
      <c r="AX50">
        <f>64*'Summary - LogLoss'!$D$8*AW50/SUM($AW$2:$AW$65)</f>
        <v>0.92399114951006223</v>
      </c>
      <c r="AY50">
        <f t="shared" si="5"/>
        <v>1.9631274667474892</v>
      </c>
    </row>
    <row r="51" spans="1:51" x14ac:dyDescent="0.35">
      <c r="A51">
        <v>40</v>
      </c>
      <c r="B51" t="s">
        <v>40</v>
      </c>
      <c r="C51" t="s">
        <v>41</v>
      </c>
      <c r="D51" s="1">
        <v>42920</v>
      </c>
      <c r="E51" t="s">
        <v>42</v>
      </c>
      <c r="F51" t="s">
        <v>43</v>
      </c>
      <c r="G51" t="s">
        <v>44</v>
      </c>
      <c r="H51" t="s">
        <v>45</v>
      </c>
      <c r="I51">
        <v>5</v>
      </c>
      <c r="J51" t="s">
        <v>157</v>
      </c>
      <c r="K51" t="s">
        <v>214</v>
      </c>
      <c r="L51">
        <v>65</v>
      </c>
      <c r="M51">
        <v>1085</v>
      </c>
      <c r="N51">
        <v>745</v>
      </c>
      <c r="O51">
        <v>8</v>
      </c>
      <c r="P51">
        <v>6</v>
      </c>
      <c r="Q51">
        <v>4</v>
      </c>
      <c r="R51">
        <v>6</v>
      </c>
      <c r="S51">
        <v>4</v>
      </c>
      <c r="T51">
        <v>6</v>
      </c>
      <c r="U51">
        <v>3</v>
      </c>
      <c r="Z51">
        <v>3</v>
      </c>
      <c r="AA51">
        <v>0</v>
      </c>
      <c r="AB51" t="s">
        <v>48</v>
      </c>
      <c r="AC51">
        <v>1.25</v>
      </c>
      <c r="AD51">
        <v>4</v>
      </c>
      <c r="AE51">
        <v>1.22</v>
      </c>
      <c r="AF51">
        <v>3.85</v>
      </c>
      <c r="AG51">
        <v>1.25</v>
      </c>
      <c r="AH51">
        <v>4</v>
      </c>
      <c r="AI51">
        <v>1.21</v>
      </c>
      <c r="AJ51">
        <v>5</v>
      </c>
      <c r="AK51">
        <v>1.26</v>
      </c>
      <c r="AL51">
        <v>5</v>
      </c>
      <c r="AM51">
        <v>1.23</v>
      </c>
      <c r="AN51">
        <v>4.1900000000000004</v>
      </c>
      <c r="AO51">
        <f t="shared" si="0"/>
        <v>0.81300813008130079</v>
      </c>
      <c r="AP51">
        <f t="shared" si="0"/>
        <v>0.2386634844868735</v>
      </c>
      <c r="AQ51">
        <f t="shared" si="1"/>
        <v>0.77306273062730624</v>
      </c>
      <c r="AR51">
        <f t="shared" si="2"/>
        <v>0.22693726937269371</v>
      </c>
      <c r="AS51">
        <f t="shared" si="3"/>
        <v>0.61284328227486018</v>
      </c>
      <c r="AW51">
        <f t="shared" si="4"/>
        <v>376.5</v>
      </c>
      <c r="AX51">
        <f>64*'Summary - LogLoss'!$D$8*AW51/SUM($AW$2:$AW$65)</f>
        <v>0.19041196923401119</v>
      </c>
      <c r="AY51">
        <f t="shared" si="5"/>
        <v>0.80325525150887134</v>
      </c>
    </row>
    <row r="52" spans="1:51" x14ac:dyDescent="0.35">
      <c r="A52">
        <v>40</v>
      </c>
      <c r="B52" t="s">
        <v>40</v>
      </c>
      <c r="C52" t="s">
        <v>41</v>
      </c>
      <c r="D52" s="1">
        <v>42920</v>
      </c>
      <c r="E52" t="s">
        <v>42</v>
      </c>
      <c r="F52" t="s">
        <v>43</v>
      </c>
      <c r="G52" t="s">
        <v>44</v>
      </c>
      <c r="H52" t="s">
        <v>45</v>
      </c>
      <c r="I52">
        <v>5</v>
      </c>
      <c r="J52" t="s">
        <v>161</v>
      </c>
      <c r="K52" t="s">
        <v>102</v>
      </c>
      <c r="L52">
        <v>18</v>
      </c>
      <c r="M52">
        <v>220</v>
      </c>
      <c r="N52">
        <v>2335</v>
      </c>
      <c r="O52">
        <v>245</v>
      </c>
      <c r="P52">
        <v>6</v>
      </c>
      <c r="Q52">
        <v>3</v>
      </c>
      <c r="R52">
        <v>4</v>
      </c>
      <c r="S52">
        <v>6</v>
      </c>
      <c r="T52">
        <v>7</v>
      </c>
      <c r="U52">
        <v>6</v>
      </c>
      <c r="V52">
        <v>6</v>
      </c>
      <c r="W52">
        <v>3</v>
      </c>
      <c r="Z52">
        <v>3</v>
      </c>
      <c r="AA52">
        <v>1</v>
      </c>
      <c r="AB52" t="s">
        <v>48</v>
      </c>
      <c r="AC52">
        <v>1.1599999999999999</v>
      </c>
      <c r="AD52">
        <v>5</v>
      </c>
      <c r="AE52">
        <v>1.17</v>
      </c>
      <c r="AF52">
        <v>4.4000000000000004</v>
      </c>
      <c r="AG52">
        <v>1.2</v>
      </c>
      <c r="AH52">
        <v>4.5</v>
      </c>
      <c r="AI52">
        <v>1.22</v>
      </c>
      <c r="AJ52">
        <v>4.8600000000000003</v>
      </c>
      <c r="AK52">
        <v>1.22</v>
      </c>
      <c r="AL52">
        <v>5.5</v>
      </c>
      <c r="AM52">
        <v>1.18</v>
      </c>
      <c r="AN52">
        <v>5.78</v>
      </c>
      <c r="AO52">
        <f t="shared" si="0"/>
        <v>0.84745762711864414</v>
      </c>
      <c r="AP52">
        <f t="shared" si="0"/>
        <v>0.17301038062283736</v>
      </c>
      <c r="AQ52">
        <f t="shared" si="1"/>
        <v>0.83045977011494265</v>
      </c>
      <c r="AR52">
        <f t="shared" si="2"/>
        <v>0.16954022988505746</v>
      </c>
      <c r="AS52">
        <f t="shared" si="3"/>
        <v>0.79444462210335642</v>
      </c>
      <c r="AW52">
        <f t="shared" si="4"/>
        <v>1290</v>
      </c>
      <c r="AX52">
        <f>64*'Summary - LogLoss'!$D$8*AW52/SUM($AW$2:$AW$65)</f>
        <v>0.65240754398904222</v>
      </c>
      <c r="AY52">
        <f t="shared" si="5"/>
        <v>1.4468521660923988</v>
      </c>
    </row>
    <row r="53" spans="1:51" x14ac:dyDescent="0.35">
      <c r="A53">
        <v>40</v>
      </c>
      <c r="B53" t="s">
        <v>40</v>
      </c>
      <c r="C53" t="s">
        <v>41</v>
      </c>
      <c r="D53" s="1">
        <v>42920</v>
      </c>
      <c r="E53" t="s">
        <v>42</v>
      </c>
      <c r="F53" t="s">
        <v>43</v>
      </c>
      <c r="G53" t="s">
        <v>44</v>
      </c>
      <c r="H53" t="s">
        <v>45</v>
      </c>
      <c r="I53">
        <v>5</v>
      </c>
      <c r="J53" t="s">
        <v>66</v>
      </c>
      <c r="K53" t="s">
        <v>89</v>
      </c>
      <c r="L53">
        <v>79</v>
      </c>
      <c r="M53">
        <v>192</v>
      </c>
      <c r="N53">
        <v>661</v>
      </c>
      <c r="O53">
        <v>286</v>
      </c>
      <c r="P53">
        <v>6</v>
      </c>
      <c r="Q53">
        <v>4</v>
      </c>
      <c r="R53">
        <v>6</v>
      </c>
      <c r="S53">
        <v>4</v>
      </c>
      <c r="T53">
        <v>6</v>
      </c>
      <c r="U53">
        <v>4</v>
      </c>
      <c r="Z53">
        <v>3</v>
      </c>
      <c r="AA53">
        <v>0</v>
      </c>
      <c r="AB53" t="s">
        <v>48</v>
      </c>
      <c r="AC53">
        <v>1.9</v>
      </c>
      <c r="AD53">
        <v>1.9</v>
      </c>
      <c r="AE53">
        <v>1.9</v>
      </c>
      <c r="AF53">
        <v>1.8</v>
      </c>
      <c r="AG53">
        <v>2</v>
      </c>
      <c r="AH53">
        <v>1.8</v>
      </c>
      <c r="AI53">
        <v>1.95</v>
      </c>
      <c r="AJ53">
        <v>1.95</v>
      </c>
      <c r="AK53">
        <v>2.0499999999999998</v>
      </c>
      <c r="AL53">
        <v>1.95</v>
      </c>
      <c r="AM53">
        <v>1.96</v>
      </c>
      <c r="AN53">
        <v>1.83</v>
      </c>
      <c r="AO53">
        <f t="shared" si="0"/>
        <v>0.51020408163265307</v>
      </c>
      <c r="AP53">
        <f t="shared" si="0"/>
        <v>0.54644808743169393</v>
      </c>
      <c r="AQ53">
        <f t="shared" si="1"/>
        <v>0.48284960422163586</v>
      </c>
      <c r="AR53">
        <f t="shared" si="2"/>
        <v>0.51715039577836408</v>
      </c>
      <c r="AS53">
        <f t="shared" si="3"/>
        <v>-3.4314253194548151E-2</v>
      </c>
      <c r="AW53">
        <f t="shared" si="4"/>
        <v>473.5</v>
      </c>
      <c r="AX53">
        <f>64*'Summary - LogLoss'!$D$8*AW53/SUM($AW$2:$AW$65)</f>
        <v>0.23946897060372982</v>
      </c>
      <c r="AY53">
        <f t="shared" si="5"/>
        <v>0.20515471740918167</v>
      </c>
    </row>
    <row r="54" spans="1:51" x14ac:dyDescent="0.35">
      <c r="A54">
        <v>40</v>
      </c>
      <c r="B54" t="s">
        <v>40</v>
      </c>
      <c r="C54" t="s">
        <v>41</v>
      </c>
      <c r="D54" s="1">
        <v>42920</v>
      </c>
      <c r="E54" t="s">
        <v>42</v>
      </c>
      <c r="F54" t="s">
        <v>43</v>
      </c>
      <c r="G54" t="s">
        <v>44</v>
      </c>
      <c r="H54" t="s">
        <v>45</v>
      </c>
      <c r="I54">
        <v>5</v>
      </c>
      <c r="J54" t="s">
        <v>65</v>
      </c>
      <c r="K54" t="s">
        <v>507</v>
      </c>
      <c r="L54">
        <v>5</v>
      </c>
      <c r="M54">
        <v>84</v>
      </c>
      <c r="N54">
        <v>5265</v>
      </c>
      <c r="O54">
        <v>631</v>
      </c>
      <c r="P54">
        <v>6</v>
      </c>
      <c r="Q54">
        <v>3</v>
      </c>
      <c r="R54">
        <v>3</v>
      </c>
      <c r="S54">
        <v>0</v>
      </c>
      <c r="Z54">
        <v>1</v>
      </c>
      <c r="AA54">
        <v>0</v>
      </c>
      <c r="AB54" t="s">
        <v>159</v>
      </c>
      <c r="AC54">
        <v>1.02</v>
      </c>
      <c r="AD54">
        <v>19</v>
      </c>
      <c r="AE54">
        <v>1.01</v>
      </c>
      <c r="AF54">
        <v>11.5</v>
      </c>
      <c r="AG54">
        <v>1.02</v>
      </c>
      <c r="AH54">
        <v>15</v>
      </c>
      <c r="AI54">
        <v>1.01</v>
      </c>
      <c r="AJ54">
        <v>25.99</v>
      </c>
      <c r="AK54">
        <v>1.03</v>
      </c>
      <c r="AL54">
        <v>32.75</v>
      </c>
      <c r="AM54">
        <v>1.01</v>
      </c>
      <c r="AN54">
        <v>18.649999999999999</v>
      </c>
      <c r="AO54">
        <f t="shared" si="0"/>
        <v>0.99009900990099009</v>
      </c>
      <c r="AP54">
        <f t="shared" si="0"/>
        <v>5.3619302949061663E-2</v>
      </c>
      <c r="AQ54">
        <f t="shared" si="1"/>
        <v>0.94862665310274663</v>
      </c>
      <c r="AR54">
        <f t="shared" si="2"/>
        <v>5.1373346897253307E-2</v>
      </c>
      <c r="AS54">
        <f t="shared" si="3"/>
        <v>1.4579479076183282</v>
      </c>
      <c r="AW54">
        <f t="shared" si="4"/>
        <v>2948</v>
      </c>
      <c r="AX54">
        <f>64*'Summary - LogLoss'!$D$8*AW54/SUM($AW$2:$AW$65)</f>
        <v>1.4909282478137182</v>
      </c>
      <c r="AY54">
        <f t="shared" si="5"/>
        <v>2.9488761554320462</v>
      </c>
    </row>
    <row r="55" spans="1:51" x14ac:dyDescent="0.35">
      <c r="A55">
        <v>40</v>
      </c>
      <c r="B55" t="s">
        <v>40</v>
      </c>
      <c r="C55" t="s">
        <v>41</v>
      </c>
      <c r="D55" s="1">
        <v>42920</v>
      </c>
      <c r="E55" t="s">
        <v>42</v>
      </c>
      <c r="F55" t="s">
        <v>43</v>
      </c>
      <c r="G55" t="s">
        <v>44</v>
      </c>
      <c r="H55" t="s">
        <v>45</v>
      </c>
      <c r="I55">
        <v>5</v>
      </c>
      <c r="J55" t="s">
        <v>103</v>
      </c>
      <c r="K55" t="s">
        <v>76</v>
      </c>
      <c r="L55">
        <v>41</v>
      </c>
      <c r="M55">
        <v>45</v>
      </c>
      <c r="N55">
        <v>993</v>
      </c>
      <c r="O55">
        <v>966</v>
      </c>
      <c r="P55">
        <v>7</v>
      </c>
      <c r="Q55">
        <v>6</v>
      </c>
      <c r="R55">
        <v>6</v>
      </c>
      <c r="S55">
        <v>4</v>
      </c>
      <c r="T55">
        <v>7</v>
      </c>
      <c r="U55">
        <v>6</v>
      </c>
      <c r="Z55">
        <v>3</v>
      </c>
      <c r="AA55">
        <v>0</v>
      </c>
      <c r="AB55" t="s">
        <v>48</v>
      </c>
      <c r="AC55">
        <v>2</v>
      </c>
      <c r="AD55">
        <v>1.8</v>
      </c>
      <c r="AE55">
        <v>1.95</v>
      </c>
      <c r="AF55">
        <v>1.75</v>
      </c>
      <c r="AG55">
        <v>2</v>
      </c>
      <c r="AH55">
        <v>1.8</v>
      </c>
      <c r="AI55">
        <v>2.02</v>
      </c>
      <c r="AJ55">
        <v>1.89</v>
      </c>
      <c r="AK55">
        <v>2.2000000000000002</v>
      </c>
      <c r="AL55">
        <v>1.89</v>
      </c>
      <c r="AM55">
        <v>2.04</v>
      </c>
      <c r="AN55">
        <v>1.78</v>
      </c>
      <c r="AO55">
        <f t="shared" si="0"/>
        <v>0.49019607843137253</v>
      </c>
      <c r="AP55">
        <f t="shared" si="0"/>
        <v>0.5617977528089888</v>
      </c>
      <c r="AQ55">
        <f t="shared" si="1"/>
        <v>0.46596858638743449</v>
      </c>
      <c r="AR55">
        <f t="shared" si="2"/>
        <v>0.53403141361256545</v>
      </c>
      <c r="AS55">
        <f t="shared" si="3"/>
        <v>-6.8168221776065685E-2</v>
      </c>
      <c r="AW55">
        <f t="shared" si="4"/>
        <v>979.5</v>
      </c>
      <c r="AX55">
        <f>64*'Summary - LogLoss'!$D$8*AW55/SUM($AW$2:$AW$65)</f>
        <v>0.49537456537772623</v>
      </c>
      <c r="AY55">
        <f t="shared" si="5"/>
        <v>0.42720634360166054</v>
      </c>
    </row>
    <row r="56" spans="1:51" x14ac:dyDescent="0.35">
      <c r="A56">
        <v>40</v>
      </c>
      <c r="B56" t="s">
        <v>40</v>
      </c>
      <c r="C56" t="s">
        <v>41</v>
      </c>
      <c r="D56" s="1">
        <v>42920</v>
      </c>
      <c r="E56" t="s">
        <v>42</v>
      </c>
      <c r="F56" t="s">
        <v>43</v>
      </c>
      <c r="G56" t="s">
        <v>44</v>
      </c>
      <c r="H56" t="s">
        <v>45</v>
      </c>
      <c r="I56">
        <v>5</v>
      </c>
      <c r="J56" t="s">
        <v>223</v>
      </c>
      <c r="K56" t="s">
        <v>175</v>
      </c>
      <c r="L56">
        <v>15</v>
      </c>
      <c r="M56">
        <v>71</v>
      </c>
      <c r="N56">
        <v>2570</v>
      </c>
      <c r="O56">
        <v>705</v>
      </c>
      <c r="P56">
        <v>6</v>
      </c>
      <c r="Q56">
        <v>3</v>
      </c>
      <c r="R56">
        <v>3</v>
      </c>
      <c r="S56">
        <v>6</v>
      </c>
      <c r="T56">
        <v>7</v>
      </c>
      <c r="U56">
        <v>6</v>
      </c>
      <c r="V56">
        <v>6</v>
      </c>
      <c r="W56">
        <v>4</v>
      </c>
      <c r="Z56">
        <v>3</v>
      </c>
      <c r="AA56">
        <v>1</v>
      </c>
      <c r="AB56" t="s">
        <v>48</v>
      </c>
      <c r="AC56">
        <v>1.2</v>
      </c>
      <c r="AD56">
        <v>4.5</v>
      </c>
      <c r="AE56">
        <v>1.19</v>
      </c>
      <c r="AF56">
        <v>4.2</v>
      </c>
      <c r="AG56">
        <v>1.22</v>
      </c>
      <c r="AH56">
        <v>4.33</v>
      </c>
      <c r="AI56">
        <v>1.22</v>
      </c>
      <c r="AJ56">
        <v>4.8499999999999996</v>
      </c>
      <c r="AK56">
        <v>1.22</v>
      </c>
      <c r="AL56">
        <v>4.8499999999999996</v>
      </c>
      <c r="AM56">
        <v>1.2</v>
      </c>
      <c r="AN56">
        <v>4.5199999999999996</v>
      </c>
      <c r="AO56">
        <f t="shared" si="0"/>
        <v>0.83333333333333337</v>
      </c>
      <c r="AP56">
        <f t="shared" si="0"/>
        <v>0.22123893805309736</v>
      </c>
      <c r="AQ56">
        <f t="shared" si="1"/>
        <v>0.79020979020979021</v>
      </c>
      <c r="AR56">
        <f t="shared" si="2"/>
        <v>0.20979020979020979</v>
      </c>
      <c r="AS56">
        <f t="shared" si="3"/>
        <v>0.66309521852509257</v>
      </c>
      <c r="AW56">
        <f t="shared" si="4"/>
        <v>1637.5</v>
      </c>
      <c r="AX56">
        <f>64*'Summary - LogLoss'!$D$8*AW56/SUM($AW$2:$AW$65)</f>
        <v>0.82815298704035401</v>
      </c>
      <c r="AY56">
        <f t="shared" si="5"/>
        <v>1.4912482055654466</v>
      </c>
    </row>
    <row r="57" spans="1:51" x14ac:dyDescent="0.35">
      <c r="A57">
        <v>40</v>
      </c>
      <c r="B57" t="s">
        <v>40</v>
      </c>
      <c r="C57" t="s">
        <v>41</v>
      </c>
      <c r="D57" s="1">
        <v>42920</v>
      </c>
      <c r="E57" t="s">
        <v>42</v>
      </c>
      <c r="F57" t="s">
        <v>43</v>
      </c>
      <c r="G57" t="s">
        <v>44</v>
      </c>
      <c r="H57" t="s">
        <v>45</v>
      </c>
      <c r="I57">
        <v>5</v>
      </c>
      <c r="J57" t="s">
        <v>508</v>
      </c>
      <c r="K57" t="s">
        <v>509</v>
      </c>
      <c r="L57">
        <v>216</v>
      </c>
      <c r="M57">
        <v>55</v>
      </c>
      <c r="N57">
        <v>248</v>
      </c>
      <c r="O57">
        <v>862</v>
      </c>
      <c r="P57">
        <v>6</v>
      </c>
      <c r="Q57">
        <v>2</v>
      </c>
      <c r="R57">
        <v>6</v>
      </c>
      <c r="S57">
        <v>3</v>
      </c>
      <c r="T57">
        <v>6</v>
      </c>
      <c r="U57">
        <v>2</v>
      </c>
      <c r="Z57">
        <v>3</v>
      </c>
      <c r="AA57">
        <v>0</v>
      </c>
      <c r="AB57" t="s">
        <v>48</v>
      </c>
      <c r="AC57">
        <v>3</v>
      </c>
      <c r="AD57">
        <v>1.4</v>
      </c>
      <c r="AE57">
        <v>2.65</v>
      </c>
      <c r="AF57">
        <v>1.42</v>
      </c>
      <c r="AG57">
        <v>2.75</v>
      </c>
      <c r="AH57">
        <v>1.44</v>
      </c>
      <c r="AI57">
        <v>2.8</v>
      </c>
      <c r="AJ57">
        <v>1.5</v>
      </c>
      <c r="AK57">
        <v>3.15</v>
      </c>
      <c r="AL57">
        <v>1.51</v>
      </c>
      <c r="AM57">
        <v>2.78</v>
      </c>
      <c r="AN57">
        <v>1.44</v>
      </c>
      <c r="AO57">
        <f t="shared" si="0"/>
        <v>0.35971223021582738</v>
      </c>
      <c r="AP57">
        <f t="shared" si="0"/>
        <v>0.69444444444444442</v>
      </c>
      <c r="AQ57">
        <f t="shared" si="1"/>
        <v>0.34123222748815168</v>
      </c>
      <c r="AR57">
        <f t="shared" si="2"/>
        <v>0.65876777251184837</v>
      </c>
      <c r="AS57">
        <f t="shared" si="3"/>
        <v>-0.3289039070573182</v>
      </c>
      <c r="AW57">
        <f t="shared" si="4"/>
        <v>555</v>
      </c>
      <c r="AX57">
        <f>64*'Summary - LogLoss'!$D$8*AW57/SUM($AW$2:$AW$65)</f>
        <v>0.2806869665999368</v>
      </c>
      <c r="AY57">
        <f t="shared" si="5"/>
        <v>-4.8216940457381396E-2</v>
      </c>
    </row>
    <row r="58" spans="1:51" x14ac:dyDescent="0.35">
      <c r="A58">
        <v>40</v>
      </c>
      <c r="B58" t="s">
        <v>40</v>
      </c>
      <c r="C58" t="s">
        <v>41</v>
      </c>
      <c r="D58" s="1">
        <v>42920</v>
      </c>
      <c r="E58" t="s">
        <v>42</v>
      </c>
      <c r="F58" t="s">
        <v>43</v>
      </c>
      <c r="G58" t="s">
        <v>44</v>
      </c>
      <c r="H58" t="s">
        <v>45</v>
      </c>
      <c r="I58">
        <v>5</v>
      </c>
      <c r="J58" t="s">
        <v>139</v>
      </c>
      <c r="K58" t="s">
        <v>135</v>
      </c>
      <c r="L58">
        <v>64</v>
      </c>
      <c r="M58">
        <v>38</v>
      </c>
      <c r="N58">
        <v>756</v>
      </c>
      <c r="O58">
        <v>1028</v>
      </c>
      <c r="P58">
        <v>6</v>
      </c>
      <c r="Q58">
        <v>3</v>
      </c>
      <c r="R58">
        <v>3</v>
      </c>
      <c r="S58">
        <v>6</v>
      </c>
      <c r="T58">
        <v>7</v>
      </c>
      <c r="U58">
        <v>6</v>
      </c>
      <c r="V58">
        <v>7</v>
      </c>
      <c r="W58">
        <v>5</v>
      </c>
      <c r="Z58">
        <v>3</v>
      </c>
      <c r="AA58">
        <v>1</v>
      </c>
      <c r="AB58" t="s">
        <v>48</v>
      </c>
      <c r="AC58">
        <v>2.62</v>
      </c>
      <c r="AD58">
        <v>1.5</v>
      </c>
      <c r="AE58">
        <v>2.5499999999999998</v>
      </c>
      <c r="AF58">
        <v>1.45</v>
      </c>
      <c r="AG58">
        <v>2.62</v>
      </c>
      <c r="AH58">
        <v>1.5</v>
      </c>
      <c r="AI58">
        <v>2.85</v>
      </c>
      <c r="AJ58">
        <v>1.49</v>
      </c>
      <c r="AK58">
        <v>2.95</v>
      </c>
      <c r="AL58">
        <v>1.52</v>
      </c>
      <c r="AM58">
        <v>2.65</v>
      </c>
      <c r="AN58">
        <v>1.47</v>
      </c>
      <c r="AO58">
        <f t="shared" si="0"/>
        <v>0.37735849056603776</v>
      </c>
      <c r="AP58">
        <f t="shared" si="0"/>
        <v>0.68027210884353739</v>
      </c>
      <c r="AQ58">
        <f t="shared" si="1"/>
        <v>0.35679611650485438</v>
      </c>
      <c r="AR58">
        <f t="shared" si="2"/>
        <v>0.64320388349514557</v>
      </c>
      <c r="AS58">
        <f t="shared" si="3"/>
        <v>-0.29464861960374289</v>
      </c>
      <c r="AW58">
        <f t="shared" si="4"/>
        <v>892</v>
      </c>
      <c r="AX58">
        <f>64*'Summary - LogLoss'!$D$8*AW58/SUM($AW$2:$AW$65)</f>
        <v>0.45112211568854699</v>
      </c>
      <c r="AY58">
        <f t="shared" si="5"/>
        <v>0.1564734960848041</v>
      </c>
    </row>
    <row r="59" spans="1:51" x14ac:dyDescent="0.35">
      <c r="A59">
        <v>40</v>
      </c>
      <c r="B59" t="s">
        <v>40</v>
      </c>
      <c r="C59" t="s">
        <v>41</v>
      </c>
      <c r="D59" s="1">
        <v>42920</v>
      </c>
      <c r="E59" t="s">
        <v>42</v>
      </c>
      <c r="F59" t="s">
        <v>43</v>
      </c>
      <c r="G59" t="s">
        <v>44</v>
      </c>
      <c r="H59" t="s">
        <v>45</v>
      </c>
      <c r="I59">
        <v>5</v>
      </c>
      <c r="J59" t="s">
        <v>158</v>
      </c>
      <c r="K59" t="s">
        <v>156</v>
      </c>
      <c r="L59">
        <v>8</v>
      </c>
      <c r="M59">
        <v>73</v>
      </c>
      <c r="N59">
        <v>3895</v>
      </c>
      <c r="O59">
        <v>697</v>
      </c>
      <c r="P59">
        <v>6</v>
      </c>
      <c r="Q59">
        <v>4</v>
      </c>
      <c r="R59">
        <v>6</v>
      </c>
      <c r="S59">
        <v>4</v>
      </c>
      <c r="T59">
        <v>6</v>
      </c>
      <c r="U59">
        <v>3</v>
      </c>
      <c r="Z59">
        <v>3</v>
      </c>
      <c r="AA59">
        <v>0</v>
      </c>
      <c r="AB59" t="s">
        <v>48</v>
      </c>
      <c r="AC59">
        <v>1.44</v>
      </c>
      <c r="AD59">
        <v>2.75</v>
      </c>
      <c r="AE59">
        <v>1.4</v>
      </c>
      <c r="AF59">
        <v>2.75</v>
      </c>
      <c r="AG59">
        <v>1.4</v>
      </c>
      <c r="AH59">
        <v>3</v>
      </c>
      <c r="AI59">
        <v>1.44</v>
      </c>
      <c r="AJ59">
        <v>3.05</v>
      </c>
      <c r="AK59">
        <v>1.48</v>
      </c>
      <c r="AL59">
        <v>3.2</v>
      </c>
      <c r="AM59">
        <v>1.42</v>
      </c>
      <c r="AN59">
        <v>2.85</v>
      </c>
      <c r="AO59">
        <f t="shared" si="0"/>
        <v>0.70422535211267612</v>
      </c>
      <c r="AP59">
        <f t="shared" si="0"/>
        <v>0.35087719298245612</v>
      </c>
      <c r="AQ59">
        <f t="shared" si="1"/>
        <v>0.66744730679156905</v>
      </c>
      <c r="AR59">
        <f t="shared" si="2"/>
        <v>0.33255269320843084</v>
      </c>
      <c r="AS59">
        <f t="shared" si="3"/>
        <v>0.34833106133369496</v>
      </c>
      <c r="AW59">
        <f t="shared" si="4"/>
        <v>2296</v>
      </c>
      <c r="AX59">
        <f>64*'Summary - LogLoss'!$D$8*AW59/SUM($AW$2:$AW$65)</f>
        <v>1.1611842798440628</v>
      </c>
      <c r="AY59">
        <f t="shared" si="5"/>
        <v>1.5095153411777578</v>
      </c>
    </row>
    <row r="60" spans="1:51" x14ac:dyDescent="0.35">
      <c r="A60">
        <v>40</v>
      </c>
      <c r="B60" t="s">
        <v>40</v>
      </c>
      <c r="C60" t="s">
        <v>41</v>
      </c>
      <c r="D60" s="1">
        <v>42920</v>
      </c>
      <c r="E60" t="s">
        <v>42</v>
      </c>
      <c r="F60" t="s">
        <v>43</v>
      </c>
      <c r="G60" t="s">
        <v>44</v>
      </c>
      <c r="H60" t="s">
        <v>45</v>
      </c>
      <c r="I60">
        <v>5</v>
      </c>
      <c r="J60" t="s">
        <v>88</v>
      </c>
      <c r="K60" t="s">
        <v>131</v>
      </c>
      <c r="L60">
        <v>11</v>
      </c>
      <c r="M60">
        <v>37</v>
      </c>
      <c r="N60">
        <v>3070</v>
      </c>
      <c r="O60">
        <v>1085</v>
      </c>
      <c r="P60">
        <v>7</v>
      </c>
      <c r="Q60">
        <v>6</v>
      </c>
      <c r="R60">
        <v>6</v>
      </c>
      <c r="S60">
        <v>2</v>
      </c>
      <c r="T60">
        <v>6</v>
      </c>
      <c r="U60">
        <v>2</v>
      </c>
      <c r="Z60">
        <v>3</v>
      </c>
      <c r="AA60">
        <v>0</v>
      </c>
      <c r="AB60" t="s">
        <v>48</v>
      </c>
      <c r="AC60">
        <v>1.06</v>
      </c>
      <c r="AD60">
        <v>10</v>
      </c>
      <c r="AE60">
        <v>1.05</v>
      </c>
      <c r="AF60">
        <v>7.75</v>
      </c>
      <c r="AG60">
        <v>1.07</v>
      </c>
      <c r="AH60">
        <v>8</v>
      </c>
      <c r="AI60">
        <v>1.08</v>
      </c>
      <c r="AJ60">
        <v>10.44</v>
      </c>
      <c r="AK60">
        <v>1.0900000000000001</v>
      </c>
      <c r="AL60">
        <v>12</v>
      </c>
      <c r="AM60">
        <v>1.07</v>
      </c>
      <c r="AN60">
        <v>8.73</v>
      </c>
      <c r="AO60">
        <f t="shared" si="0"/>
        <v>0.93457943925233644</v>
      </c>
      <c r="AP60">
        <f t="shared" si="0"/>
        <v>0.11454753722794959</v>
      </c>
      <c r="AQ60">
        <f t="shared" si="1"/>
        <v>0.89081632653061227</v>
      </c>
      <c r="AR60">
        <f t="shared" si="2"/>
        <v>0.10918367346938776</v>
      </c>
      <c r="AS60">
        <f t="shared" si="3"/>
        <v>1.0495533606888481</v>
      </c>
      <c r="AW60">
        <f t="shared" si="4"/>
        <v>2077.5</v>
      </c>
      <c r="AX60">
        <f>64*'Summary - LogLoss'!$D$8*AW60/SUM($AW$2:$AW$65)</f>
        <v>1.0506795911916553</v>
      </c>
      <c r="AY60">
        <f t="shared" si="5"/>
        <v>2.1002329518805034</v>
      </c>
    </row>
    <row r="61" spans="1:51" x14ac:dyDescent="0.35">
      <c r="A61">
        <v>40</v>
      </c>
      <c r="B61" t="s">
        <v>40</v>
      </c>
      <c r="C61" t="s">
        <v>41</v>
      </c>
      <c r="D61" s="1">
        <v>42920</v>
      </c>
      <c r="E61" t="s">
        <v>42</v>
      </c>
      <c r="F61" t="s">
        <v>43</v>
      </c>
      <c r="G61" t="s">
        <v>44</v>
      </c>
      <c r="H61" t="s">
        <v>45</v>
      </c>
      <c r="I61">
        <v>5</v>
      </c>
      <c r="J61" t="s">
        <v>148</v>
      </c>
      <c r="K61" t="s">
        <v>210</v>
      </c>
      <c r="L61">
        <v>90</v>
      </c>
      <c r="M61">
        <v>112</v>
      </c>
      <c r="N61">
        <v>615</v>
      </c>
      <c r="O61">
        <v>505</v>
      </c>
      <c r="P61">
        <v>4</v>
      </c>
      <c r="Q61">
        <v>6</v>
      </c>
      <c r="R61">
        <v>6</v>
      </c>
      <c r="S61">
        <v>3</v>
      </c>
      <c r="T61">
        <v>1</v>
      </c>
      <c r="U61">
        <v>6</v>
      </c>
      <c r="V61">
        <v>6</v>
      </c>
      <c r="W61">
        <v>2</v>
      </c>
      <c r="X61">
        <v>6</v>
      </c>
      <c r="Y61">
        <v>1</v>
      </c>
      <c r="Z61">
        <v>3</v>
      </c>
      <c r="AA61">
        <v>2</v>
      </c>
      <c r="AB61" t="s">
        <v>48</v>
      </c>
      <c r="AC61">
        <v>1.28</v>
      </c>
      <c r="AD61">
        <v>3.75</v>
      </c>
      <c r="AE61">
        <v>1.28</v>
      </c>
      <c r="AF61">
        <v>3.35</v>
      </c>
      <c r="AG61">
        <v>1.33</v>
      </c>
      <c r="AH61">
        <v>3.4</v>
      </c>
      <c r="AI61">
        <v>1.33</v>
      </c>
      <c r="AJ61">
        <v>3.69</v>
      </c>
      <c r="AK61">
        <v>1.34</v>
      </c>
      <c r="AL61">
        <v>3.85</v>
      </c>
      <c r="AM61">
        <v>1.3</v>
      </c>
      <c r="AN61">
        <v>3.52</v>
      </c>
      <c r="AO61">
        <f t="shared" si="0"/>
        <v>0.76923076923076916</v>
      </c>
      <c r="AP61">
        <f t="shared" si="0"/>
        <v>0.28409090909090912</v>
      </c>
      <c r="AQ61">
        <f t="shared" si="1"/>
        <v>0.73029045643153523</v>
      </c>
      <c r="AR61">
        <f t="shared" si="2"/>
        <v>0.26970954356846477</v>
      </c>
      <c r="AS61">
        <f t="shared" si="3"/>
        <v>0.49804836257125717</v>
      </c>
      <c r="AW61">
        <f t="shared" si="4"/>
        <v>560</v>
      </c>
      <c r="AX61">
        <f>64*'Summary - LogLoss'!$D$8*AW61/SUM($AW$2:$AW$65)</f>
        <v>0.28321567801074704</v>
      </c>
      <c r="AY61">
        <f t="shared" si="5"/>
        <v>0.78126404058200416</v>
      </c>
    </row>
    <row r="62" spans="1:51" x14ac:dyDescent="0.35">
      <c r="A62">
        <v>40</v>
      </c>
      <c r="B62" t="s">
        <v>40</v>
      </c>
      <c r="C62" t="s">
        <v>41</v>
      </c>
      <c r="D62" s="1">
        <v>42920</v>
      </c>
      <c r="E62" t="s">
        <v>42</v>
      </c>
      <c r="F62" t="s">
        <v>43</v>
      </c>
      <c r="G62" t="s">
        <v>44</v>
      </c>
      <c r="H62" t="s">
        <v>45</v>
      </c>
      <c r="I62">
        <v>5</v>
      </c>
      <c r="J62" t="s">
        <v>79</v>
      </c>
      <c r="K62" t="s">
        <v>133</v>
      </c>
      <c r="L62">
        <v>21</v>
      </c>
      <c r="M62">
        <v>128</v>
      </c>
      <c r="N62">
        <v>1930</v>
      </c>
      <c r="O62">
        <v>432</v>
      </c>
      <c r="P62">
        <v>6</v>
      </c>
      <c r="Q62">
        <v>4</v>
      </c>
      <c r="R62">
        <v>7</v>
      </c>
      <c r="S62">
        <v>6</v>
      </c>
      <c r="T62">
        <v>6</v>
      </c>
      <c r="U62">
        <v>3</v>
      </c>
      <c r="Z62">
        <v>3</v>
      </c>
      <c r="AA62">
        <v>0</v>
      </c>
      <c r="AB62" t="s">
        <v>48</v>
      </c>
      <c r="AC62">
        <v>1.3</v>
      </c>
      <c r="AD62">
        <v>3.5</v>
      </c>
      <c r="AE62">
        <v>1.32</v>
      </c>
      <c r="AF62">
        <v>3.1</v>
      </c>
      <c r="AG62">
        <v>1.36</v>
      </c>
      <c r="AH62">
        <v>3.25</v>
      </c>
      <c r="AI62">
        <v>1.37</v>
      </c>
      <c r="AJ62">
        <v>3.39</v>
      </c>
      <c r="AK62">
        <v>1.38</v>
      </c>
      <c r="AL62">
        <v>3.6</v>
      </c>
      <c r="AM62">
        <v>1.34</v>
      </c>
      <c r="AN62">
        <v>3.26</v>
      </c>
      <c r="AO62">
        <f t="shared" si="0"/>
        <v>0.74626865671641784</v>
      </c>
      <c r="AP62">
        <f t="shared" si="0"/>
        <v>0.30674846625766872</v>
      </c>
      <c r="AQ62">
        <f t="shared" si="1"/>
        <v>0.70869565217391306</v>
      </c>
      <c r="AR62">
        <f t="shared" si="2"/>
        <v>0.291304347826087</v>
      </c>
      <c r="AS62">
        <f t="shared" si="3"/>
        <v>0.44452879070789808</v>
      </c>
      <c r="AW62">
        <f t="shared" si="4"/>
        <v>1181</v>
      </c>
      <c r="AX62">
        <f>64*'Summary - LogLoss'!$D$8*AW62/SUM($AW$2:$AW$65)</f>
        <v>0.59728163523337896</v>
      </c>
      <c r="AY62">
        <f t="shared" si="5"/>
        <v>1.041810425941277</v>
      </c>
    </row>
    <row r="63" spans="1:51" x14ac:dyDescent="0.35">
      <c r="A63">
        <v>40</v>
      </c>
      <c r="B63" t="s">
        <v>40</v>
      </c>
      <c r="C63" t="s">
        <v>41</v>
      </c>
      <c r="D63" s="1">
        <v>42920</v>
      </c>
      <c r="E63" t="s">
        <v>42</v>
      </c>
      <c r="F63" t="s">
        <v>43</v>
      </c>
      <c r="G63" t="s">
        <v>44</v>
      </c>
      <c r="H63" t="s">
        <v>45</v>
      </c>
      <c r="I63">
        <v>5</v>
      </c>
      <c r="J63" t="s">
        <v>101</v>
      </c>
      <c r="K63" t="s">
        <v>119</v>
      </c>
      <c r="L63">
        <v>51</v>
      </c>
      <c r="M63">
        <v>25</v>
      </c>
      <c r="N63">
        <v>896</v>
      </c>
      <c r="O63">
        <v>1675</v>
      </c>
      <c r="P63">
        <v>5</v>
      </c>
      <c r="Q63">
        <v>7</v>
      </c>
      <c r="R63">
        <v>6</v>
      </c>
      <c r="S63">
        <v>1</v>
      </c>
      <c r="T63">
        <v>6</v>
      </c>
      <c r="U63">
        <v>1</v>
      </c>
      <c r="V63">
        <v>4</v>
      </c>
      <c r="W63">
        <v>3</v>
      </c>
      <c r="Z63">
        <v>2</v>
      </c>
      <c r="AA63">
        <v>1</v>
      </c>
      <c r="AB63" t="s">
        <v>159</v>
      </c>
      <c r="AC63">
        <v>4.5</v>
      </c>
      <c r="AD63">
        <v>1.2</v>
      </c>
      <c r="AE63">
        <v>4.3</v>
      </c>
      <c r="AF63">
        <v>1.18</v>
      </c>
      <c r="AG63">
        <v>4.5</v>
      </c>
      <c r="AH63">
        <v>1.2</v>
      </c>
      <c r="AI63">
        <v>4.93</v>
      </c>
      <c r="AJ63">
        <v>1.22</v>
      </c>
      <c r="AK63">
        <v>5.6</v>
      </c>
      <c r="AL63">
        <v>1.24</v>
      </c>
      <c r="AM63">
        <v>4.57</v>
      </c>
      <c r="AN63">
        <v>1.2</v>
      </c>
      <c r="AO63">
        <f t="shared" si="0"/>
        <v>0.21881838074398249</v>
      </c>
      <c r="AP63">
        <f t="shared" si="0"/>
        <v>0.83333333333333337</v>
      </c>
      <c r="AQ63">
        <f t="shared" si="1"/>
        <v>0.20797227036395149</v>
      </c>
      <c r="AR63">
        <f t="shared" si="2"/>
        <v>0.79202772963604862</v>
      </c>
      <c r="AS63">
        <f t="shared" si="3"/>
        <v>-0.66859582405607942</v>
      </c>
      <c r="AW63">
        <f t="shared" si="4"/>
        <v>1285.5</v>
      </c>
      <c r="AX63">
        <f>64*'Summary - LogLoss'!$D$8*AW63/SUM($AW$2:$AW$65)</f>
        <v>0.65013170371931295</v>
      </c>
      <c r="AY63">
        <f t="shared" si="5"/>
        <v>-1.8464120336766476E-2</v>
      </c>
    </row>
    <row r="64" spans="1:51" x14ac:dyDescent="0.35">
      <c r="A64">
        <v>40</v>
      </c>
      <c r="B64" t="s">
        <v>40</v>
      </c>
      <c r="C64" t="s">
        <v>41</v>
      </c>
      <c r="D64" s="1">
        <v>42920</v>
      </c>
      <c r="E64" t="s">
        <v>42</v>
      </c>
      <c r="F64" t="s">
        <v>43</v>
      </c>
      <c r="G64" t="s">
        <v>44</v>
      </c>
      <c r="H64" t="s">
        <v>45</v>
      </c>
      <c r="I64">
        <v>5</v>
      </c>
      <c r="J64" t="s">
        <v>95</v>
      </c>
      <c r="K64" t="s">
        <v>192</v>
      </c>
      <c r="L64">
        <v>67</v>
      </c>
      <c r="M64">
        <v>63</v>
      </c>
      <c r="N64">
        <v>730</v>
      </c>
      <c r="O64">
        <v>825</v>
      </c>
      <c r="P64">
        <v>5</v>
      </c>
      <c r="Q64">
        <v>0</v>
      </c>
      <c r="Z64">
        <v>0</v>
      </c>
      <c r="AA64">
        <v>0</v>
      </c>
      <c r="AB64" t="s">
        <v>159</v>
      </c>
      <c r="AC64">
        <v>3.5</v>
      </c>
      <c r="AD64">
        <v>1.3</v>
      </c>
      <c r="AE64">
        <v>3.35</v>
      </c>
      <c r="AF64">
        <v>1.28</v>
      </c>
      <c r="AG64">
        <v>3.5</v>
      </c>
      <c r="AH64">
        <v>1.3</v>
      </c>
      <c r="AI64">
        <v>3.6</v>
      </c>
      <c r="AJ64">
        <v>1.34</v>
      </c>
      <c r="AK64">
        <v>3.8</v>
      </c>
      <c r="AL64">
        <v>1.37</v>
      </c>
      <c r="AM64">
        <v>3.45</v>
      </c>
      <c r="AN64">
        <v>1.31</v>
      </c>
      <c r="AO64">
        <f t="shared" si="0"/>
        <v>0.28985507246376813</v>
      </c>
      <c r="AP64">
        <f t="shared" si="0"/>
        <v>0.76335877862595414</v>
      </c>
      <c r="AQ64">
        <f t="shared" si="1"/>
        <v>0.27521008403361347</v>
      </c>
      <c r="AR64">
        <f t="shared" si="2"/>
        <v>0.72478991596638653</v>
      </c>
      <c r="AS64">
        <f t="shared" si="3"/>
        <v>-0.484173546915104</v>
      </c>
      <c r="AW64">
        <f t="shared" si="4"/>
        <v>777.5</v>
      </c>
      <c r="AX64">
        <f>64*'Summary - LogLoss'!$D$8*AW64/SUM($AW$2:$AW$65)</f>
        <v>0.39321462438099253</v>
      </c>
      <c r="AY64">
        <f t="shared" si="5"/>
        <v>-9.0958922534111475E-2</v>
      </c>
    </row>
    <row r="65" spans="1:57" x14ac:dyDescent="0.35">
      <c r="A65">
        <v>40</v>
      </c>
      <c r="B65" t="s">
        <v>40</v>
      </c>
      <c r="C65" t="s">
        <v>41</v>
      </c>
      <c r="D65" s="1">
        <v>42921</v>
      </c>
      <c r="E65" t="s">
        <v>42</v>
      </c>
      <c r="F65" t="s">
        <v>43</v>
      </c>
      <c r="G65" t="s">
        <v>44</v>
      </c>
      <c r="H65" t="s">
        <v>45</v>
      </c>
      <c r="I65">
        <v>5</v>
      </c>
      <c r="J65" t="s">
        <v>99</v>
      </c>
      <c r="K65" t="s">
        <v>164</v>
      </c>
      <c r="L65">
        <v>33</v>
      </c>
      <c r="M65">
        <v>52</v>
      </c>
      <c r="N65">
        <v>1188</v>
      </c>
      <c r="O65">
        <v>893</v>
      </c>
      <c r="P65">
        <v>7</v>
      </c>
      <c r="Q65">
        <v>6</v>
      </c>
      <c r="R65">
        <v>4</v>
      </c>
      <c r="S65">
        <v>6</v>
      </c>
      <c r="T65">
        <v>7</v>
      </c>
      <c r="U65">
        <v>6</v>
      </c>
      <c r="V65">
        <v>7</v>
      </c>
      <c r="W65">
        <v>5</v>
      </c>
      <c r="Z65">
        <v>3</v>
      </c>
      <c r="AA65">
        <v>1</v>
      </c>
      <c r="AB65" t="s">
        <v>48</v>
      </c>
      <c r="AC65">
        <v>2.2999999999999998</v>
      </c>
      <c r="AD65">
        <v>1.61</v>
      </c>
      <c r="AE65">
        <v>2.15</v>
      </c>
      <c r="AF65">
        <v>1.62</v>
      </c>
      <c r="AG65">
        <v>2.2000000000000002</v>
      </c>
      <c r="AH65">
        <v>1.67</v>
      </c>
      <c r="AI65">
        <v>2.2000000000000002</v>
      </c>
      <c r="AJ65">
        <v>1.76</v>
      </c>
      <c r="AK65">
        <v>2.2999999999999998</v>
      </c>
      <c r="AL65">
        <v>1.76</v>
      </c>
      <c r="AM65">
        <v>2.16</v>
      </c>
      <c r="AN65">
        <v>1.7</v>
      </c>
      <c r="AO65">
        <f t="shared" si="0"/>
        <v>0.46296296296296291</v>
      </c>
      <c r="AP65">
        <f t="shared" si="0"/>
        <v>0.58823529411764708</v>
      </c>
      <c r="AQ65">
        <f t="shared" si="1"/>
        <v>0.44041450777202068</v>
      </c>
      <c r="AR65">
        <f t="shared" si="2"/>
        <v>0.55958549222797926</v>
      </c>
      <c r="AS65">
        <f t="shared" si="3"/>
        <v>-0.11973998531695165</v>
      </c>
      <c r="AW65">
        <f t="shared" si="4"/>
        <v>1040.5</v>
      </c>
      <c r="AX65">
        <f>64*'Summary - LogLoss'!$D$8*AW65/SUM($AW$2:$AW$65)</f>
        <v>0.52622484458961116</v>
      </c>
      <c r="AY65">
        <f t="shared" si="5"/>
        <v>0.40648485927265954</v>
      </c>
    </row>
    <row r="66" spans="1:57" x14ac:dyDescent="0.35">
      <c r="A66">
        <v>40</v>
      </c>
      <c r="B66" t="s">
        <v>40</v>
      </c>
      <c r="C66" t="s">
        <v>41</v>
      </c>
      <c r="D66" s="1">
        <v>42921</v>
      </c>
      <c r="E66" t="s">
        <v>42</v>
      </c>
      <c r="F66" t="s">
        <v>43</v>
      </c>
      <c r="G66" t="s">
        <v>44</v>
      </c>
      <c r="H66" t="s">
        <v>176</v>
      </c>
      <c r="I66">
        <v>5</v>
      </c>
      <c r="J66" t="s">
        <v>194</v>
      </c>
      <c r="K66" t="s">
        <v>114</v>
      </c>
      <c r="L66">
        <v>19</v>
      </c>
      <c r="M66">
        <v>140</v>
      </c>
      <c r="N66">
        <v>2155</v>
      </c>
      <c r="O66">
        <v>410</v>
      </c>
      <c r="P66">
        <v>6</v>
      </c>
      <c r="Q66">
        <v>2</v>
      </c>
      <c r="R66">
        <v>6</v>
      </c>
      <c r="S66">
        <v>1</v>
      </c>
      <c r="T66">
        <v>3</v>
      </c>
      <c r="U66">
        <v>6</v>
      </c>
      <c r="V66">
        <v>6</v>
      </c>
      <c r="W66">
        <v>3</v>
      </c>
      <c r="Z66">
        <v>3</v>
      </c>
      <c r="AA66">
        <v>1</v>
      </c>
      <c r="AB66" t="s">
        <v>48</v>
      </c>
      <c r="AC66">
        <v>1.2</v>
      </c>
      <c r="AD66">
        <v>4.5</v>
      </c>
      <c r="AE66">
        <v>1.1499999999999999</v>
      </c>
      <c r="AF66">
        <v>4.75</v>
      </c>
      <c r="AG66">
        <v>1.1399999999999999</v>
      </c>
      <c r="AH66">
        <v>5.5</v>
      </c>
      <c r="AI66">
        <v>1.18</v>
      </c>
      <c r="AJ66">
        <v>5.65</v>
      </c>
      <c r="AK66">
        <v>1.21</v>
      </c>
      <c r="AL66">
        <v>6</v>
      </c>
      <c r="AM66">
        <v>1.17</v>
      </c>
      <c r="AN66">
        <v>5.03</v>
      </c>
      <c r="AO66">
        <f t="shared" ref="AO66:AP128" si="6">1/AM66</f>
        <v>0.85470085470085477</v>
      </c>
      <c r="AP66">
        <f t="shared" si="6"/>
        <v>0.19880715705765406</v>
      </c>
      <c r="AQ66">
        <f t="shared" si="1"/>
        <v>0.81129032258064526</v>
      </c>
      <c r="AR66">
        <f t="shared" si="2"/>
        <v>0.18870967741935482</v>
      </c>
      <c r="AT66">
        <f>VLOOKUP(J66,$J$2:$AS$65,36,FALSE)</f>
        <v>1.2757076581463449</v>
      </c>
      <c r="AU66">
        <f>VLOOKUP(K66,$J$2:$AS$65,36,FALSE)</f>
        <v>1.5790786025149311E-2</v>
      </c>
      <c r="AV66">
        <f>EXP(AT66)/(EXP(AT66)+EXP(AU66))</f>
        <v>0.77901179744648263</v>
      </c>
      <c r="AZ66">
        <f>VLOOKUP(J66,$J$2:$AY$65,42,FALSE)</f>
        <v>1.8229208074456811</v>
      </c>
      <c r="BA66">
        <f>VLOOKUP(K66,$J$2:$AY$65,42,FALSE)</f>
        <v>0.2785239016083334</v>
      </c>
      <c r="BB66">
        <f>EXP(AZ66)/(EXP(AZ66)+EXP(BA66))</f>
        <v>0.82410299712880686</v>
      </c>
      <c r="BC66">
        <f>-LN(AQ66)</f>
        <v>0.20912930793939791</v>
      </c>
      <c r="BD66">
        <f>-LN(AV66)</f>
        <v>0.24972908887884548</v>
      </c>
      <c r="BE66">
        <f>-LN(BB66)</f>
        <v>0.19345976036853657</v>
      </c>
    </row>
    <row r="67" spans="1:57" x14ac:dyDescent="0.35">
      <c r="A67">
        <v>40</v>
      </c>
      <c r="B67" t="s">
        <v>40</v>
      </c>
      <c r="C67" t="s">
        <v>41</v>
      </c>
      <c r="D67" s="1">
        <v>42921</v>
      </c>
      <c r="E67" t="s">
        <v>42</v>
      </c>
      <c r="F67" t="s">
        <v>43</v>
      </c>
      <c r="G67" t="s">
        <v>44</v>
      </c>
      <c r="H67" t="s">
        <v>176</v>
      </c>
      <c r="I67">
        <v>5</v>
      </c>
      <c r="J67" t="s">
        <v>59</v>
      </c>
      <c r="K67" t="s">
        <v>493</v>
      </c>
      <c r="L67">
        <v>26</v>
      </c>
      <c r="M67">
        <v>214</v>
      </c>
      <c r="N67">
        <v>1675</v>
      </c>
      <c r="O67">
        <v>249</v>
      </c>
      <c r="P67">
        <v>7</v>
      </c>
      <c r="Q67">
        <v>5</v>
      </c>
      <c r="R67">
        <v>6</v>
      </c>
      <c r="S67">
        <v>7</v>
      </c>
      <c r="T67">
        <v>4</v>
      </c>
      <c r="U67">
        <v>6</v>
      </c>
      <c r="V67">
        <v>6</v>
      </c>
      <c r="W67">
        <v>3</v>
      </c>
      <c r="X67">
        <v>9</v>
      </c>
      <c r="Y67">
        <v>7</v>
      </c>
      <c r="Z67">
        <v>3</v>
      </c>
      <c r="AA67">
        <v>2</v>
      </c>
      <c r="AB67" t="s">
        <v>48</v>
      </c>
      <c r="AC67">
        <v>1.1200000000000001</v>
      </c>
      <c r="AD67">
        <v>6</v>
      </c>
      <c r="AE67">
        <v>1.1200000000000001</v>
      </c>
      <c r="AF67">
        <v>5.4</v>
      </c>
      <c r="AG67">
        <v>1.1399999999999999</v>
      </c>
      <c r="AH67">
        <v>5.5</v>
      </c>
      <c r="AI67">
        <v>1.1399999999999999</v>
      </c>
      <c r="AJ67">
        <v>6.7</v>
      </c>
      <c r="AK67">
        <v>1.17</v>
      </c>
      <c r="AL67">
        <v>6.95</v>
      </c>
      <c r="AM67">
        <v>1.1299999999999999</v>
      </c>
      <c r="AN67">
        <v>5.88</v>
      </c>
      <c r="AO67">
        <f t="shared" si="6"/>
        <v>0.88495575221238942</v>
      </c>
      <c r="AP67">
        <f t="shared" si="6"/>
        <v>0.17006802721088435</v>
      </c>
      <c r="AQ67">
        <f t="shared" ref="AQ67:AQ128" si="7">AO67/(AO67+AP67)</f>
        <v>0.83880171184022823</v>
      </c>
      <c r="AR67">
        <f t="shared" ref="AR67:AR128" si="8">AP67/(AO67+AP67)</f>
        <v>0.16119828815977175</v>
      </c>
      <c r="AT67">
        <f t="shared" ref="AT67:AU128" si="9">VLOOKUP(J67,$J$2:$AS$65,36,FALSE)</f>
        <v>0.83142642417650459</v>
      </c>
      <c r="AU67">
        <f t="shared" si="9"/>
        <v>0.50755916324517913</v>
      </c>
      <c r="AV67">
        <f t="shared" ref="AV67:AV128" si="10">EXP(AT67)/(EXP(AT67)+EXP(AU67))</f>
        <v>0.5802664430647263</v>
      </c>
      <c r="AZ67">
        <f t="shared" ref="AZ67:BA128" si="11">VLOOKUP(J67,$J$2:$AY$65,42,FALSE)</f>
        <v>1.3847084808617853</v>
      </c>
      <c r="BA67">
        <f t="shared" si="11"/>
        <v>0.7065687512759451</v>
      </c>
      <c r="BB67">
        <f t="shared" ref="BB67:BB128" si="12">EXP(AZ67)/(EXP(AZ67)+EXP(BA67))</f>
        <v>0.66332337793641194</v>
      </c>
      <c r="BC67">
        <f t="shared" ref="BC67:BC128" si="13">-LN(AQ67)</f>
        <v>0.17578093913596318</v>
      </c>
      <c r="BD67">
        <f t="shared" ref="BD67:BD128" si="14">-LN(AV67)</f>
        <v>0.54426789633211492</v>
      </c>
      <c r="BE67">
        <f t="shared" ref="BE67:BE128" si="15">-LN(BB67)</f>
        <v>0.41049265818039427</v>
      </c>
    </row>
    <row r="68" spans="1:57" x14ac:dyDescent="0.35">
      <c r="A68">
        <v>40</v>
      </c>
      <c r="B68" t="s">
        <v>40</v>
      </c>
      <c r="C68" t="s">
        <v>41</v>
      </c>
      <c r="D68" s="1">
        <v>42921</v>
      </c>
      <c r="E68" t="s">
        <v>42</v>
      </c>
      <c r="F68" t="s">
        <v>43</v>
      </c>
      <c r="G68" t="s">
        <v>44</v>
      </c>
      <c r="H68" t="s">
        <v>176</v>
      </c>
      <c r="I68">
        <v>5</v>
      </c>
      <c r="J68" t="s">
        <v>222</v>
      </c>
      <c r="K68" t="s">
        <v>141</v>
      </c>
      <c r="L68">
        <v>10</v>
      </c>
      <c r="M68">
        <v>312</v>
      </c>
      <c r="N68">
        <v>3075</v>
      </c>
      <c r="O68">
        <v>154</v>
      </c>
      <c r="P68">
        <v>6</v>
      </c>
      <c r="Q68">
        <v>1</v>
      </c>
      <c r="R68">
        <v>7</v>
      </c>
      <c r="S68">
        <v>5</v>
      </c>
      <c r="T68">
        <v>6</v>
      </c>
      <c r="U68">
        <v>2</v>
      </c>
      <c r="Z68">
        <v>3</v>
      </c>
      <c r="AA68">
        <v>0</v>
      </c>
      <c r="AB68" t="s">
        <v>48</v>
      </c>
      <c r="AC68">
        <v>1.1000000000000001</v>
      </c>
      <c r="AD68">
        <v>7</v>
      </c>
      <c r="AE68">
        <v>1.07</v>
      </c>
      <c r="AF68">
        <v>7</v>
      </c>
      <c r="AG68">
        <v>1.08</v>
      </c>
      <c r="AH68">
        <v>8</v>
      </c>
      <c r="AI68">
        <v>1.1000000000000001</v>
      </c>
      <c r="AJ68">
        <v>8.67</v>
      </c>
      <c r="AK68">
        <v>1.1000000000000001</v>
      </c>
      <c r="AL68">
        <v>9.75</v>
      </c>
      <c r="AM68">
        <v>1.0900000000000001</v>
      </c>
      <c r="AN68">
        <v>7.74</v>
      </c>
      <c r="AO68">
        <f t="shared" si="6"/>
        <v>0.9174311926605504</v>
      </c>
      <c r="AP68">
        <f t="shared" si="6"/>
        <v>0.12919896640826872</v>
      </c>
      <c r="AQ68">
        <f t="shared" si="7"/>
        <v>0.87655719139297839</v>
      </c>
      <c r="AR68">
        <f t="shared" si="8"/>
        <v>0.1234428086070215</v>
      </c>
      <c r="AT68">
        <f t="shared" si="9"/>
        <v>1.2839661041468009</v>
      </c>
      <c r="AU68">
        <f t="shared" si="9"/>
        <v>0.40505942857272476</v>
      </c>
      <c r="AV68">
        <f t="shared" si="10"/>
        <v>0.70659560619033313</v>
      </c>
      <c r="AZ68">
        <f t="shared" si="11"/>
        <v>2.1232454213947198</v>
      </c>
      <c r="BA68">
        <f t="shared" si="11"/>
        <v>0.61595396023429894</v>
      </c>
      <c r="BB68">
        <f t="shared" si="12"/>
        <v>0.81865945459278366</v>
      </c>
      <c r="BC68">
        <f t="shared" si="13"/>
        <v>0.13175332701423301</v>
      </c>
      <c r="BD68">
        <f t="shared" si="14"/>
        <v>0.34729676231824114</v>
      </c>
      <c r="BE68">
        <f t="shared" si="15"/>
        <v>0.2000870879585199</v>
      </c>
    </row>
    <row r="69" spans="1:57" x14ac:dyDescent="0.35">
      <c r="A69">
        <v>40</v>
      </c>
      <c r="B69" t="s">
        <v>40</v>
      </c>
      <c r="C69" t="s">
        <v>41</v>
      </c>
      <c r="D69" s="1">
        <v>42921</v>
      </c>
      <c r="E69" t="s">
        <v>42</v>
      </c>
      <c r="F69" t="s">
        <v>43</v>
      </c>
      <c r="G69" t="s">
        <v>44</v>
      </c>
      <c r="H69" t="s">
        <v>176</v>
      </c>
      <c r="I69">
        <v>5</v>
      </c>
      <c r="J69" t="s">
        <v>117</v>
      </c>
      <c r="K69" t="s">
        <v>63</v>
      </c>
      <c r="L69">
        <v>9</v>
      </c>
      <c r="M69">
        <v>122</v>
      </c>
      <c r="N69">
        <v>3830</v>
      </c>
      <c r="O69">
        <v>461</v>
      </c>
      <c r="P69">
        <v>6</v>
      </c>
      <c r="Q69">
        <v>4</v>
      </c>
      <c r="R69">
        <v>6</v>
      </c>
      <c r="S69">
        <v>7</v>
      </c>
      <c r="T69">
        <v>6</v>
      </c>
      <c r="U69">
        <v>1</v>
      </c>
      <c r="V69">
        <v>7</v>
      </c>
      <c r="W69">
        <v>6</v>
      </c>
      <c r="Z69">
        <v>3</v>
      </c>
      <c r="AA69">
        <v>1</v>
      </c>
      <c r="AB69" t="s">
        <v>48</v>
      </c>
      <c r="AC69">
        <v>1.1599999999999999</v>
      </c>
      <c r="AD69">
        <v>5</v>
      </c>
      <c r="AE69">
        <v>1.1499999999999999</v>
      </c>
      <c r="AF69">
        <v>4.75</v>
      </c>
      <c r="AG69">
        <v>1.17</v>
      </c>
      <c r="AH69">
        <v>5</v>
      </c>
      <c r="AI69">
        <v>1.17</v>
      </c>
      <c r="AJ69">
        <v>6.02</v>
      </c>
      <c r="AK69">
        <v>1.21</v>
      </c>
      <c r="AL69">
        <v>6.1</v>
      </c>
      <c r="AM69">
        <v>1.1599999999999999</v>
      </c>
      <c r="AN69">
        <v>5.2</v>
      </c>
      <c r="AO69">
        <f t="shared" si="6"/>
        <v>0.86206896551724144</v>
      </c>
      <c r="AP69">
        <f t="shared" si="6"/>
        <v>0.19230769230769229</v>
      </c>
      <c r="AQ69">
        <f t="shared" si="7"/>
        <v>0.81761006289308191</v>
      </c>
      <c r="AR69">
        <f t="shared" si="8"/>
        <v>0.18238993710691823</v>
      </c>
      <c r="AT69">
        <f t="shared" si="9"/>
        <v>1.2127416146585996</v>
      </c>
      <c r="AU69">
        <f t="shared" si="9"/>
        <v>9.163947637514086E-2</v>
      </c>
      <c r="AV69">
        <f t="shared" si="10"/>
        <v>0.75419309455129069</v>
      </c>
      <c r="AZ69">
        <f t="shared" si="11"/>
        <v>2.3177885011826751</v>
      </c>
      <c r="BA69">
        <f t="shared" si="11"/>
        <v>0.37308505639832068</v>
      </c>
      <c r="BB69">
        <f t="shared" si="12"/>
        <v>0.87486795698506037</v>
      </c>
      <c r="BC69">
        <f t="shared" si="13"/>
        <v>0.20136975176464891</v>
      </c>
      <c r="BD69">
        <f t="shared" si="14"/>
        <v>0.28210685019119058</v>
      </c>
      <c r="BE69">
        <f t="shared" si="15"/>
        <v>0.13368231031481254</v>
      </c>
    </row>
    <row r="70" spans="1:57" x14ac:dyDescent="0.35">
      <c r="A70">
        <v>40</v>
      </c>
      <c r="B70" t="s">
        <v>40</v>
      </c>
      <c r="C70" t="s">
        <v>41</v>
      </c>
      <c r="D70" s="1">
        <v>42921</v>
      </c>
      <c r="E70" t="s">
        <v>42</v>
      </c>
      <c r="F70" t="s">
        <v>43</v>
      </c>
      <c r="G70" t="s">
        <v>44</v>
      </c>
      <c r="H70" t="s">
        <v>176</v>
      </c>
      <c r="I70">
        <v>5</v>
      </c>
      <c r="J70" t="s">
        <v>57</v>
      </c>
      <c r="K70" t="s">
        <v>167</v>
      </c>
      <c r="L70">
        <v>28</v>
      </c>
      <c r="M70">
        <v>54</v>
      </c>
      <c r="N70">
        <v>1495</v>
      </c>
      <c r="O70">
        <v>866</v>
      </c>
      <c r="P70">
        <v>6</v>
      </c>
      <c r="Q70">
        <v>4</v>
      </c>
      <c r="R70">
        <v>4</v>
      </c>
      <c r="S70">
        <v>6</v>
      </c>
      <c r="T70">
        <v>6</v>
      </c>
      <c r="U70">
        <v>3</v>
      </c>
      <c r="V70">
        <v>6</v>
      </c>
      <c r="W70">
        <v>3</v>
      </c>
      <c r="Z70">
        <v>3</v>
      </c>
      <c r="AA70">
        <v>1</v>
      </c>
      <c r="AB70" t="s">
        <v>48</v>
      </c>
      <c r="AC70">
        <v>1.1599999999999999</v>
      </c>
      <c r="AD70">
        <v>5</v>
      </c>
      <c r="AE70">
        <v>1.18</v>
      </c>
      <c r="AF70">
        <v>4.3</v>
      </c>
      <c r="AG70">
        <v>1.22</v>
      </c>
      <c r="AH70">
        <v>4.33</v>
      </c>
      <c r="AI70">
        <v>1.21</v>
      </c>
      <c r="AJ70">
        <v>5</v>
      </c>
      <c r="AK70">
        <v>1.23</v>
      </c>
      <c r="AL70">
        <v>5.25</v>
      </c>
      <c r="AM70">
        <v>1.19</v>
      </c>
      <c r="AN70">
        <v>4.67</v>
      </c>
      <c r="AO70">
        <f t="shared" si="6"/>
        <v>0.84033613445378152</v>
      </c>
      <c r="AP70">
        <f t="shared" si="6"/>
        <v>0.21413276231263384</v>
      </c>
      <c r="AQ70">
        <f t="shared" si="7"/>
        <v>0.79692832764505128</v>
      </c>
      <c r="AR70">
        <f t="shared" si="8"/>
        <v>0.20307167235494883</v>
      </c>
      <c r="AT70">
        <f t="shared" si="9"/>
        <v>0.71895270081548202</v>
      </c>
      <c r="AU70">
        <f t="shared" si="9"/>
        <v>0.25475448394062183</v>
      </c>
      <c r="AV70">
        <f t="shared" si="10"/>
        <v>0.6140096361096018</v>
      </c>
      <c r="AZ70">
        <f t="shared" si="11"/>
        <v>1.2512464527910379</v>
      </c>
      <c r="BA70">
        <f t="shared" si="11"/>
        <v>0.64038297408918365</v>
      </c>
      <c r="BB70">
        <f t="shared" si="12"/>
        <v>0.64813774807512747</v>
      </c>
      <c r="BC70">
        <f t="shared" si="13"/>
        <v>0.22699053190811519</v>
      </c>
      <c r="BD70">
        <f t="shared" si="14"/>
        <v>0.48774465696856451</v>
      </c>
      <c r="BE70">
        <f t="shared" si="15"/>
        <v>0.43365203103054256</v>
      </c>
    </row>
    <row r="71" spans="1:57" x14ac:dyDescent="0.35">
      <c r="A71">
        <v>40</v>
      </c>
      <c r="B71" t="s">
        <v>40</v>
      </c>
      <c r="C71" t="s">
        <v>41</v>
      </c>
      <c r="D71" s="1">
        <v>42921</v>
      </c>
      <c r="E71" t="s">
        <v>42</v>
      </c>
      <c r="F71" t="s">
        <v>43</v>
      </c>
      <c r="G71" t="s">
        <v>44</v>
      </c>
      <c r="H71" t="s">
        <v>176</v>
      </c>
      <c r="I71">
        <v>5</v>
      </c>
      <c r="J71" t="s">
        <v>105</v>
      </c>
      <c r="K71" t="s">
        <v>115</v>
      </c>
      <c r="L71">
        <v>58</v>
      </c>
      <c r="M71">
        <v>83</v>
      </c>
      <c r="N71">
        <v>853</v>
      </c>
      <c r="O71">
        <v>635</v>
      </c>
      <c r="P71">
        <v>6</v>
      </c>
      <c r="Q71">
        <v>3</v>
      </c>
      <c r="R71">
        <v>3</v>
      </c>
      <c r="S71">
        <v>6</v>
      </c>
      <c r="T71">
        <v>6</v>
      </c>
      <c r="U71">
        <v>3</v>
      </c>
      <c r="V71">
        <v>6</v>
      </c>
      <c r="W71">
        <v>3</v>
      </c>
      <c r="Z71">
        <v>3</v>
      </c>
      <c r="AA71">
        <v>1</v>
      </c>
      <c r="AB71" t="s">
        <v>48</v>
      </c>
      <c r="AC71">
        <v>1.33</v>
      </c>
      <c r="AD71">
        <v>3.5</v>
      </c>
      <c r="AE71">
        <v>1.32</v>
      </c>
      <c r="AF71">
        <v>3.1</v>
      </c>
      <c r="AG71">
        <v>1.36</v>
      </c>
      <c r="AH71">
        <v>3.25</v>
      </c>
      <c r="AI71">
        <v>1.38</v>
      </c>
      <c r="AJ71">
        <v>3.33</v>
      </c>
      <c r="AK71">
        <v>1.4</v>
      </c>
      <c r="AL71">
        <v>3.5</v>
      </c>
      <c r="AM71">
        <v>1.35</v>
      </c>
      <c r="AN71">
        <v>3.21</v>
      </c>
      <c r="AO71">
        <f t="shared" si="6"/>
        <v>0.7407407407407407</v>
      </c>
      <c r="AP71">
        <f t="shared" si="6"/>
        <v>0.3115264797507788</v>
      </c>
      <c r="AQ71">
        <f t="shared" si="7"/>
        <v>0.70394736842105254</v>
      </c>
      <c r="AR71">
        <f t="shared" si="8"/>
        <v>0.29605263157894735</v>
      </c>
      <c r="AT71">
        <f t="shared" si="9"/>
        <v>-0.32347889904528543</v>
      </c>
      <c r="AU71">
        <f t="shared" si="9"/>
        <v>0.45133224008119494</v>
      </c>
      <c r="AV71">
        <f t="shared" si="10"/>
        <v>0.31543928036978724</v>
      </c>
      <c r="AZ71">
        <f t="shared" si="11"/>
        <v>0.35623872818050745</v>
      </c>
      <c r="BA71">
        <f t="shared" si="11"/>
        <v>0.76944413556112323</v>
      </c>
      <c r="BB71">
        <f t="shared" si="12"/>
        <v>0.39814377421646319</v>
      </c>
      <c r="BC71">
        <f t="shared" si="13"/>
        <v>0.35105168638437034</v>
      </c>
      <c r="BD71">
        <f t="shared" si="14"/>
        <v>1.1537890707690728</v>
      </c>
      <c r="BE71">
        <f t="shared" si="15"/>
        <v>0.92094209717988351</v>
      </c>
    </row>
    <row r="72" spans="1:57" x14ac:dyDescent="0.35">
      <c r="A72">
        <v>40</v>
      </c>
      <c r="B72" t="s">
        <v>40</v>
      </c>
      <c r="C72" t="s">
        <v>41</v>
      </c>
      <c r="D72" s="1">
        <v>42921</v>
      </c>
      <c r="E72" t="s">
        <v>42</v>
      </c>
      <c r="F72" t="s">
        <v>43</v>
      </c>
      <c r="G72" t="s">
        <v>44</v>
      </c>
      <c r="H72" t="s">
        <v>176</v>
      </c>
      <c r="I72">
        <v>5</v>
      </c>
      <c r="J72" t="s">
        <v>97</v>
      </c>
      <c r="K72" t="s">
        <v>75</v>
      </c>
      <c r="L72">
        <v>124</v>
      </c>
      <c r="M72">
        <v>49</v>
      </c>
      <c r="N72">
        <v>457</v>
      </c>
      <c r="O72">
        <v>922</v>
      </c>
      <c r="P72">
        <v>6</v>
      </c>
      <c r="Q72">
        <v>4</v>
      </c>
      <c r="R72">
        <v>6</v>
      </c>
      <c r="S72">
        <v>2</v>
      </c>
      <c r="T72">
        <v>3</v>
      </c>
      <c r="U72">
        <v>6</v>
      </c>
      <c r="V72">
        <v>2</v>
      </c>
      <c r="W72">
        <v>6</v>
      </c>
      <c r="X72">
        <v>6</v>
      </c>
      <c r="Y72">
        <v>3</v>
      </c>
      <c r="Z72">
        <v>3</v>
      </c>
      <c r="AA72">
        <v>2</v>
      </c>
      <c r="AB72" t="s">
        <v>48</v>
      </c>
      <c r="AC72">
        <v>5.5</v>
      </c>
      <c r="AD72">
        <v>1.1399999999999999</v>
      </c>
      <c r="AE72">
        <v>5.2</v>
      </c>
      <c r="AF72">
        <v>1.1299999999999999</v>
      </c>
      <c r="AG72">
        <v>5</v>
      </c>
      <c r="AH72">
        <v>1.17</v>
      </c>
      <c r="AI72">
        <v>6.35</v>
      </c>
      <c r="AJ72">
        <v>1.1499999999999999</v>
      </c>
      <c r="AK72">
        <v>6.85</v>
      </c>
      <c r="AL72">
        <v>1.17</v>
      </c>
      <c r="AM72">
        <v>5.74</v>
      </c>
      <c r="AN72">
        <v>1.1399999999999999</v>
      </c>
      <c r="AO72">
        <f t="shared" si="6"/>
        <v>0.17421602787456444</v>
      </c>
      <c r="AP72">
        <f t="shared" si="6"/>
        <v>0.87719298245614041</v>
      </c>
      <c r="AQ72">
        <f t="shared" si="7"/>
        <v>0.16569767441860464</v>
      </c>
      <c r="AR72">
        <f t="shared" si="8"/>
        <v>0.83430232558139539</v>
      </c>
      <c r="AT72">
        <f t="shared" si="9"/>
        <v>-0.35008237660929598</v>
      </c>
      <c r="AU72">
        <f t="shared" si="9"/>
        <v>-0.42838830217087365</v>
      </c>
      <c r="AV72">
        <f t="shared" si="10"/>
        <v>0.51956648423537843</v>
      </c>
      <c r="AZ72">
        <f t="shared" si="11"/>
        <v>-0.18268168121365802</v>
      </c>
      <c r="BA72">
        <f t="shared" si="11"/>
        <v>1.3662381860811545</v>
      </c>
      <c r="BB72">
        <f t="shared" si="12"/>
        <v>0.1752423276368964</v>
      </c>
      <c r="BC72">
        <f t="shared" si="13"/>
        <v>1.7975903895388483</v>
      </c>
      <c r="BD72">
        <f t="shared" si="14"/>
        <v>0.65476049927730517</v>
      </c>
      <c r="BE72">
        <f t="shared" si="15"/>
        <v>1.7415855335584776</v>
      </c>
    </row>
    <row r="73" spans="1:57" x14ac:dyDescent="0.35">
      <c r="A73">
        <v>40</v>
      </c>
      <c r="B73" t="s">
        <v>40</v>
      </c>
      <c r="C73" t="s">
        <v>41</v>
      </c>
      <c r="D73" s="1">
        <v>42921</v>
      </c>
      <c r="E73" t="s">
        <v>42</v>
      </c>
      <c r="F73" t="s">
        <v>43</v>
      </c>
      <c r="G73" t="s">
        <v>44</v>
      </c>
      <c r="H73" t="s">
        <v>176</v>
      </c>
      <c r="I73">
        <v>5</v>
      </c>
      <c r="J73" t="s">
        <v>151</v>
      </c>
      <c r="K73" t="s">
        <v>213</v>
      </c>
      <c r="L73">
        <v>34</v>
      </c>
      <c r="M73">
        <v>100</v>
      </c>
      <c r="N73">
        <v>1176</v>
      </c>
      <c r="O73">
        <v>544</v>
      </c>
      <c r="P73">
        <v>3</v>
      </c>
      <c r="Q73">
        <v>6</v>
      </c>
      <c r="R73">
        <v>7</v>
      </c>
      <c r="S73">
        <v>6</v>
      </c>
      <c r="T73">
        <v>7</v>
      </c>
      <c r="U73">
        <v>6</v>
      </c>
      <c r="V73">
        <v>7</v>
      </c>
      <c r="W73">
        <v>5</v>
      </c>
      <c r="Z73">
        <v>3</v>
      </c>
      <c r="AA73">
        <v>1</v>
      </c>
      <c r="AB73" t="s">
        <v>48</v>
      </c>
      <c r="AC73">
        <v>1.1000000000000001</v>
      </c>
      <c r="AD73">
        <v>7</v>
      </c>
      <c r="AE73">
        <v>1.0900000000000001</v>
      </c>
      <c r="AF73">
        <v>6.25</v>
      </c>
      <c r="AG73">
        <v>1.1100000000000001</v>
      </c>
      <c r="AH73">
        <v>6.5</v>
      </c>
      <c r="AI73">
        <v>1.1200000000000001</v>
      </c>
      <c r="AJ73">
        <v>7.73</v>
      </c>
      <c r="AK73">
        <v>1.1200000000000001</v>
      </c>
      <c r="AL73">
        <v>8.75</v>
      </c>
      <c r="AM73">
        <v>1.1000000000000001</v>
      </c>
      <c r="AN73">
        <v>6.97</v>
      </c>
      <c r="AO73">
        <f t="shared" si="6"/>
        <v>0.90909090909090906</v>
      </c>
      <c r="AP73">
        <f t="shared" si="6"/>
        <v>0.14347202295552366</v>
      </c>
      <c r="AQ73">
        <f t="shared" si="7"/>
        <v>0.86369268897149942</v>
      </c>
      <c r="AR73">
        <f t="shared" si="8"/>
        <v>0.13630731102850063</v>
      </c>
      <c r="AT73">
        <f t="shared" si="9"/>
        <v>0.30027719686606025</v>
      </c>
      <c r="AU73">
        <f t="shared" si="9"/>
        <v>-0.59671679521888243</v>
      </c>
      <c r="AV73">
        <f t="shared" si="10"/>
        <v>0.7103313755758659</v>
      </c>
      <c r="AZ73">
        <f t="shared" si="11"/>
        <v>0.76859455014811695</v>
      </c>
      <c r="BA73">
        <f t="shared" si="11"/>
        <v>-0.39467275349514419</v>
      </c>
      <c r="BB73">
        <f t="shared" si="12"/>
        <v>0.76192589392894261</v>
      </c>
      <c r="BC73">
        <f t="shared" si="13"/>
        <v>0.14653825750942487</v>
      </c>
      <c r="BD73">
        <f t="shared" si="14"/>
        <v>0.34202369166636259</v>
      </c>
      <c r="BE73">
        <f t="shared" si="15"/>
        <v>0.27190598008653427</v>
      </c>
    </row>
    <row r="74" spans="1:57" x14ac:dyDescent="0.35">
      <c r="A74">
        <v>40</v>
      </c>
      <c r="B74" t="s">
        <v>40</v>
      </c>
      <c r="C74" t="s">
        <v>41</v>
      </c>
      <c r="D74" s="1">
        <v>42921</v>
      </c>
      <c r="E74" t="s">
        <v>42</v>
      </c>
      <c r="F74" t="s">
        <v>43</v>
      </c>
      <c r="G74" t="s">
        <v>44</v>
      </c>
      <c r="H74" t="s">
        <v>176</v>
      </c>
      <c r="I74">
        <v>5</v>
      </c>
      <c r="J74" t="s">
        <v>49</v>
      </c>
      <c r="K74" t="s">
        <v>122</v>
      </c>
      <c r="L74">
        <v>6</v>
      </c>
      <c r="M74">
        <v>114</v>
      </c>
      <c r="N74">
        <v>4235</v>
      </c>
      <c r="O74">
        <v>500</v>
      </c>
      <c r="P74">
        <v>7</v>
      </c>
      <c r="Q74">
        <v>6</v>
      </c>
      <c r="R74">
        <v>6</v>
      </c>
      <c r="S74">
        <v>4</v>
      </c>
      <c r="T74">
        <v>7</v>
      </c>
      <c r="U74">
        <v>5</v>
      </c>
      <c r="Z74">
        <v>3</v>
      </c>
      <c r="AA74">
        <v>0</v>
      </c>
      <c r="AB74" t="s">
        <v>48</v>
      </c>
      <c r="AC74">
        <v>1.1000000000000001</v>
      </c>
      <c r="AD74">
        <v>7</v>
      </c>
      <c r="AE74">
        <v>1.08</v>
      </c>
      <c r="AF74">
        <v>6.5</v>
      </c>
      <c r="AG74">
        <v>1.1000000000000001</v>
      </c>
      <c r="AH74">
        <v>7</v>
      </c>
      <c r="AI74">
        <v>1.0900000000000001</v>
      </c>
      <c r="AJ74">
        <v>9.35</v>
      </c>
      <c r="AK74">
        <v>1.1100000000000001</v>
      </c>
      <c r="AL74">
        <v>10.75</v>
      </c>
      <c r="AM74">
        <v>1.0900000000000001</v>
      </c>
      <c r="AN74">
        <v>7.66</v>
      </c>
      <c r="AO74">
        <f t="shared" si="6"/>
        <v>0.9174311926605504</v>
      </c>
      <c r="AP74">
        <f t="shared" si="6"/>
        <v>0.13054830287206265</v>
      </c>
      <c r="AQ74">
        <f t="shared" si="7"/>
        <v>0.87542857142857156</v>
      </c>
      <c r="AR74">
        <f t="shared" si="8"/>
        <v>0.12457142857142858</v>
      </c>
      <c r="AT74">
        <f t="shared" si="9"/>
        <v>0.75775304629994844</v>
      </c>
      <c r="AU74">
        <f t="shared" si="9"/>
        <v>0.22687155418697763</v>
      </c>
      <c r="AV74">
        <f t="shared" si="10"/>
        <v>0.62968868253113108</v>
      </c>
      <c r="AZ74">
        <f t="shared" si="11"/>
        <v>2.0410740872861459</v>
      </c>
      <c r="BA74">
        <f t="shared" si="11"/>
        <v>0.60617826580851375</v>
      </c>
      <c r="BB74">
        <f t="shared" si="12"/>
        <v>0.80766299548715348</v>
      </c>
      <c r="BC74">
        <f t="shared" si="13"/>
        <v>0.13304171661702299</v>
      </c>
      <c r="BD74">
        <f t="shared" si="14"/>
        <v>0.46252973644372625</v>
      </c>
      <c r="BE74">
        <f t="shared" si="15"/>
        <v>0.21361039225822376</v>
      </c>
    </row>
    <row r="75" spans="1:57" x14ac:dyDescent="0.35">
      <c r="A75">
        <v>40</v>
      </c>
      <c r="B75" t="s">
        <v>40</v>
      </c>
      <c r="C75" t="s">
        <v>41</v>
      </c>
      <c r="D75" s="1">
        <v>42921</v>
      </c>
      <c r="E75" t="s">
        <v>42</v>
      </c>
      <c r="F75" t="s">
        <v>43</v>
      </c>
      <c r="G75" t="s">
        <v>44</v>
      </c>
      <c r="H75" t="s">
        <v>176</v>
      </c>
      <c r="I75">
        <v>5</v>
      </c>
      <c r="J75" t="s">
        <v>98</v>
      </c>
      <c r="K75" t="s">
        <v>123</v>
      </c>
      <c r="L75">
        <v>31</v>
      </c>
      <c r="M75">
        <v>108</v>
      </c>
      <c r="N75">
        <v>1395</v>
      </c>
      <c r="O75">
        <v>513</v>
      </c>
      <c r="P75">
        <v>6</v>
      </c>
      <c r="Q75">
        <v>3</v>
      </c>
      <c r="R75">
        <v>6</v>
      </c>
      <c r="S75">
        <v>3</v>
      </c>
      <c r="T75">
        <v>4</v>
      </c>
      <c r="U75">
        <v>6</v>
      </c>
      <c r="V75">
        <v>6</v>
      </c>
      <c r="W75">
        <v>3</v>
      </c>
      <c r="Z75">
        <v>3</v>
      </c>
      <c r="AA75">
        <v>1</v>
      </c>
      <c r="AB75" t="s">
        <v>48</v>
      </c>
      <c r="AC75">
        <v>1.2</v>
      </c>
      <c r="AD75">
        <v>4.5</v>
      </c>
      <c r="AE75">
        <v>1.17</v>
      </c>
      <c r="AF75">
        <v>4.4000000000000004</v>
      </c>
      <c r="AG75">
        <v>1.17</v>
      </c>
      <c r="AH75">
        <v>5</v>
      </c>
      <c r="AI75">
        <v>1.19</v>
      </c>
      <c r="AJ75">
        <v>5.35</v>
      </c>
      <c r="AK75">
        <v>1.2</v>
      </c>
      <c r="AL75">
        <v>5.8</v>
      </c>
      <c r="AM75">
        <v>1.18</v>
      </c>
      <c r="AN75">
        <v>4.88</v>
      </c>
      <c r="AO75">
        <f t="shared" si="6"/>
        <v>0.84745762711864414</v>
      </c>
      <c r="AP75">
        <f t="shared" si="6"/>
        <v>0.20491803278688525</v>
      </c>
      <c r="AQ75">
        <f t="shared" si="7"/>
        <v>0.80528052805280526</v>
      </c>
      <c r="AR75">
        <f t="shared" si="8"/>
        <v>0.19471947194719472</v>
      </c>
      <c r="AT75">
        <f t="shared" si="9"/>
        <v>1.2500809316681243</v>
      </c>
      <c r="AU75">
        <f t="shared" si="9"/>
        <v>0.71491227478851271</v>
      </c>
      <c r="AV75">
        <f t="shared" si="10"/>
        <v>0.63068781019469689</v>
      </c>
      <c r="AZ75">
        <f t="shared" si="11"/>
        <v>1.7517772755728762</v>
      </c>
      <c r="BA75">
        <f t="shared" si="11"/>
        <v>0.97461093667872445</v>
      </c>
      <c r="BB75">
        <f t="shared" si="12"/>
        <v>0.68506907399990202</v>
      </c>
      <c r="BC75">
        <f t="shared" si="13"/>
        <v>0.21656458021616731</v>
      </c>
      <c r="BD75">
        <f t="shared" si="14"/>
        <v>0.4609442929217013</v>
      </c>
      <c r="BE75">
        <f t="shared" si="15"/>
        <v>0.37823560784765536</v>
      </c>
    </row>
    <row r="76" spans="1:57" x14ac:dyDescent="0.35">
      <c r="A76">
        <v>40</v>
      </c>
      <c r="B76" t="s">
        <v>40</v>
      </c>
      <c r="C76" t="s">
        <v>41</v>
      </c>
      <c r="D76" s="1">
        <v>42921</v>
      </c>
      <c r="E76" t="s">
        <v>42</v>
      </c>
      <c r="F76" t="s">
        <v>43</v>
      </c>
      <c r="G76" t="s">
        <v>44</v>
      </c>
      <c r="H76" t="s">
        <v>176</v>
      </c>
      <c r="I76">
        <v>5</v>
      </c>
      <c r="J76" t="s">
        <v>149</v>
      </c>
      <c r="K76" t="s">
        <v>121</v>
      </c>
      <c r="L76">
        <v>29</v>
      </c>
      <c r="M76">
        <v>48</v>
      </c>
      <c r="N76">
        <v>1430</v>
      </c>
      <c r="O76">
        <v>950</v>
      </c>
      <c r="P76">
        <v>7</v>
      </c>
      <c r="Q76">
        <v>6</v>
      </c>
      <c r="R76">
        <v>6</v>
      </c>
      <c r="S76">
        <v>4</v>
      </c>
      <c r="T76">
        <v>6</v>
      </c>
      <c r="U76">
        <v>2</v>
      </c>
      <c r="Z76">
        <v>3</v>
      </c>
      <c r="AA76">
        <v>0</v>
      </c>
      <c r="AB76" t="s">
        <v>48</v>
      </c>
      <c r="AC76">
        <v>1.61</v>
      </c>
      <c r="AD76">
        <v>2.2999999999999998</v>
      </c>
      <c r="AE76">
        <v>1.57</v>
      </c>
      <c r="AF76">
        <v>2.25</v>
      </c>
      <c r="AG76">
        <v>1.57</v>
      </c>
      <c r="AH76">
        <v>2.37</v>
      </c>
      <c r="AI76">
        <v>1.68</v>
      </c>
      <c r="AJ76">
        <v>2.34</v>
      </c>
      <c r="AK76">
        <v>1.74</v>
      </c>
      <c r="AL76">
        <v>2.4500000000000002</v>
      </c>
      <c r="AM76">
        <v>1.62</v>
      </c>
      <c r="AN76">
        <v>2.2999999999999998</v>
      </c>
      <c r="AO76">
        <f t="shared" si="6"/>
        <v>0.61728395061728392</v>
      </c>
      <c r="AP76">
        <f t="shared" si="6"/>
        <v>0.43478260869565222</v>
      </c>
      <c r="AQ76">
        <f t="shared" si="7"/>
        <v>0.58673469387755095</v>
      </c>
      <c r="AR76">
        <f t="shared" si="8"/>
        <v>0.41326530612244899</v>
      </c>
      <c r="AT76">
        <f t="shared" si="9"/>
        <v>0.87596898752069163</v>
      </c>
      <c r="AU76">
        <f t="shared" si="9"/>
        <v>0.27116214541268091</v>
      </c>
      <c r="AV76">
        <f t="shared" si="10"/>
        <v>0.64675526439833286</v>
      </c>
      <c r="AZ76">
        <f t="shared" si="11"/>
        <v>1.2451608534989869</v>
      </c>
      <c r="BA76">
        <f t="shared" si="11"/>
        <v>0.63074490802989724</v>
      </c>
      <c r="BB76">
        <f t="shared" si="12"/>
        <v>0.64894747964481236</v>
      </c>
      <c r="BC76">
        <f t="shared" si="13"/>
        <v>0.5331825308672673</v>
      </c>
      <c r="BD76">
        <f t="shared" si="14"/>
        <v>0.43578731817590194</v>
      </c>
      <c r="BE76">
        <f t="shared" si="15"/>
        <v>0.43240349059916938</v>
      </c>
    </row>
    <row r="77" spans="1:57" x14ac:dyDescent="0.35">
      <c r="A77">
        <v>40</v>
      </c>
      <c r="B77" t="s">
        <v>40</v>
      </c>
      <c r="C77" t="s">
        <v>41</v>
      </c>
      <c r="D77" s="1">
        <v>42921</v>
      </c>
      <c r="E77" t="s">
        <v>42</v>
      </c>
      <c r="F77" t="s">
        <v>43</v>
      </c>
      <c r="G77" t="s">
        <v>44</v>
      </c>
      <c r="H77" t="s">
        <v>176</v>
      </c>
      <c r="I77">
        <v>5</v>
      </c>
      <c r="J77" t="s">
        <v>483</v>
      </c>
      <c r="K77" t="s">
        <v>55</v>
      </c>
      <c r="L77">
        <v>141</v>
      </c>
      <c r="M77">
        <v>16</v>
      </c>
      <c r="N77">
        <v>400</v>
      </c>
      <c r="O77">
        <v>2570</v>
      </c>
      <c r="P77">
        <v>7</v>
      </c>
      <c r="Q77">
        <v>6</v>
      </c>
      <c r="R77">
        <v>7</v>
      </c>
      <c r="S77">
        <v>6</v>
      </c>
      <c r="T77">
        <v>3</v>
      </c>
      <c r="U77">
        <v>6</v>
      </c>
      <c r="V77">
        <v>6</v>
      </c>
      <c r="W77">
        <v>1</v>
      </c>
      <c r="Z77">
        <v>3</v>
      </c>
      <c r="AA77">
        <v>1</v>
      </c>
      <c r="AB77" t="s">
        <v>48</v>
      </c>
      <c r="AC77">
        <v>3</v>
      </c>
      <c r="AD77">
        <v>1.4</v>
      </c>
      <c r="AE77">
        <v>2.95</v>
      </c>
      <c r="AF77">
        <v>1.35</v>
      </c>
      <c r="AG77">
        <v>3.25</v>
      </c>
      <c r="AH77">
        <v>1.36</v>
      </c>
      <c r="AI77">
        <v>3.49</v>
      </c>
      <c r="AJ77">
        <v>1.36</v>
      </c>
      <c r="AK77">
        <v>3.55</v>
      </c>
      <c r="AL77">
        <v>1.41</v>
      </c>
      <c r="AM77">
        <v>3.11</v>
      </c>
      <c r="AN77">
        <v>1.37</v>
      </c>
      <c r="AO77">
        <f t="shared" si="6"/>
        <v>0.32154340836012862</v>
      </c>
      <c r="AP77">
        <f t="shared" si="6"/>
        <v>0.72992700729927007</v>
      </c>
      <c r="AQ77">
        <f t="shared" si="7"/>
        <v>0.30580357142857145</v>
      </c>
      <c r="AR77">
        <f t="shared" si="8"/>
        <v>0.6941964285714286</v>
      </c>
      <c r="AT77">
        <f t="shared" si="9"/>
        <v>5.5174028584432599E-2</v>
      </c>
      <c r="AU77">
        <f t="shared" si="9"/>
        <v>0.99495085916842385</v>
      </c>
      <c r="AV77">
        <f t="shared" si="10"/>
        <v>0.28094542396983502</v>
      </c>
      <c r="AZ77">
        <f t="shared" si="11"/>
        <v>0.24331015754871455</v>
      </c>
      <c r="BA77">
        <f t="shared" si="11"/>
        <v>1.8145062274120232</v>
      </c>
      <c r="BB77">
        <f t="shared" si="12"/>
        <v>0.17204594936116169</v>
      </c>
      <c r="BC77">
        <f t="shared" si="13"/>
        <v>1.1848123065868601</v>
      </c>
      <c r="BD77">
        <f t="shared" si="14"/>
        <v>1.2695948492596012</v>
      </c>
      <c r="BE77">
        <f t="shared" si="15"/>
        <v>1.7599936903975952</v>
      </c>
    </row>
    <row r="78" spans="1:57" x14ac:dyDescent="0.35">
      <c r="A78">
        <v>40</v>
      </c>
      <c r="B78" t="s">
        <v>40</v>
      </c>
      <c r="C78" t="s">
        <v>41</v>
      </c>
      <c r="D78" s="1">
        <v>42921</v>
      </c>
      <c r="E78" t="s">
        <v>42</v>
      </c>
      <c r="F78" t="s">
        <v>43</v>
      </c>
      <c r="G78" t="s">
        <v>44</v>
      </c>
      <c r="H78" t="s">
        <v>176</v>
      </c>
      <c r="I78">
        <v>5</v>
      </c>
      <c r="J78" t="s">
        <v>93</v>
      </c>
      <c r="K78" t="s">
        <v>83</v>
      </c>
      <c r="L78">
        <v>42</v>
      </c>
      <c r="M78">
        <v>87</v>
      </c>
      <c r="N78">
        <v>970</v>
      </c>
      <c r="O78">
        <v>626</v>
      </c>
      <c r="P78">
        <v>6</v>
      </c>
      <c r="Q78">
        <v>3</v>
      </c>
      <c r="R78">
        <v>7</v>
      </c>
      <c r="S78">
        <v>6</v>
      </c>
      <c r="T78">
        <v>6</v>
      </c>
      <c r="U78">
        <v>3</v>
      </c>
      <c r="Z78">
        <v>3</v>
      </c>
      <c r="AA78">
        <v>0</v>
      </c>
      <c r="AB78" t="s">
        <v>48</v>
      </c>
      <c r="AC78">
        <v>1.25</v>
      </c>
      <c r="AD78">
        <v>4</v>
      </c>
      <c r="AE78">
        <v>1.25</v>
      </c>
      <c r="AF78">
        <v>3.6</v>
      </c>
      <c r="AG78">
        <v>1.3</v>
      </c>
      <c r="AH78">
        <v>3.5</v>
      </c>
      <c r="AI78">
        <v>1.3</v>
      </c>
      <c r="AJ78">
        <v>3.89</v>
      </c>
      <c r="AK78">
        <v>1.33</v>
      </c>
      <c r="AL78">
        <v>4</v>
      </c>
      <c r="AM78">
        <v>1.29</v>
      </c>
      <c r="AN78">
        <v>3.61</v>
      </c>
      <c r="AO78">
        <f t="shared" si="6"/>
        <v>0.77519379844961234</v>
      </c>
      <c r="AP78">
        <f t="shared" si="6"/>
        <v>0.2770083102493075</v>
      </c>
      <c r="AQ78">
        <f t="shared" si="7"/>
        <v>0.73673469387755086</v>
      </c>
      <c r="AR78">
        <f t="shared" si="8"/>
        <v>0.26326530612244897</v>
      </c>
      <c r="AT78">
        <f t="shared" si="9"/>
        <v>0.22365610902183242</v>
      </c>
      <c r="AU78">
        <f t="shared" si="9"/>
        <v>0.6675005333661701</v>
      </c>
      <c r="AV78">
        <f t="shared" si="10"/>
        <v>0.39082530211152866</v>
      </c>
      <c r="AZ78">
        <f t="shared" si="11"/>
        <v>0.7660647066406292</v>
      </c>
      <c r="BA78">
        <f t="shared" si="11"/>
        <v>0.97650906776718149</v>
      </c>
      <c r="BB78">
        <f t="shared" si="12"/>
        <v>0.44758221852387536</v>
      </c>
      <c r="BC78">
        <f t="shared" si="13"/>
        <v>0.30552743277179156</v>
      </c>
      <c r="BD78">
        <f t="shared" si="14"/>
        <v>0.93949461650931543</v>
      </c>
      <c r="BE78">
        <f t="shared" si="15"/>
        <v>0.80389502959827619</v>
      </c>
    </row>
    <row r="79" spans="1:57" x14ac:dyDescent="0.35">
      <c r="A79">
        <v>40</v>
      </c>
      <c r="B79" t="s">
        <v>40</v>
      </c>
      <c r="C79" t="s">
        <v>41</v>
      </c>
      <c r="D79" s="1">
        <v>42921</v>
      </c>
      <c r="E79" t="s">
        <v>42</v>
      </c>
      <c r="F79" t="s">
        <v>43</v>
      </c>
      <c r="G79" t="s">
        <v>44</v>
      </c>
      <c r="H79" t="s">
        <v>176</v>
      </c>
      <c r="I79">
        <v>5</v>
      </c>
      <c r="J79" t="s">
        <v>236</v>
      </c>
      <c r="K79" t="s">
        <v>484</v>
      </c>
      <c r="L79">
        <v>1</v>
      </c>
      <c r="M79">
        <v>97</v>
      </c>
      <c r="N79">
        <v>9390</v>
      </c>
      <c r="O79">
        <v>585</v>
      </c>
      <c r="P79">
        <v>6</v>
      </c>
      <c r="Q79">
        <v>3</v>
      </c>
      <c r="R79">
        <v>6</v>
      </c>
      <c r="S79">
        <v>2</v>
      </c>
      <c r="T79">
        <v>6</v>
      </c>
      <c r="U79">
        <v>2</v>
      </c>
      <c r="Z79">
        <v>3</v>
      </c>
      <c r="AA79">
        <v>0</v>
      </c>
      <c r="AB79" t="s">
        <v>48</v>
      </c>
      <c r="AC79">
        <v>1.07</v>
      </c>
      <c r="AD79">
        <v>9</v>
      </c>
      <c r="AE79">
        <v>1.07</v>
      </c>
      <c r="AF79">
        <v>7</v>
      </c>
      <c r="AG79">
        <v>1.1200000000000001</v>
      </c>
      <c r="AH79">
        <v>6</v>
      </c>
      <c r="AI79">
        <v>1.0900000000000001</v>
      </c>
      <c r="AJ79">
        <v>9.1</v>
      </c>
      <c r="AK79">
        <v>1.1200000000000001</v>
      </c>
      <c r="AL79">
        <v>10.5</v>
      </c>
      <c r="AM79">
        <v>1.08</v>
      </c>
      <c r="AN79">
        <v>7.91</v>
      </c>
      <c r="AO79">
        <f t="shared" si="6"/>
        <v>0.92592592592592582</v>
      </c>
      <c r="AP79">
        <f t="shared" si="6"/>
        <v>0.12642225031605561</v>
      </c>
      <c r="AQ79">
        <f t="shared" si="7"/>
        <v>0.87986651835372631</v>
      </c>
      <c r="AR79">
        <f t="shared" si="8"/>
        <v>0.12013348164627363</v>
      </c>
      <c r="AT79">
        <f t="shared" si="9"/>
        <v>1.2169753402081489</v>
      </c>
      <c r="AU79">
        <f t="shared" si="9"/>
        <v>0.35008237660929592</v>
      </c>
      <c r="AV79">
        <f t="shared" si="10"/>
        <v>0.7040987773323435</v>
      </c>
      <c r="AZ79">
        <f t="shared" si="11"/>
        <v>3.6978941053540764</v>
      </c>
      <c r="BA79">
        <f t="shared" si="11"/>
        <v>0.70789504123894509</v>
      </c>
      <c r="BB79">
        <f t="shared" si="12"/>
        <v>0.95212026748566891</v>
      </c>
      <c r="BC79">
        <f t="shared" si="13"/>
        <v>0.12798506670396645</v>
      </c>
      <c r="BD79">
        <f t="shared" si="14"/>
        <v>0.35083662395572596</v>
      </c>
      <c r="BE79">
        <f t="shared" si="15"/>
        <v>4.9063920777400738E-2</v>
      </c>
    </row>
    <row r="80" spans="1:57" x14ac:dyDescent="0.35">
      <c r="A80">
        <v>40</v>
      </c>
      <c r="B80" t="s">
        <v>40</v>
      </c>
      <c r="C80" t="s">
        <v>41</v>
      </c>
      <c r="D80" s="1">
        <v>42921</v>
      </c>
      <c r="E80" t="s">
        <v>42</v>
      </c>
      <c r="F80" t="s">
        <v>43</v>
      </c>
      <c r="G80" t="s">
        <v>44</v>
      </c>
      <c r="H80" t="s">
        <v>176</v>
      </c>
      <c r="I80">
        <v>5</v>
      </c>
      <c r="J80" t="s">
        <v>170</v>
      </c>
      <c r="K80" t="s">
        <v>162</v>
      </c>
      <c r="L80">
        <v>46</v>
      </c>
      <c r="M80">
        <v>70</v>
      </c>
      <c r="N80">
        <v>960</v>
      </c>
      <c r="O80">
        <v>707</v>
      </c>
      <c r="P80">
        <v>7</v>
      </c>
      <c r="Q80">
        <v>6</v>
      </c>
      <c r="R80">
        <v>6</v>
      </c>
      <c r="S80">
        <v>1</v>
      </c>
      <c r="T80">
        <v>6</v>
      </c>
      <c r="U80">
        <v>4</v>
      </c>
      <c r="Z80">
        <v>3</v>
      </c>
      <c r="AA80">
        <v>0</v>
      </c>
      <c r="AB80" t="s">
        <v>48</v>
      </c>
      <c r="AC80">
        <v>1.9</v>
      </c>
      <c r="AD80">
        <v>1.9</v>
      </c>
      <c r="AE80">
        <v>1.85</v>
      </c>
      <c r="AF80">
        <v>1.85</v>
      </c>
      <c r="AG80">
        <v>1.91</v>
      </c>
      <c r="AH80">
        <v>1.91</v>
      </c>
      <c r="AI80">
        <v>1.96</v>
      </c>
      <c r="AJ80">
        <v>1.94</v>
      </c>
      <c r="AK80">
        <v>1.97</v>
      </c>
      <c r="AL80">
        <v>2</v>
      </c>
      <c r="AM80">
        <v>1.88</v>
      </c>
      <c r="AN80">
        <v>1.92</v>
      </c>
      <c r="AO80">
        <f t="shared" si="6"/>
        <v>0.53191489361702127</v>
      </c>
      <c r="AP80">
        <f t="shared" si="6"/>
        <v>0.52083333333333337</v>
      </c>
      <c r="AQ80">
        <f t="shared" si="7"/>
        <v>0.50526315789473675</v>
      </c>
      <c r="AR80">
        <f t="shared" si="8"/>
        <v>0.49473684210526314</v>
      </c>
      <c r="AT80">
        <f t="shared" si="9"/>
        <v>0.77975833702936559</v>
      </c>
      <c r="AU80">
        <f t="shared" si="9"/>
        <v>-0.7788434236908276</v>
      </c>
      <c r="AV80">
        <f t="shared" si="10"/>
        <v>0.82615262318394822</v>
      </c>
      <c r="AZ80">
        <f t="shared" si="11"/>
        <v>1.0424914526125497</v>
      </c>
      <c r="BA80">
        <f t="shared" si="11"/>
        <v>-6.6505419265582622E-2</v>
      </c>
      <c r="BB80">
        <f t="shared" si="12"/>
        <v>0.75194205005432724</v>
      </c>
      <c r="BC80">
        <f t="shared" si="13"/>
        <v>0.68267588069265006</v>
      </c>
      <c r="BD80">
        <f t="shared" si="14"/>
        <v>0.1909757486992949</v>
      </c>
      <c r="BE80">
        <f t="shared" si="15"/>
        <v>0.28509601909962529</v>
      </c>
    </row>
    <row r="81" spans="1:57" x14ac:dyDescent="0.35">
      <c r="A81">
        <v>40</v>
      </c>
      <c r="B81" t="s">
        <v>40</v>
      </c>
      <c r="C81" t="s">
        <v>41</v>
      </c>
      <c r="D81" s="1">
        <v>42921</v>
      </c>
      <c r="E81" t="s">
        <v>42</v>
      </c>
      <c r="F81" t="s">
        <v>43</v>
      </c>
      <c r="G81" t="s">
        <v>44</v>
      </c>
      <c r="H81" t="s">
        <v>176</v>
      </c>
      <c r="I81">
        <v>5</v>
      </c>
      <c r="J81" t="s">
        <v>147</v>
      </c>
      <c r="K81" t="s">
        <v>489</v>
      </c>
      <c r="L81">
        <v>2</v>
      </c>
      <c r="M81">
        <v>43</v>
      </c>
      <c r="N81">
        <v>7285</v>
      </c>
      <c r="O81">
        <v>970</v>
      </c>
      <c r="P81">
        <v>6</v>
      </c>
      <c r="Q81">
        <v>4</v>
      </c>
      <c r="R81">
        <v>6</v>
      </c>
      <c r="S81">
        <v>2</v>
      </c>
      <c r="T81">
        <v>7</v>
      </c>
      <c r="U81">
        <v>5</v>
      </c>
      <c r="Z81">
        <v>3</v>
      </c>
      <c r="AA81">
        <v>0</v>
      </c>
      <c r="AB81" t="s">
        <v>48</v>
      </c>
      <c r="AC81">
        <v>1.05</v>
      </c>
      <c r="AD81">
        <v>11</v>
      </c>
      <c r="AE81">
        <v>1.03</v>
      </c>
      <c r="AF81">
        <v>9</v>
      </c>
      <c r="AG81">
        <v>1.06</v>
      </c>
      <c r="AH81">
        <v>9</v>
      </c>
      <c r="AI81">
        <v>1.07</v>
      </c>
      <c r="AJ81">
        <v>11.25</v>
      </c>
      <c r="AK81">
        <v>1.08</v>
      </c>
      <c r="AL81">
        <v>13.5</v>
      </c>
      <c r="AM81">
        <v>1.05</v>
      </c>
      <c r="AN81">
        <v>10.54</v>
      </c>
      <c r="AO81">
        <f t="shared" si="6"/>
        <v>0.95238095238095233</v>
      </c>
      <c r="AP81">
        <f t="shared" si="6"/>
        <v>9.4876660341555979E-2</v>
      </c>
      <c r="AQ81">
        <f t="shared" si="7"/>
        <v>0.90940465918895597</v>
      </c>
      <c r="AR81">
        <f t="shared" si="8"/>
        <v>9.0595340811044006E-2</v>
      </c>
      <c r="AT81">
        <f t="shared" si="9"/>
        <v>1.2101840643252144</v>
      </c>
      <c r="AU81">
        <f t="shared" si="9"/>
        <v>0.1581169871901108</v>
      </c>
      <c r="AV81">
        <f t="shared" si="10"/>
        <v>0.74117163713121237</v>
      </c>
      <c r="AZ81">
        <f t="shared" si="11"/>
        <v>3.1570389795080187</v>
      </c>
      <c r="BA81">
        <f t="shared" si="11"/>
        <v>0.58142327735974519</v>
      </c>
      <c r="BB81">
        <f t="shared" si="12"/>
        <v>0.92927566426603536</v>
      </c>
      <c r="BC81">
        <f t="shared" si="13"/>
        <v>9.4965114238444101E-2</v>
      </c>
      <c r="BD81">
        <f t="shared" si="14"/>
        <v>0.29952305145095171</v>
      </c>
      <c r="BE81">
        <f t="shared" si="15"/>
        <v>7.3349851928379811E-2</v>
      </c>
    </row>
    <row r="82" spans="1:57" x14ac:dyDescent="0.35">
      <c r="A82">
        <v>40</v>
      </c>
      <c r="B82" t="s">
        <v>40</v>
      </c>
      <c r="C82" t="s">
        <v>41</v>
      </c>
      <c r="D82" s="1">
        <v>42922</v>
      </c>
      <c r="E82" t="s">
        <v>42</v>
      </c>
      <c r="F82" t="s">
        <v>43</v>
      </c>
      <c r="G82" t="s">
        <v>44</v>
      </c>
      <c r="H82" t="s">
        <v>176</v>
      </c>
      <c r="I82">
        <v>5</v>
      </c>
      <c r="J82" t="s">
        <v>152</v>
      </c>
      <c r="K82" t="s">
        <v>198</v>
      </c>
      <c r="L82">
        <v>39</v>
      </c>
      <c r="M82">
        <v>61</v>
      </c>
      <c r="N82">
        <v>1005</v>
      </c>
      <c r="O82">
        <v>831</v>
      </c>
      <c r="P82">
        <v>3</v>
      </c>
      <c r="Q82">
        <v>0</v>
      </c>
      <c r="Z82">
        <v>0</v>
      </c>
      <c r="AA82">
        <v>0</v>
      </c>
      <c r="AB82" t="s">
        <v>159</v>
      </c>
      <c r="AC82">
        <v>1.4</v>
      </c>
      <c r="AD82">
        <v>3</v>
      </c>
      <c r="AE82">
        <v>1.37</v>
      </c>
      <c r="AF82">
        <v>2.85</v>
      </c>
      <c r="AG82">
        <v>1.4</v>
      </c>
      <c r="AH82">
        <v>3</v>
      </c>
      <c r="AI82">
        <v>1.45</v>
      </c>
      <c r="AJ82">
        <v>3</v>
      </c>
      <c r="AK82">
        <v>1.45</v>
      </c>
      <c r="AL82">
        <v>3.15</v>
      </c>
      <c r="AM82">
        <v>1.4</v>
      </c>
      <c r="AN82">
        <v>2.97</v>
      </c>
      <c r="AO82">
        <f t="shared" si="6"/>
        <v>0.7142857142857143</v>
      </c>
      <c r="AP82">
        <f t="shared" si="6"/>
        <v>0.33670033670033667</v>
      </c>
      <c r="AQ82">
        <f t="shared" si="7"/>
        <v>0.6796338672768879</v>
      </c>
      <c r="AR82">
        <f t="shared" si="8"/>
        <v>0.3203661327231121</v>
      </c>
      <c r="AT82">
        <f t="shared" si="9"/>
        <v>-0.89512841967175993</v>
      </c>
      <c r="AU82">
        <f t="shared" si="9"/>
        <v>0.33418357578072921</v>
      </c>
      <c r="AV82">
        <f t="shared" si="10"/>
        <v>0.22630186530234619</v>
      </c>
      <c r="AZ82">
        <f t="shared" si="11"/>
        <v>-0.24651394279893302</v>
      </c>
      <c r="BA82">
        <f t="shared" si="11"/>
        <v>0.61512341352174704</v>
      </c>
      <c r="BB82">
        <f t="shared" si="12"/>
        <v>0.29699736854846753</v>
      </c>
      <c r="BC82">
        <f t="shared" si="13"/>
        <v>0.38620105629289048</v>
      </c>
      <c r="BD82">
        <f t="shared" si="14"/>
        <v>1.485885483767927</v>
      </c>
      <c r="BE82">
        <f t="shared" si="15"/>
        <v>1.2140320003248584</v>
      </c>
    </row>
    <row r="83" spans="1:57" x14ac:dyDescent="0.35">
      <c r="A83">
        <v>40</v>
      </c>
      <c r="B83" t="s">
        <v>40</v>
      </c>
      <c r="C83" t="s">
        <v>41</v>
      </c>
      <c r="D83" s="1">
        <v>42922</v>
      </c>
      <c r="E83" t="s">
        <v>42</v>
      </c>
      <c r="F83" t="s">
        <v>43</v>
      </c>
      <c r="G83" t="s">
        <v>44</v>
      </c>
      <c r="H83" t="s">
        <v>176</v>
      </c>
      <c r="I83">
        <v>5</v>
      </c>
      <c r="J83" t="s">
        <v>88</v>
      </c>
      <c r="K83" t="s">
        <v>157</v>
      </c>
      <c r="L83">
        <v>11</v>
      </c>
      <c r="M83">
        <v>65</v>
      </c>
      <c r="N83">
        <v>3070</v>
      </c>
      <c r="O83">
        <v>745</v>
      </c>
      <c r="P83">
        <v>6</v>
      </c>
      <c r="Q83">
        <v>3</v>
      </c>
      <c r="R83">
        <v>6</v>
      </c>
      <c r="S83">
        <v>2</v>
      </c>
      <c r="T83">
        <v>6</v>
      </c>
      <c r="U83">
        <v>1</v>
      </c>
      <c r="Z83">
        <v>3</v>
      </c>
      <c r="AA83">
        <v>0</v>
      </c>
      <c r="AB83" t="s">
        <v>48</v>
      </c>
      <c r="AC83">
        <v>1.1399999999999999</v>
      </c>
      <c r="AD83">
        <v>5.5</v>
      </c>
      <c r="AE83">
        <v>1.1100000000000001</v>
      </c>
      <c r="AF83">
        <v>5.6</v>
      </c>
      <c r="AG83">
        <v>1.1200000000000001</v>
      </c>
      <c r="AH83">
        <v>6</v>
      </c>
      <c r="AI83">
        <v>1.1299999999999999</v>
      </c>
      <c r="AJ83">
        <v>7.04</v>
      </c>
      <c r="AK83">
        <v>1.1499999999999999</v>
      </c>
      <c r="AL83">
        <v>7.25</v>
      </c>
      <c r="AM83">
        <v>1.1299999999999999</v>
      </c>
      <c r="AN83">
        <v>6.03</v>
      </c>
      <c r="AO83">
        <f t="shared" si="6"/>
        <v>0.88495575221238942</v>
      </c>
      <c r="AP83">
        <f t="shared" si="6"/>
        <v>0.16583747927031509</v>
      </c>
      <c r="AQ83">
        <f t="shared" si="7"/>
        <v>0.84217877094972071</v>
      </c>
      <c r="AR83">
        <f t="shared" si="8"/>
        <v>0.15782122905027934</v>
      </c>
      <c r="AT83">
        <f t="shared" si="9"/>
        <v>1.0495533606888481</v>
      </c>
      <c r="AU83">
        <f t="shared" si="9"/>
        <v>0.61284328227486018</v>
      </c>
      <c r="AV83">
        <f t="shared" si="10"/>
        <v>0.60747482969271249</v>
      </c>
      <c r="AZ83">
        <f t="shared" si="11"/>
        <v>2.1002329518805034</v>
      </c>
      <c r="BA83">
        <f t="shared" si="11"/>
        <v>0.80325525150887134</v>
      </c>
      <c r="BB83">
        <f t="shared" si="12"/>
        <v>0.78532589556176124</v>
      </c>
      <c r="BC83">
        <f t="shared" si="13"/>
        <v>0.17176297023346013</v>
      </c>
      <c r="BD83">
        <f t="shared" si="14"/>
        <v>0.49844453723037607</v>
      </c>
      <c r="BE83">
        <f t="shared" si="15"/>
        <v>0.24165649377027193</v>
      </c>
    </row>
    <row r="84" spans="1:57" x14ac:dyDescent="0.35">
      <c r="A84">
        <v>40</v>
      </c>
      <c r="B84" t="s">
        <v>40</v>
      </c>
      <c r="C84" t="s">
        <v>41</v>
      </c>
      <c r="D84" s="1">
        <v>42922</v>
      </c>
      <c r="E84" t="s">
        <v>42</v>
      </c>
      <c r="F84" t="s">
        <v>43</v>
      </c>
      <c r="G84" t="s">
        <v>44</v>
      </c>
      <c r="H84" t="s">
        <v>176</v>
      </c>
      <c r="I84">
        <v>5</v>
      </c>
      <c r="J84" t="s">
        <v>148</v>
      </c>
      <c r="K84" t="s">
        <v>79</v>
      </c>
      <c r="L84">
        <v>90</v>
      </c>
      <c r="M84">
        <v>21</v>
      </c>
      <c r="N84">
        <v>615</v>
      </c>
      <c r="O84">
        <v>1930</v>
      </c>
      <c r="P84">
        <v>6</v>
      </c>
      <c r="Q84">
        <v>7</v>
      </c>
      <c r="R84">
        <v>7</v>
      </c>
      <c r="S84">
        <v>6</v>
      </c>
      <c r="T84">
        <v>5</v>
      </c>
      <c r="U84">
        <v>7</v>
      </c>
      <c r="V84">
        <v>7</v>
      </c>
      <c r="W84">
        <v>6</v>
      </c>
      <c r="X84">
        <v>6</v>
      </c>
      <c r="Y84">
        <v>3</v>
      </c>
      <c r="Z84">
        <v>3</v>
      </c>
      <c r="AA84">
        <v>2</v>
      </c>
      <c r="AB84" t="s">
        <v>48</v>
      </c>
      <c r="AC84">
        <v>4.5</v>
      </c>
      <c r="AD84">
        <v>1.2</v>
      </c>
      <c r="AE84">
        <v>4.5999999999999996</v>
      </c>
      <c r="AF84">
        <v>1.1599999999999999</v>
      </c>
      <c r="AG84">
        <v>5</v>
      </c>
      <c r="AH84">
        <v>1.17</v>
      </c>
      <c r="AI84">
        <v>5.42</v>
      </c>
      <c r="AJ84">
        <v>1.19</v>
      </c>
      <c r="AK84">
        <v>6</v>
      </c>
      <c r="AL84">
        <v>1.21</v>
      </c>
      <c r="AM84">
        <v>5.01</v>
      </c>
      <c r="AN84">
        <v>1.18</v>
      </c>
      <c r="AO84">
        <f t="shared" si="6"/>
        <v>0.19960079840319361</v>
      </c>
      <c r="AP84">
        <f t="shared" si="6"/>
        <v>0.84745762711864414</v>
      </c>
      <c r="AQ84">
        <f t="shared" si="7"/>
        <v>0.19063004846526654</v>
      </c>
      <c r="AR84">
        <f t="shared" si="8"/>
        <v>0.80936995153473346</v>
      </c>
      <c r="AT84">
        <f t="shared" si="9"/>
        <v>0.49804836257125717</v>
      </c>
      <c r="AU84">
        <f t="shared" si="9"/>
        <v>0.44452879070789808</v>
      </c>
      <c r="AV84">
        <f t="shared" si="10"/>
        <v>0.5133767001617161</v>
      </c>
      <c r="AZ84">
        <f t="shared" si="11"/>
        <v>0.78126404058200416</v>
      </c>
      <c r="BA84">
        <f t="shared" si="11"/>
        <v>1.041810425941277</v>
      </c>
      <c r="BB84">
        <f t="shared" si="12"/>
        <v>0.43522939931998211</v>
      </c>
      <c r="BC84">
        <f t="shared" si="13"/>
        <v>1.6574206482189313</v>
      </c>
      <c r="BD84">
        <f t="shared" si="14"/>
        <v>0.66674539497636476</v>
      </c>
      <c r="BE84">
        <f t="shared" si="15"/>
        <v>0.83188203213752709</v>
      </c>
    </row>
    <row r="85" spans="1:57" x14ac:dyDescent="0.35">
      <c r="A85">
        <v>40</v>
      </c>
      <c r="B85" t="s">
        <v>40</v>
      </c>
      <c r="C85" t="s">
        <v>41</v>
      </c>
      <c r="D85" s="1">
        <v>42922</v>
      </c>
      <c r="E85" t="s">
        <v>42</v>
      </c>
      <c r="F85" t="s">
        <v>43</v>
      </c>
      <c r="G85" t="s">
        <v>44</v>
      </c>
      <c r="H85" t="s">
        <v>176</v>
      </c>
      <c r="I85">
        <v>5</v>
      </c>
      <c r="J85" t="s">
        <v>163</v>
      </c>
      <c r="K85" t="s">
        <v>155</v>
      </c>
      <c r="L85">
        <v>30</v>
      </c>
      <c r="M85">
        <v>118</v>
      </c>
      <c r="N85">
        <v>1396</v>
      </c>
      <c r="O85">
        <v>465</v>
      </c>
      <c r="P85">
        <v>6</v>
      </c>
      <c r="Q85">
        <v>1</v>
      </c>
      <c r="R85">
        <v>6</v>
      </c>
      <c r="S85">
        <v>2</v>
      </c>
      <c r="T85">
        <v>2</v>
      </c>
      <c r="U85">
        <v>6</v>
      </c>
      <c r="V85">
        <v>3</v>
      </c>
      <c r="W85">
        <v>6</v>
      </c>
      <c r="X85">
        <v>6</v>
      </c>
      <c r="Y85">
        <v>4</v>
      </c>
      <c r="Z85">
        <v>3</v>
      </c>
      <c r="AA85">
        <v>2</v>
      </c>
      <c r="AB85" t="s">
        <v>48</v>
      </c>
      <c r="AC85">
        <v>1.2</v>
      </c>
      <c r="AD85">
        <v>4.5</v>
      </c>
      <c r="AE85">
        <v>1.18</v>
      </c>
      <c r="AF85">
        <v>4.3</v>
      </c>
      <c r="AG85">
        <v>1.22</v>
      </c>
      <c r="AH85">
        <v>4.33</v>
      </c>
      <c r="AI85">
        <v>1.22</v>
      </c>
      <c r="AJ85">
        <v>4.8499999999999996</v>
      </c>
      <c r="AK85">
        <v>1.24</v>
      </c>
      <c r="AL85">
        <v>5.05</v>
      </c>
      <c r="AM85">
        <v>1.2</v>
      </c>
      <c r="AN85">
        <v>4.53</v>
      </c>
      <c r="AO85">
        <f t="shared" si="6"/>
        <v>0.83333333333333337</v>
      </c>
      <c r="AP85">
        <f t="shared" si="6"/>
        <v>0.22075055187637968</v>
      </c>
      <c r="AQ85">
        <f t="shared" si="7"/>
        <v>0.7905759162303666</v>
      </c>
      <c r="AR85">
        <f t="shared" si="8"/>
        <v>0.20942408376963351</v>
      </c>
      <c r="AT85">
        <f t="shared" si="9"/>
        <v>-4.9910167641105514E-2</v>
      </c>
      <c r="AU85">
        <f t="shared" si="9"/>
        <v>0.3252937830705746</v>
      </c>
      <c r="AV85">
        <f t="shared" si="10"/>
        <v>0.40728416464360212</v>
      </c>
      <c r="AZ85">
        <f t="shared" si="11"/>
        <v>0.51677405952146949</v>
      </c>
      <c r="BA85">
        <f t="shared" si="11"/>
        <v>0.59687738859159456</v>
      </c>
      <c r="BB85">
        <f t="shared" si="12"/>
        <v>0.47998486891776138</v>
      </c>
      <c r="BC85">
        <f t="shared" si="13"/>
        <v>0.23499359123170541</v>
      </c>
      <c r="BD85">
        <f t="shared" si="14"/>
        <v>0.89824414393551899</v>
      </c>
      <c r="BE85">
        <f t="shared" si="15"/>
        <v>0.73400069866506057</v>
      </c>
    </row>
    <row r="86" spans="1:57" x14ac:dyDescent="0.35">
      <c r="A86">
        <v>40</v>
      </c>
      <c r="B86" t="s">
        <v>40</v>
      </c>
      <c r="C86" t="s">
        <v>41</v>
      </c>
      <c r="D86" s="1">
        <v>42922</v>
      </c>
      <c r="E86" t="s">
        <v>42</v>
      </c>
      <c r="F86" t="s">
        <v>43</v>
      </c>
      <c r="G86" t="s">
        <v>44</v>
      </c>
      <c r="H86" t="s">
        <v>176</v>
      </c>
      <c r="I86">
        <v>5</v>
      </c>
      <c r="J86" t="s">
        <v>109</v>
      </c>
      <c r="K86" t="s">
        <v>113</v>
      </c>
      <c r="L86">
        <v>589</v>
      </c>
      <c r="M86">
        <v>32</v>
      </c>
      <c r="N86">
        <v>50</v>
      </c>
      <c r="O86">
        <v>1325</v>
      </c>
      <c r="P86">
        <v>6</v>
      </c>
      <c r="Q86">
        <v>4</v>
      </c>
      <c r="R86">
        <v>6</v>
      </c>
      <c r="S86">
        <v>4</v>
      </c>
      <c r="T86">
        <v>7</v>
      </c>
      <c r="U86">
        <v>6</v>
      </c>
      <c r="Z86">
        <v>3</v>
      </c>
      <c r="AA86">
        <v>0</v>
      </c>
      <c r="AB86" t="s">
        <v>48</v>
      </c>
      <c r="AC86">
        <v>6</v>
      </c>
      <c r="AD86">
        <v>1.1200000000000001</v>
      </c>
      <c r="AE86">
        <v>5.4</v>
      </c>
      <c r="AF86">
        <v>1.1200000000000001</v>
      </c>
      <c r="AG86">
        <v>5.5</v>
      </c>
      <c r="AH86">
        <v>1.1399999999999999</v>
      </c>
      <c r="AI86">
        <v>6.87</v>
      </c>
      <c r="AJ86">
        <v>1.1399999999999999</v>
      </c>
      <c r="AK86">
        <v>7.5</v>
      </c>
      <c r="AL86">
        <v>1.1399999999999999</v>
      </c>
      <c r="AM86">
        <v>6.16</v>
      </c>
      <c r="AN86">
        <v>1.1200000000000001</v>
      </c>
      <c r="AO86">
        <f t="shared" si="6"/>
        <v>0.16233766233766234</v>
      </c>
      <c r="AP86">
        <f t="shared" si="6"/>
        <v>0.89285714285714279</v>
      </c>
      <c r="AQ86">
        <f t="shared" si="7"/>
        <v>0.15384615384615383</v>
      </c>
      <c r="AR86">
        <f t="shared" si="8"/>
        <v>0.84615384615384603</v>
      </c>
      <c r="AT86">
        <f t="shared" si="9"/>
        <v>0.10981430460338258</v>
      </c>
      <c r="AU86">
        <f t="shared" si="9"/>
        <v>0.66420019135049402</v>
      </c>
      <c r="AV86">
        <f t="shared" si="10"/>
        <v>0.36484744965248761</v>
      </c>
      <c r="AZ86">
        <f t="shared" si="11"/>
        <v>0.27038747918983291</v>
      </c>
      <c r="BA86">
        <f t="shared" si="11"/>
        <v>1.0182197888639277</v>
      </c>
      <c r="BB86">
        <f t="shared" si="12"/>
        <v>0.32129381303522536</v>
      </c>
      <c r="BC86">
        <f t="shared" si="13"/>
        <v>1.8718021769015916</v>
      </c>
      <c r="BD86">
        <f t="shared" si="14"/>
        <v>1.0082759589210522</v>
      </c>
      <c r="BE86">
        <f t="shared" si="15"/>
        <v>1.1353992690829935</v>
      </c>
    </row>
    <row r="87" spans="1:57" x14ac:dyDescent="0.35">
      <c r="A87">
        <v>40</v>
      </c>
      <c r="B87" t="s">
        <v>40</v>
      </c>
      <c r="C87" t="s">
        <v>41</v>
      </c>
      <c r="D87" s="1">
        <v>42922</v>
      </c>
      <c r="E87" t="s">
        <v>42</v>
      </c>
      <c r="F87" t="s">
        <v>43</v>
      </c>
      <c r="G87" t="s">
        <v>44</v>
      </c>
      <c r="H87" t="s">
        <v>176</v>
      </c>
      <c r="I87">
        <v>5</v>
      </c>
      <c r="J87" t="s">
        <v>91</v>
      </c>
      <c r="K87" t="s">
        <v>125</v>
      </c>
      <c r="L87">
        <v>14</v>
      </c>
      <c r="M87">
        <v>50</v>
      </c>
      <c r="N87">
        <v>2695</v>
      </c>
      <c r="O87">
        <v>898</v>
      </c>
      <c r="P87">
        <v>7</v>
      </c>
      <c r="Q87">
        <v>6</v>
      </c>
      <c r="R87">
        <v>6</v>
      </c>
      <c r="S87">
        <v>4</v>
      </c>
      <c r="T87">
        <v>6</v>
      </c>
      <c r="U87">
        <v>4</v>
      </c>
      <c r="Z87">
        <v>3</v>
      </c>
      <c r="AA87">
        <v>0</v>
      </c>
      <c r="AB87" t="s">
        <v>48</v>
      </c>
      <c r="AC87">
        <v>1.22</v>
      </c>
      <c r="AD87">
        <v>4.33</v>
      </c>
      <c r="AE87">
        <v>1.21</v>
      </c>
      <c r="AF87">
        <v>3.95</v>
      </c>
      <c r="AG87">
        <v>1.25</v>
      </c>
      <c r="AH87">
        <v>4</v>
      </c>
      <c r="AI87">
        <v>1.24</v>
      </c>
      <c r="AJ87">
        <v>4.6500000000000004</v>
      </c>
      <c r="AK87">
        <v>1.25</v>
      </c>
      <c r="AL87">
        <v>4.9000000000000004</v>
      </c>
      <c r="AM87">
        <v>1.22</v>
      </c>
      <c r="AN87">
        <v>4.2699999999999996</v>
      </c>
      <c r="AO87">
        <f t="shared" si="6"/>
        <v>0.81967213114754101</v>
      </c>
      <c r="AP87">
        <f t="shared" si="6"/>
        <v>0.23419203747072601</v>
      </c>
      <c r="AQ87">
        <f t="shared" si="7"/>
        <v>0.77777777777777779</v>
      </c>
      <c r="AR87">
        <f t="shared" si="8"/>
        <v>0.22222222222222221</v>
      </c>
      <c r="AT87">
        <f t="shared" si="9"/>
        <v>0.90184995479998642</v>
      </c>
      <c r="AU87">
        <f t="shared" si="9"/>
        <v>0.88983736500649147</v>
      </c>
      <c r="AV87">
        <f t="shared" si="10"/>
        <v>0.50300311133546782</v>
      </c>
      <c r="AZ87">
        <f t="shared" si="11"/>
        <v>1.6463025941425213</v>
      </c>
      <c r="BA87">
        <f t="shared" si="11"/>
        <v>1.1212144590956286</v>
      </c>
      <c r="BB87">
        <f t="shared" si="12"/>
        <v>0.628336770676866</v>
      </c>
      <c r="BC87">
        <f t="shared" si="13"/>
        <v>0.25131442828090605</v>
      </c>
      <c r="BD87">
        <f t="shared" si="14"/>
        <v>0.68715892334393824</v>
      </c>
      <c r="BE87">
        <f t="shared" si="15"/>
        <v>0.46467899720983763</v>
      </c>
    </row>
    <row r="88" spans="1:57" x14ac:dyDescent="0.35">
      <c r="A88">
        <v>40</v>
      </c>
      <c r="B88" t="s">
        <v>40</v>
      </c>
      <c r="C88" t="s">
        <v>41</v>
      </c>
      <c r="D88" s="1">
        <v>42922</v>
      </c>
      <c r="E88" t="s">
        <v>42</v>
      </c>
      <c r="F88" t="s">
        <v>43</v>
      </c>
      <c r="G88" t="s">
        <v>44</v>
      </c>
      <c r="H88" t="s">
        <v>176</v>
      </c>
      <c r="I88">
        <v>5</v>
      </c>
      <c r="J88" t="s">
        <v>172</v>
      </c>
      <c r="K88" t="s">
        <v>499</v>
      </c>
      <c r="L88">
        <v>4</v>
      </c>
      <c r="M88">
        <v>136</v>
      </c>
      <c r="N88">
        <v>6055</v>
      </c>
      <c r="O88">
        <v>415</v>
      </c>
      <c r="P88">
        <v>6</v>
      </c>
      <c r="Q88">
        <v>2</v>
      </c>
      <c r="R88">
        <v>6</v>
      </c>
      <c r="S88">
        <v>2</v>
      </c>
      <c r="T88">
        <v>6</v>
      </c>
      <c r="U88">
        <v>1</v>
      </c>
      <c r="Z88">
        <v>3</v>
      </c>
      <c r="AA88">
        <v>0</v>
      </c>
      <c r="AB88" t="s">
        <v>48</v>
      </c>
      <c r="AC88">
        <v>1.01</v>
      </c>
      <c r="AD88">
        <v>26</v>
      </c>
      <c r="AE88">
        <v>1.01</v>
      </c>
      <c r="AF88">
        <v>11.5</v>
      </c>
      <c r="AG88">
        <v>1.02</v>
      </c>
      <c r="AH88">
        <v>15</v>
      </c>
      <c r="AI88">
        <v>1.01</v>
      </c>
      <c r="AJ88">
        <v>27.22</v>
      </c>
      <c r="AK88">
        <v>1.02</v>
      </c>
      <c r="AL88">
        <v>34.25</v>
      </c>
      <c r="AM88">
        <v>1.01</v>
      </c>
      <c r="AN88">
        <v>20.04</v>
      </c>
      <c r="AO88">
        <f t="shared" si="6"/>
        <v>0.99009900990099009</v>
      </c>
      <c r="AP88">
        <f t="shared" si="6"/>
        <v>4.9900199600798403E-2</v>
      </c>
      <c r="AQ88">
        <f t="shared" si="7"/>
        <v>0.95201900237529691</v>
      </c>
      <c r="AR88">
        <f t="shared" si="8"/>
        <v>4.7980997624703092E-2</v>
      </c>
      <c r="AT88">
        <f t="shared" si="9"/>
        <v>1.3004450764185569</v>
      </c>
      <c r="AU88">
        <f t="shared" si="9"/>
        <v>-0.35356671126734268</v>
      </c>
      <c r="AV88">
        <f t="shared" si="10"/>
        <v>0.83943251810315633</v>
      </c>
      <c r="AZ88">
        <f t="shared" si="11"/>
        <v>3.0728189042554548</v>
      </c>
      <c r="BA88">
        <f t="shared" si="11"/>
        <v>-7.4144100372810995E-2</v>
      </c>
      <c r="BB88">
        <f t="shared" si="12"/>
        <v>0.95878888880410584</v>
      </c>
      <c r="BC88">
        <f t="shared" si="13"/>
        <v>4.9170283911726377E-2</v>
      </c>
      <c r="BD88">
        <f t="shared" si="14"/>
        <v>0.17502918913422882</v>
      </c>
      <c r="BE88">
        <f t="shared" si="15"/>
        <v>4.2084365137256656E-2</v>
      </c>
    </row>
    <row r="89" spans="1:57" x14ac:dyDescent="0.35">
      <c r="A89">
        <v>40</v>
      </c>
      <c r="B89" t="s">
        <v>40</v>
      </c>
      <c r="C89" t="s">
        <v>41</v>
      </c>
      <c r="D89" s="1">
        <v>42922</v>
      </c>
      <c r="E89" t="s">
        <v>42</v>
      </c>
      <c r="F89" t="s">
        <v>43</v>
      </c>
      <c r="G89" t="s">
        <v>44</v>
      </c>
      <c r="H89" t="s">
        <v>176</v>
      </c>
      <c r="I89">
        <v>5</v>
      </c>
      <c r="J89" t="s">
        <v>101</v>
      </c>
      <c r="K89" t="s">
        <v>130</v>
      </c>
      <c r="L89">
        <v>51</v>
      </c>
      <c r="M89">
        <v>44</v>
      </c>
      <c r="N89">
        <v>896</v>
      </c>
      <c r="O89">
        <v>967</v>
      </c>
      <c r="P89">
        <v>6</v>
      </c>
      <c r="Q89">
        <v>1</v>
      </c>
      <c r="R89">
        <v>5</v>
      </c>
      <c r="S89">
        <v>7</v>
      </c>
      <c r="T89">
        <v>4</v>
      </c>
      <c r="U89">
        <v>6</v>
      </c>
      <c r="V89">
        <v>7</v>
      </c>
      <c r="W89">
        <v>6</v>
      </c>
      <c r="X89">
        <v>6</v>
      </c>
      <c r="Y89">
        <v>2</v>
      </c>
      <c r="Z89">
        <v>3</v>
      </c>
      <c r="AA89">
        <v>2</v>
      </c>
      <c r="AB89" t="s">
        <v>48</v>
      </c>
      <c r="AC89">
        <v>2</v>
      </c>
      <c r="AD89">
        <v>1.8</v>
      </c>
      <c r="AE89">
        <v>1.9</v>
      </c>
      <c r="AF89">
        <v>1.8</v>
      </c>
      <c r="AG89">
        <v>2</v>
      </c>
      <c r="AH89">
        <v>1.8</v>
      </c>
      <c r="AI89">
        <v>2.04</v>
      </c>
      <c r="AJ89">
        <v>1.87</v>
      </c>
      <c r="AK89">
        <v>2.0499999999999998</v>
      </c>
      <c r="AL89">
        <v>1.95</v>
      </c>
      <c r="AM89">
        <v>1.97</v>
      </c>
      <c r="AN89">
        <v>1.83</v>
      </c>
      <c r="AO89">
        <f t="shared" si="6"/>
        <v>0.50761421319796951</v>
      </c>
      <c r="AP89">
        <f t="shared" si="6"/>
        <v>0.54644808743169393</v>
      </c>
      <c r="AQ89">
        <f t="shared" si="7"/>
        <v>0.48157894736842105</v>
      </c>
      <c r="AR89">
        <f t="shared" si="8"/>
        <v>0.51842105263157889</v>
      </c>
      <c r="AT89">
        <f t="shared" si="9"/>
        <v>-0.66859582405607942</v>
      </c>
      <c r="AU89">
        <f t="shared" si="9"/>
        <v>0.71693656905151271</v>
      </c>
      <c r="AV89">
        <f t="shared" si="10"/>
        <v>0.20012194275101047</v>
      </c>
      <c r="AZ89">
        <f t="shared" si="11"/>
        <v>-1.8464120336766476E-2</v>
      </c>
      <c r="BA89">
        <f t="shared" si="11"/>
        <v>1.0198761960665796</v>
      </c>
      <c r="BB89">
        <f t="shared" si="12"/>
        <v>0.26147035790903145</v>
      </c>
      <c r="BC89">
        <f t="shared" si="13"/>
        <v>0.73068509987901054</v>
      </c>
      <c r="BD89">
        <f t="shared" si="14"/>
        <v>1.6088283844789601</v>
      </c>
      <c r="BE89">
        <f t="shared" si="15"/>
        <v>1.34143435597858</v>
      </c>
    </row>
    <row r="90" spans="1:57" x14ac:dyDescent="0.35">
      <c r="A90">
        <v>40</v>
      </c>
      <c r="B90" t="s">
        <v>40</v>
      </c>
      <c r="C90" t="s">
        <v>41</v>
      </c>
      <c r="D90" s="1">
        <v>42922</v>
      </c>
      <c r="E90" t="s">
        <v>42</v>
      </c>
      <c r="F90" t="s">
        <v>43</v>
      </c>
      <c r="G90" t="s">
        <v>44</v>
      </c>
      <c r="H90" t="s">
        <v>176</v>
      </c>
      <c r="I90">
        <v>5</v>
      </c>
      <c r="J90" t="s">
        <v>158</v>
      </c>
      <c r="K90" t="s">
        <v>166</v>
      </c>
      <c r="L90">
        <v>8</v>
      </c>
      <c r="M90">
        <v>36</v>
      </c>
      <c r="N90">
        <v>3895</v>
      </c>
      <c r="O90">
        <v>1095</v>
      </c>
      <c r="P90">
        <v>5</v>
      </c>
      <c r="Q90">
        <v>7</v>
      </c>
      <c r="R90">
        <v>6</v>
      </c>
      <c r="S90">
        <v>4</v>
      </c>
      <c r="T90">
        <v>6</v>
      </c>
      <c r="U90">
        <v>2</v>
      </c>
      <c r="V90">
        <v>6</v>
      </c>
      <c r="W90">
        <v>4</v>
      </c>
      <c r="Z90">
        <v>3</v>
      </c>
      <c r="AA90">
        <v>1</v>
      </c>
      <c r="AB90" t="s">
        <v>48</v>
      </c>
      <c r="AC90">
        <v>1.22</v>
      </c>
      <c r="AD90">
        <v>4.33</v>
      </c>
      <c r="AE90">
        <v>1.21</v>
      </c>
      <c r="AF90">
        <v>3.95</v>
      </c>
      <c r="AG90">
        <v>1.25</v>
      </c>
      <c r="AH90">
        <v>4</v>
      </c>
      <c r="AI90">
        <v>1.24</v>
      </c>
      <c r="AJ90">
        <v>4.6500000000000004</v>
      </c>
      <c r="AK90">
        <v>1.25</v>
      </c>
      <c r="AL90">
        <v>5.05</v>
      </c>
      <c r="AM90">
        <v>1.23</v>
      </c>
      <c r="AN90">
        <v>4.26</v>
      </c>
      <c r="AO90">
        <f t="shared" si="6"/>
        <v>0.81300813008130079</v>
      </c>
      <c r="AP90">
        <f t="shared" si="6"/>
        <v>0.23474178403755869</v>
      </c>
      <c r="AQ90">
        <f t="shared" si="7"/>
        <v>0.77595628415300544</v>
      </c>
      <c r="AR90">
        <f t="shared" si="8"/>
        <v>0.22404371584699453</v>
      </c>
      <c r="AT90">
        <f t="shared" si="9"/>
        <v>0.34833106133369496</v>
      </c>
      <c r="AU90">
        <f t="shared" si="9"/>
        <v>0.53208589934390904</v>
      </c>
      <c r="AV90">
        <f t="shared" si="10"/>
        <v>0.45419011877686893</v>
      </c>
      <c r="AZ90">
        <f t="shared" si="11"/>
        <v>1.5095153411777578</v>
      </c>
      <c r="BA90">
        <f t="shared" si="11"/>
        <v>0.88458827001085671</v>
      </c>
      <c r="BB90">
        <f t="shared" si="12"/>
        <v>0.65133830295020334</v>
      </c>
      <c r="BC90">
        <f t="shared" si="13"/>
        <v>0.25365909524016023</v>
      </c>
      <c r="BD90">
        <f t="shared" si="14"/>
        <v>0.78923940477218657</v>
      </c>
      <c r="BE90">
        <f t="shared" si="15"/>
        <v>0.42872610516331516</v>
      </c>
    </row>
    <row r="91" spans="1:57" x14ac:dyDescent="0.35">
      <c r="A91">
        <v>40</v>
      </c>
      <c r="B91" t="s">
        <v>40</v>
      </c>
      <c r="C91" t="s">
        <v>41</v>
      </c>
      <c r="D91" s="1">
        <v>42922</v>
      </c>
      <c r="E91" t="s">
        <v>42</v>
      </c>
      <c r="F91" t="s">
        <v>43</v>
      </c>
      <c r="G91" t="s">
        <v>44</v>
      </c>
      <c r="H91" t="s">
        <v>176</v>
      </c>
      <c r="I91">
        <v>5</v>
      </c>
      <c r="J91" t="s">
        <v>223</v>
      </c>
      <c r="K91" t="s">
        <v>103</v>
      </c>
      <c r="L91">
        <v>15</v>
      </c>
      <c r="M91">
        <v>41</v>
      </c>
      <c r="N91">
        <v>2570</v>
      </c>
      <c r="O91">
        <v>993</v>
      </c>
      <c r="P91">
        <v>6</v>
      </c>
      <c r="Q91">
        <v>4</v>
      </c>
      <c r="R91">
        <v>6</v>
      </c>
      <c r="S91">
        <v>3</v>
      </c>
      <c r="T91">
        <v>6</v>
      </c>
      <c r="U91">
        <v>7</v>
      </c>
      <c r="V91">
        <v>6</v>
      </c>
      <c r="W91">
        <v>3</v>
      </c>
      <c r="Z91">
        <v>3</v>
      </c>
      <c r="AA91">
        <v>1</v>
      </c>
      <c r="AB91" t="s">
        <v>48</v>
      </c>
      <c r="AC91">
        <v>1.1200000000000001</v>
      </c>
      <c r="AD91">
        <v>6</v>
      </c>
      <c r="AE91">
        <v>1.1100000000000001</v>
      </c>
      <c r="AF91">
        <v>5.6</v>
      </c>
      <c r="AG91">
        <v>1.1399999999999999</v>
      </c>
      <c r="AH91">
        <v>5.5</v>
      </c>
      <c r="AI91">
        <v>1.1299999999999999</v>
      </c>
      <c r="AJ91">
        <v>7.05</v>
      </c>
      <c r="AK91">
        <v>1.17</v>
      </c>
      <c r="AL91">
        <v>7.75</v>
      </c>
      <c r="AM91">
        <v>1.1200000000000001</v>
      </c>
      <c r="AN91">
        <v>6.24</v>
      </c>
      <c r="AO91">
        <f t="shared" si="6"/>
        <v>0.89285714285714279</v>
      </c>
      <c r="AP91">
        <f t="shared" si="6"/>
        <v>0.16025641025641024</v>
      </c>
      <c r="AQ91">
        <f t="shared" si="7"/>
        <v>0.84782608695652184</v>
      </c>
      <c r="AR91">
        <f t="shared" si="8"/>
        <v>0.15217391304347827</v>
      </c>
      <c r="AT91">
        <f t="shared" si="9"/>
        <v>0.66309521852509257</v>
      </c>
      <c r="AU91">
        <f t="shared" si="9"/>
        <v>-6.8168221776065685E-2</v>
      </c>
      <c r="AV91">
        <f t="shared" si="10"/>
        <v>0.67508246460333432</v>
      </c>
      <c r="AZ91">
        <f t="shared" si="11"/>
        <v>1.4912482055654466</v>
      </c>
      <c r="BA91">
        <f t="shared" si="11"/>
        <v>0.42720634360166054</v>
      </c>
      <c r="BB91">
        <f t="shared" si="12"/>
        <v>0.74346219239935618</v>
      </c>
      <c r="BC91">
        <f t="shared" si="13"/>
        <v>0.16507975035944844</v>
      </c>
      <c r="BD91">
        <f t="shared" si="14"/>
        <v>0.39292042578900988</v>
      </c>
      <c r="BE91">
        <f t="shared" si="15"/>
        <v>0.29643736521635977</v>
      </c>
    </row>
    <row r="92" spans="1:57" x14ac:dyDescent="0.35">
      <c r="A92">
        <v>40</v>
      </c>
      <c r="B92" t="s">
        <v>40</v>
      </c>
      <c r="C92" t="s">
        <v>41</v>
      </c>
      <c r="D92" s="1">
        <v>42922</v>
      </c>
      <c r="E92" t="s">
        <v>42</v>
      </c>
      <c r="F92" t="s">
        <v>43</v>
      </c>
      <c r="G92" t="s">
        <v>44</v>
      </c>
      <c r="H92" t="s">
        <v>176</v>
      </c>
      <c r="I92">
        <v>5</v>
      </c>
      <c r="J92" t="s">
        <v>77</v>
      </c>
      <c r="K92" t="s">
        <v>72</v>
      </c>
      <c r="L92">
        <v>7</v>
      </c>
      <c r="M92">
        <v>82</v>
      </c>
      <c r="N92">
        <v>4150</v>
      </c>
      <c r="O92">
        <v>640</v>
      </c>
      <c r="P92">
        <v>3</v>
      </c>
      <c r="Q92">
        <v>6</v>
      </c>
      <c r="R92">
        <v>7</v>
      </c>
      <c r="S92">
        <v>6</v>
      </c>
      <c r="T92">
        <v>6</v>
      </c>
      <c r="U92">
        <v>4</v>
      </c>
      <c r="V92">
        <v>7</v>
      </c>
      <c r="W92">
        <v>5</v>
      </c>
      <c r="Z92">
        <v>3</v>
      </c>
      <c r="AA92">
        <v>1</v>
      </c>
      <c r="AB92" t="s">
        <v>48</v>
      </c>
      <c r="AC92">
        <v>1.05</v>
      </c>
      <c r="AD92">
        <v>11</v>
      </c>
      <c r="AE92">
        <v>1.04</v>
      </c>
      <c r="AF92">
        <v>8.5</v>
      </c>
      <c r="AG92">
        <v>1.07</v>
      </c>
      <c r="AH92">
        <v>8</v>
      </c>
      <c r="AI92">
        <v>1.06</v>
      </c>
      <c r="AJ92">
        <v>12.02</v>
      </c>
      <c r="AK92">
        <v>1.07</v>
      </c>
      <c r="AL92">
        <v>14.5</v>
      </c>
      <c r="AM92">
        <v>1.05</v>
      </c>
      <c r="AN92">
        <v>9.9700000000000006</v>
      </c>
      <c r="AO92">
        <f t="shared" si="6"/>
        <v>0.95238095238095233</v>
      </c>
      <c r="AP92">
        <f t="shared" si="6"/>
        <v>0.10030090270812436</v>
      </c>
      <c r="AQ92">
        <f t="shared" si="7"/>
        <v>0.90471869328493648</v>
      </c>
      <c r="AR92">
        <f t="shared" si="8"/>
        <v>9.5281306715063518E-2</v>
      </c>
      <c r="AT92">
        <f t="shared" si="9"/>
        <v>0.89662992230164473</v>
      </c>
      <c r="AU92">
        <f t="shared" si="9"/>
        <v>-0.2475075088696741</v>
      </c>
      <c r="AV92">
        <f t="shared" si="10"/>
        <v>0.75843846625442035</v>
      </c>
      <c r="AZ92">
        <f t="shared" si="11"/>
        <v>2.1693303753624393</v>
      </c>
      <c r="BA92">
        <f t="shared" si="11"/>
        <v>8.3753685946467538E-2</v>
      </c>
      <c r="BB92">
        <f t="shared" si="12"/>
        <v>0.88949338524764121</v>
      </c>
      <c r="BC92">
        <f t="shared" si="13"/>
        <v>0.10013121975102146</v>
      </c>
      <c r="BD92">
        <f t="shared" si="14"/>
        <v>0.27649360905537579</v>
      </c>
      <c r="BE92">
        <f t="shared" si="15"/>
        <v>0.11710320838771901</v>
      </c>
    </row>
    <row r="93" spans="1:57" x14ac:dyDescent="0.35">
      <c r="A93">
        <v>40</v>
      </c>
      <c r="B93" t="s">
        <v>40</v>
      </c>
      <c r="C93" t="s">
        <v>41</v>
      </c>
      <c r="D93" s="1">
        <v>42922</v>
      </c>
      <c r="E93" t="s">
        <v>42</v>
      </c>
      <c r="F93" t="s">
        <v>43</v>
      </c>
      <c r="G93" t="s">
        <v>44</v>
      </c>
      <c r="H93" t="s">
        <v>176</v>
      </c>
      <c r="I93">
        <v>5</v>
      </c>
      <c r="J93" t="s">
        <v>144</v>
      </c>
      <c r="K93" t="s">
        <v>217</v>
      </c>
      <c r="L93">
        <v>22</v>
      </c>
      <c r="M93">
        <v>95</v>
      </c>
      <c r="N93">
        <v>1885</v>
      </c>
      <c r="O93">
        <v>585</v>
      </c>
      <c r="P93">
        <v>7</v>
      </c>
      <c r="Q93">
        <v>5</v>
      </c>
      <c r="R93">
        <v>6</v>
      </c>
      <c r="S93">
        <v>7</v>
      </c>
      <c r="T93">
        <v>4</v>
      </c>
      <c r="U93">
        <v>6</v>
      </c>
      <c r="V93">
        <v>6</v>
      </c>
      <c r="W93">
        <v>3</v>
      </c>
      <c r="X93">
        <v>6</v>
      </c>
      <c r="Y93">
        <v>4</v>
      </c>
      <c r="Z93">
        <v>3</v>
      </c>
      <c r="AA93">
        <v>2</v>
      </c>
      <c r="AB93" t="s">
        <v>48</v>
      </c>
      <c r="AC93">
        <v>1.61</v>
      </c>
      <c r="AD93">
        <v>2.2999999999999998</v>
      </c>
      <c r="AE93">
        <v>1.6</v>
      </c>
      <c r="AF93">
        <v>2.2000000000000002</v>
      </c>
      <c r="AG93">
        <v>1.61</v>
      </c>
      <c r="AH93">
        <v>2.25</v>
      </c>
      <c r="AI93">
        <v>1.66</v>
      </c>
      <c r="AJ93">
        <v>2.37</v>
      </c>
      <c r="AK93">
        <v>1.69</v>
      </c>
      <c r="AL93">
        <v>2.4</v>
      </c>
      <c r="AM93">
        <v>1.63</v>
      </c>
      <c r="AN93">
        <v>2.2799999999999998</v>
      </c>
      <c r="AO93">
        <f t="shared" si="6"/>
        <v>0.61349693251533743</v>
      </c>
      <c r="AP93">
        <f t="shared" si="6"/>
        <v>0.43859649122807021</v>
      </c>
      <c r="AQ93">
        <f t="shared" si="7"/>
        <v>0.58312020460358049</v>
      </c>
      <c r="AR93">
        <f t="shared" si="8"/>
        <v>0.41687979539641945</v>
      </c>
      <c r="AT93">
        <f t="shared" si="9"/>
        <v>-0.11741979553870054</v>
      </c>
      <c r="AU93">
        <f t="shared" si="9"/>
        <v>0.62520915076805694</v>
      </c>
      <c r="AV93">
        <f t="shared" si="10"/>
        <v>0.32242953329173607</v>
      </c>
      <c r="AZ93">
        <f t="shared" si="11"/>
        <v>0.51804538199791306</v>
      </c>
      <c r="BA93">
        <f t="shared" si="11"/>
        <v>0.86290802338421968</v>
      </c>
      <c r="BB93">
        <f t="shared" si="12"/>
        <v>0.41462876902945189</v>
      </c>
      <c r="BC93">
        <f t="shared" si="13"/>
        <v>0.53936193103092511</v>
      </c>
      <c r="BD93">
        <f t="shared" si="14"/>
        <v>1.1318706680421966</v>
      </c>
      <c r="BE93">
        <f t="shared" si="15"/>
        <v>0.88037169154350936</v>
      </c>
    </row>
    <row r="94" spans="1:57" x14ac:dyDescent="0.35">
      <c r="A94">
        <v>40</v>
      </c>
      <c r="B94" t="s">
        <v>40</v>
      </c>
      <c r="C94" t="s">
        <v>41</v>
      </c>
      <c r="D94" s="1">
        <v>42922</v>
      </c>
      <c r="E94" t="s">
        <v>42</v>
      </c>
      <c r="F94" t="s">
        <v>43</v>
      </c>
      <c r="G94" t="s">
        <v>44</v>
      </c>
      <c r="H94" t="s">
        <v>176</v>
      </c>
      <c r="I94">
        <v>5</v>
      </c>
      <c r="J94" t="s">
        <v>95</v>
      </c>
      <c r="K94" t="s">
        <v>99</v>
      </c>
      <c r="L94">
        <v>67</v>
      </c>
      <c r="M94">
        <v>33</v>
      </c>
      <c r="N94">
        <v>730</v>
      </c>
      <c r="O94">
        <v>1188</v>
      </c>
      <c r="P94">
        <v>6</v>
      </c>
      <c r="Q94">
        <v>4</v>
      </c>
      <c r="R94">
        <v>7</v>
      </c>
      <c r="S94">
        <v>6</v>
      </c>
      <c r="T94">
        <v>6</v>
      </c>
      <c r="U94">
        <v>7</v>
      </c>
      <c r="V94">
        <v>6</v>
      </c>
      <c r="W94">
        <v>2</v>
      </c>
      <c r="Z94">
        <v>3</v>
      </c>
      <c r="AA94">
        <v>1</v>
      </c>
      <c r="AB94" t="s">
        <v>48</v>
      </c>
      <c r="AC94">
        <v>1.57</v>
      </c>
      <c r="AD94">
        <v>2.37</v>
      </c>
      <c r="AE94">
        <v>1.53</v>
      </c>
      <c r="AF94">
        <v>2.35</v>
      </c>
      <c r="AG94">
        <v>1.57</v>
      </c>
      <c r="AH94">
        <v>2.37</v>
      </c>
      <c r="AI94">
        <v>1.61</v>
      </c>
      <c r="AJ94">
        <v>2.4900000000000002</v>
      </c>
      <c r="AK94">
        <v>1.67</v>
      </c>
      <c r="AL94">
        <v>2.5099999999999998</v>
      </c>
      <c r="AM94">
        <v>1.58</v>
      </c>
      <c r="AN94">
        <v>2.38</v>
      </c>
      <c r="AO94">
        <f t="shared" si="6"/>
        <v>0.63291139240506322</v>
      </c>
      <c r="AP94">
        <f t="shared" si="6"/>
        <v>0.42016806722689076</v>
      </c>
      <c r="AQ94">
        <f t="shared" si="7"/>
        <v>0.60101010101010099</v>
      </c>
      <c r="AR94">
        <f t="shared" si="8"/>
        <v>0.39898989898989906</v>
      </c>
      <c r="AT94">
        <f t="shared" si="9"/>
        <v>-0.484173546915104</v>
      </c>
      <c r="AU94">
        <f t="shared" si="9"/>
        <v>-0.11973998531695165</v>
      </c>
      <c r="AV94">
        <f t="shared" si="10"/>
        <v>0.40988675096842569</v>
      </c>
      <c r="AZ94">
        <f t="shared" si="11"/>
        <v>-9.0958922534111475E-2</v>
      </c>
      <c r="BA94">
        <f t="shared" si="11"/>
        <v>0.40648485927265954</v>
      </c>
      <c r="BB94">
        <f t="shared" si="12"/>
        <v>0.37814157733960974</v>
      </c>
      <c r="BC94">
        <f t="shared" si="13"/>
        <v>0.5091435375830059</v>
      </c>
      <c r="BD94">
        <f t="shared" si="14"/>
        <v>0.89187437458894803</v>
      </c>
      <c r="BE94">
        <f t="shared" si="15"/>
        <v>0.97248661025987382</v>
      </c>
    </row>
    <row r="95" spans="1:57" x14ac:dyDescent="0.35">
      <c r="A95">
        <v>40</v>
      </c>
      <c r="B95" t="s">
        <v>40</v>
      </c>
      <c r="C95" t="s">
        <v>41</v>
      </c>
      <c r="D95" s="1">
        <v>42922</v>
      </c>
      <c r="E95" t="s">
        <v>42</v>
      </c>
      <c r="F95" t="s">
        <v>43</v>
      </c>
      <c r="G95" t="s">
        <v>44</v>
      </c>
      <c r="H95" t="s">
        <v>176</v>
      </c>
      <c r="I95">
        <v>5</v>
      </c>
      <c r="J95" t="s">
        <v>137</v>
      </c>
      <c r="K95" t="s">
        <v>139</v>
      </c>
      <c r="L95">
        <v>12</v>
      </c>
      <c r="M95">
        <v>64</v>
      </c>
      <c r="N95">
        <v>3070</v>
      </c>
      <c r="O95">
        <v>756</v>
      </c>
      <c r="P95">
        <v>6</v>
      </c>
      <c r="Q95">
        <v>3</v>
      </c>
      <c r="R95">
        <v>6</v>
      </c>
      <c r="S95">
        <v>4</v>
      </c>
      <c r="T95">
        <v>6</v>
      </c>
      <c r="U95">
        <v>3</v>
      </c>
      <c r="Z95">
        <v>3</v>
      </c>
      <c r="AA95">
        <v>0</v>
      </c>
      <c r="AB95" t="s">
        <v>48</v>
      </c>
      <c r="AC95">
        <v>1.08</v>
      </c>
      <c r="AD95">
        <v>8</v>
      </c>
      <c r="AE95">
        <v>1.08</v>
      </c>
      <c r="AF95">
        <v>6.5</v>
      </c>
      <c r="AG95">
        <v>1.1000000000000001</v>
      </c>
      <c r="AH95">
        <v>7</v>
      </c>
      <c r="AI95">
        <v>1.1100000000000001</v>
      </c>
      <c r="AJ95">
        <v>8.3000000000000007</v>
      </c>
      <c r="AK95">
        <v>1.1100000000000001</v>
      </c>
      <c r="AL95">
        <v>9.5</v>
      </c>
      <c r="AM95">
        <v>1.08</v>
      </c>
      <c r="AN95">
        <v>7.93</v>
      </c>
      <c r="AO95">
        <f t="shared" si="6"/>
        <v>0.92592592592592582</v>
      </c>
      <c r="AP95">
        <f t="shared" si="6"/>
        <v>0.12610340479192939</v>
      </c>
      <c r="AQ95">
        <f t="shared" si="7"/>
        <v>0.88013318534961149</v>
      </c>
      <c r="AR95">
        <f t="shared" si="8"/>
        <v>0.11986681465038847</v>
      </c>
      <c r="AT95">
        <f t="shared" si="9"/>
        <v>1.0391363172374271</v>
      </c>
      <c r="AU95">
        <f t="shared" si="9"/>
        <v>-0.29464861960374289</v>
      </c>
      <c r="AV95">
        <f t="shared" si="10"/>
        <v>0.79146601854201448</v>
      </c>
      <c r="AZ95">
        <f t="shared" si="11"/>
        <v>1.9631274667474892</v>
      </c>
      <c r="BA95">
        <f t="shared" si="11"/>
        <v>0.1564734960848041</v>
      </c>
      <c r="BB95">
        <f t="shared" si="12"/>
        <v>0.85895698989168368</v>
      </c>
      <c r="BC95">
        <f t="shared" si="13"/>
        <v>0.12768203597348998</v>
      </c>
      <c r="BD95">
        <f t="shared" si="14"/>
        <v>0.23386833356816955</v>
      </c>
      <c r="BE95">
        <f t="shared" si="15"/>
        <v>0.15203642822618177</v>
      </c>
    </row>
    <row r="96" spans="1:57" x14ac:dyDescent="0.35">
      <c r="A96">
        <v>40</v>
      </c>
      <c r="B96" t="s">
        <v>40</v>
      </c>
      <c r="C96" t="s">
        <v>41</v>
      </c>
      <c r="D96" s="1">
        <v>42922</v>
      </c>
      <c r="E96" t="s">
        <v>42</v>
      </c>
      <c r="F96" t="s">
        <v>43</v>
      </c>
      <c r="G96" t="s">
        <v>44</v>
      </c>
      <c r="H96" t="s">
        <v>176</v>
      </c>
      <c r="I96">
        <v>5</v>
      </c>
      <c r="J96" t="s">
        <v>65</v>
      </c>
      <c r="K96" t="s">
        <v>66</v>
      </c>
      <c r="L96">
        <v>5</v>
      </c>
      <c r="M96">
        <v>79</v>
      </c>
      <c r="N96">
        <v>5265</v>
      </c>
      <c r="O96">
        <v>661</v>
      </c>
      <c r="P96">
        <v>7</v>
      </c>
      <c r="Q96">
        <v>6</v>
      </c>
      <c r="R96">
        <v>6</v>
      </c>
      <c r="S96">
        <v>3</v>
      </c>
      <c r="T96">
        <v>6</v>
      </c>
      <c r="U96">
        <v>2</v>
      </c>
      <c r="Z96">
        <v>3</v>
      </c>
      <c r="AA96">
        <v>0</v>
      </c>
      <c r="AB96" t="s">
        <v>48</v>
      </c>
      <c r="AC96">
        <v>1.01</v>
      </c>
      <c r="AD96">
        <v>26</v>
      </c>
      <c r="AE96">
        <v>1.01</v>
      </c>
      <c r="AF96">
        <v>11.5</v>
      </c>
      <c r="AG96">
        <v>1.02</v>
      </c>
      <c r="AH96">
        <v>15</v>
      </c>
      <c r="AI96">
        <v>1.01</v>
      </c>
      <c r="AJ96">
        <v>34.049999999999997</v>
      </c>
      <c r="AK96">
        <v>1.02</v>
      </c>
      <c r="AL96">
        <v>46.75</v>
      </c>
      <c r="AM96">
        <v>1.01</v>
      </c>
      <c r="AN96">
        <v>21.21</v>
      </c>
      <c r="AO96">
        <f t="shared" si="6"/>
        <v>0.99009900990099009</v>
      </c>
      <c r="AP96">
        <f t="shared" si="6"/>
        <v>4.7147571900047147E-2</v>
      </c>
      <c r="AQ96">
        <f t="shared" si="7"/>
        <v>0.95454545454545459</v>
      </c>
      <c r="AR96">
        <f t="shared" si="8"/>
        <v>4.5454545454545456E-2</v>
      </c>
      <c r="AT96">
        <f t="shared" si="9"/>
        <v>1.4579479076183282</v>
      </c>
      <c r="AU96">
        <f t="shared" si="9"/>
        <v>-3.4314253194548151E-2</v>
      </c>
      <c r="AV96">
        <f t="shared" si="10"/>
        <v>0.8164175677870309</v>
      </c>
      <c r="AZ96">
        <f t="shared" si="11"/>
        <v>2.9488761554320462</v>
      </c>
      <c r="BA96">
        <f t="shared" si="11"/>
        <v>0.20515471740918167</v>
      </c>
      <c r="BB96">
        <f t="shared" si="12"/>
        <v>0.93955777929775275</v>
      </c>
      <c r="BC96">
        <f t="shared" si="13"/>
        <v>4.6520015634892817E-2</v>
      </c>
      <c r="BD96">
        <f t="shared" si="14"/>
        <v>0.2028293296755305</v>
      </c>
      <c r="BE96">
        <f t="shared" si="15"/>
        <v>6.2345961968839805E-2</v>
      </c>
    </row>
    <row r="97" spans="1:57" x14ac:dyDescent="0.35">
      <c r="A97">
        <v>40</v>
      </c>
      <c r="B97" t="s">
        <v>40</v>
      </c>
      <c r="C97" t="s">
        <v>41</v>
      </c>
      <c r="D97" s="1">
        <v>42922</v>
      </c>
      <c r="E97" t="s">
        <v>42</v>
      </c>
      <c r="F97" t="s">
        <v>43</v>
      </c>
      <c r="G97" t="s">
        <v>44</v>
      </c>
      <c r="H97" t="s">
        <v>176</v>
      </c>
      <c r="I97">
        <v>5</v>
      </c>
      <c r="J97" t="s">
        <v>508</v>
      </c>
      <c r="K97" t="s">
        <v>161</v>
      </c>
      <c r="L97">
        <v>216</v>
      </c>
      <c r="M97">
        <v>18</v>
      </c>
      <c r="N97">
        <v>248</v>
      </c>
      <c r="O97">
        <v>2335</v>
      </c>
      <c r="P97">
        <v>6</v>
      </c>
      <c r="Q97">
        <v>3</v>
      </c>
      <c r="R97">
        <v>6</v>
      </c>
      <c r="S97">
        <v>4</v>
      </c>
      <c r="T97">
        <v>3</v>
      </c>
      <c r="U97">
        <v>6</v>
      </c>
      <c r="V97">
        <v>2</v>
      </c>
      <c r="W97">
        <v>6</v>
      </c>
      <c r="X97">
        <v>6</v>
      </c>
      <c r="Y97">
        <v>2</v>
      </c>
      <c r="Z97">
        <v>3</v>
      </c>
      <c r="AA97">
        <v>2</v>
      </c>
      <c r="AB97" t="s">
        <v>48</v>
      </c>
      <c r="AC97">
        <v>6</v>
      </c>
      <c r="AD97">
        <v>1.1200000000000001</v>
      </c>
      <c r="AE97">
        <v>5.2</v>
      </c>
      <c r="AF97">
        <v>1.1299999999999999</v>
      </c>
      <c r="AG97">
        <v>5.5</v>
      </c>
      <c r="AH97">
        <v>1.1399999999999999</v>
      </c>
      <c r="AI97">
        <v>5.91</v>
      </c>
      <c r="AJ97">
        <v>1.17</v>
      </c>
      <c r="AK97">
        <v>6.7</v>
      </c>
      <c r="AL97">
        <v>1.17</v>
      </c>
      <c r="AM97">
        <v>5.89</v>
      </c>
      <c r="AN97">
        <v>1.1399999999999999</v>
      </c>
      <c r="AO97">
        <f t="shared" si="6"/>
        <v>0.16977928692699493</v>
      </c>
      <c r="AP97">
        <f t="shared" si="6"/>
        <v>0.87719298245614041</v>
      </c>
      <c r="AQ97">
        <f t="shared" si="7"/>
        <v>0.16216216216216217</v>
      </c>
      <c r="AR97">
        <f t="shared" si="8"/>
        <v>0.83783783783783783</v>
      </c>
      <c r="AT97">
        <f t="shared" si="9"/>
        <v>-0.3289039070573182</v>
      </c>
      <c r="AU97">
        <f t="shared" si="9"/>
        <v>0.79444462210335642</v>
      </c>
      <c r="AV97">
        <f t="shared" si="10"/>
        <v>0.24539069415881215</v>
      </c>
      <c r="AZ97">
        <f t="shared" si="11"/>
        <v>-4.8216940457381396E-2</v>
      </c>
      <c r="BA97">
        <f t="shared" si="11"/>
        <v>1.4468521660923988</v>
      </c>
      <c r="BB97">
        <f t="shared" si="12"/>
        <v>0.18316210100289651</v>
      </c>
      <c r="BC97">
        <f t="shared" si="13"/>
        <v>1.8191584434161694</v>
      </c>
      <c r="BD97">
        <f t="shared" si="14"/>
        <v>1.4049036685375844</v>
      </c>
      <c r="BE97">
        <f t="shared" si="15"/>
        <v>1.6973837203980553</v>
      </c>
    </row>
    <row r="98" spans="1:57" x14ac:dyDescent="0.35">
      <c r="A98">
        <v>40</v>
      </c>
      <c r="B98" t="s">
        <v>40</v>
      </c>
      <c r="C98" t="s">
        <v>41</v>
      </c>
      <c r="D98" s="1">
        <v>42923</v>
      </c>
      <c r="E98" t="s">
        <v>42</v>
      </c>
      <c r="F98" t="s">
        <v>43</v>
      </c>
      <c r="G98" t="s">
        <v>44</v>
      </c>
      <c r="H98" t="s">
        <v>177</v>
      </c>
      <c r="I98">
        <v>5</v>
      </c>
      <c r="J98" t="s">
        <v>194</v>
      </c>
      <c r="K98" t="s">
        <v>117</v>
      </c>
      <c r="L98">
        <v>19</v>
      </c>
      <c r="M98">
        <v>9</v>
      </c>
      <c r="N98">
        <v>2155</v>
      </c>
      <c r="O98">
        <v>3830</v>
      </c>
      <c r="P98">
        <v>6</v>
      </c>
      <c r="Q98">
        <v>4</v>
      </c>
      <c r="R98">
        <v>7</v>
      </c>
      <c r="S98">
        <v>6</v>
      </c>
      <c r="T98">
        <v>3</v>
      </c>
      <c r="U98">
        <v>6</v>
      </c>
      <c r="V98">
        <v>6</v>
      </c>
      <c r="W98">
        <v>3</v>
      </c>
      <c r="Z98">
        <v>3</v>
      </c>
      <c r="AA98">
        <v>1</v>
      </c>
      <c r="AB98" t="s">
        <v>48</v>
      </c>
      <c r="AC98">
        <v>3</v>
      </c>
      <c r="AD98">
        <v>1.4</v>
      </c>
      <c r="AE98">
        <v>2.95</v>
      </c>
      <c r="AF98">
        <v>1.35</v>
      </c>
      <c r="AG98">
        <v>3.25</v>
      </c>
      <c r="AH98">
        <v>1.36</v>
      </c>
      <c r="AI98">
        <v>3.06</v>
      </c>
      <c r="AJ98">
        <v>1.44</v>
      </c>
      <c r="AK98">
        <v>3.4</v>
      </c>
      <c r="AL98">
        <v>1.44</v>
      </c>
      <c r="AM98">
        <v>3.09</v>
      </c>
      <c r="AN98">
        <v>1.38</v>
      </c>
      <c r="AO98">
        <f t="shared" si="6"/>
        <v>0.3236245954692557</v>
      </c>
      <c r="AP98">
        <f t="shared" si="6"/>
        <v>0.7246376811594204</v>
      </c>
      <c r="AQ98">
        <f t="shared" si="7"/>
        <v>0.30872483221476504</v>
      </c>
      <c r="AR98">
        <f t="shared" si="8"/>
        <v>0.69127516778523479</v>
      </c>
      <c r="AT98">
        <f t="shared" si="9"/>
        <v>1.2757076581463449</v>
      </c>
      <c r="AU98">
        <f t="shared" si="9"/>
        <v>1.2127416146585996</v>
      </c>
      <c r="AV98">
        <f t="shared" si="10"/>
        <v>0.5157363120394175</v>
      </c>
      <c r="AZ98">
        <f t="shared" si="11"/>
        <v>1.8229208074456811</v>
      </c>
      <c r="BA98">
        <f t="shared" si="11"/>
        <v>2.3177885011826751</v>
      </c>
      <c r="BB98">
        <f t="shared" si="12"/>
        <v>0.37874753568736114</v>
      </c>
      <c r="BC98">
        <f t="shared" si="13"/>
        <v>1.1753049094563643</v>
      </c>
      <c r="BD98">
        <f t="shared" si="14"/>
        <v>0.66215966729684339</v>
      </c>
      <c r="BE98">
        <f t="shared" si="15"/>
        <v>0.97088542861573535</v>
      </c>
    </row>
    <row r="99" spans="1:57" x14ac:dyDescent="0.35">
      <c r="A99">
        <v>40</v>
      </c>
      <c r="B99" t="s">
        <v>40</v>
      </c>
      <c r="C99" t="s">
        <v>41</v>
      </c>
      <c r="D99" s="1">
        <v>42923</v>
      </c>
      <c r="E99" t="s">
        <v>42</v>
      </c>
      <c r="F99" t="s">
        <v>43</v>
      </c>
      <c r="G99" t="s">
        <v>44</v>
      </c>
      <c r="H99" t="s">
        <v>177</v>
      </c>
      <c r="I99">
        <v>5</v>
      </c>
      <c r="J99" t="s">
        <v>59</v>
      </c>
      <c r="K99" t="s">
        <v>105</v>
      </c>
      <c r="L99">
        <v>26</v>
      </c>
      <c r="M99">
        <v>58</v>
      </c>
      <c r="N99">
        <v>1675</v>
      </c>
      <c r="O99">
        <v>853</v>
      </c>
      <c r="P99">
        <v>7</v>
      </c>
      <c r="Q99">
        <v>6</v>
      </c>
      <c r="R99">
        <v>7</v>
      </c>
      <c r="S99">
        <v>5</v>
      </c>
      <c r="T99">
        <v>6</v>
      </c>
      <c r="U99">
        <v>4</v>
      </c>
      <c r="Z99">
        <v>3</v>
      </c>
      <c r="AA99">
        <v>0</v>
      </c>
      <c r="AB99" t="s">
        <v>48</v>
      </c>
      <c r="AC99">
        <v>1.4</v>
      </c>
      <c r="AD99">
        <v>3</v>
      </c>
      <c r="AE99">
        <v>1.35</v>
      </c>
      <c r="AF99">
        <v>2.95</v>
      </c>
      <c r="AG99">
        <v>1.36</v>
      </c>
      <c r="AH99">
        <v>3</v>
      </c>
      <c r="AI99">
        <v>1.41</v>
      </c>
      <c r="AJ99">
        <v>3.22</v>
      </c>
      <c r="AK99">
        <v>1.42</v>
      </c>
      <c r="AL99">
        <v>3.3</v>
      </c>
      <c r="AM99">
        <v>1.38</v>
      </c>
      <c r="AN99">
        <v>3.08</v>
      </c>
      <c r="AO99">
        <f t="shared" si="6"/>
        <v>0.7246376811594204</v>
      </c>
      <c r="AP99">
        <f t="shared" si="6"/>
        <v>0.32467532467532467</v>
      </c>
      <c r="AQ99">
        <f t="shared" si="7"/>
        <v>0.6905829596412556</v>
      </c>
      <c r="AR99">
        <f t="shared" si="8"/>
        <v>0.30941704035874434</v>
      </c>
      <c r="AT99">
        <f t="shared" si="9"/>
        <v>0.83142642417650459</v>
      </c>
      <c r="AU99">
        <f t="shared" si="9"/>
        <v>-0.32347889904528543</v>
      </c>
      <c r="AV99">
        <f t="shared" si="10"/>
        <v>0.76040575336125871</v>
      </c>
      <c r="AZ99">
        <f t="shared" si="11"/>
        <v>1.3847084808617853</v>
      </c>
      <c r="BA99">
        <f t="shared" si="11"/>
        <v>0.35623872818050745</v>
      </c>
      <c r="BB99">
        <f t="shared" si="12"/>
        <v>0.73661911793640533</v>
      </c>
      <c r="BC99">
        <f t="shared" si="13"/>
        <v>0.3702191690464896</v>
      </c>
      <c r="BD99">
        <f t="shared" si="14"/>
        <v>0.27390310216653052</v>
      </c>
      <c r="BE99">
        <f t="shared" si="15"/>
        <v>0.30568432100930232</v>
      </c>
    </row>
    <row r="100" spans="1:57" x14ac:dyDescent="0.35">
      <c r="A100">
        <v>40</v>
      </c>
      <c r="B100" t="s">
        <v>40</v>
      </c>
      <c r="C100" t="s">
        <v>41</v>
      </c>
      <c r="D100" s="1">
        <v>42923</v>
      </c>
      <c r="E100" t="s">
        <v>42</v>
      </c>
      <c r="F100" t="s">
        <v>43</v>
      </c>
      <c r="G100" t="s">
        <v>44</v>
      </c>
      <c r="H100" t="s">
        <v>177</v>
      </c>
      <c r="I100">
        <v>5</v>
      </c>
      <c r="J100" t="s">
        <v>49</v>
      </c>
      <c r="K100" t="s">
        <v>98</v>
      </c>
      <c r="L100">
        <v>6</v>
      </c>
      <c r="M100">
        <v>31</v>
      </c>
      <c r="N100">
        <v>4235</v>
      </c>
      <c r="O100">
        <v>1395</v>
      </c>
      <c r="P100">
        <v>6</v>
      </c>
      <c r="Q100">
        <v>4</v>
      </c>
      <c r="R100">
        <v>7</v>
      </c>
      <c r="S100">
        <v>6</v>
      </c>
      <c r="T100">
        <v>6</v>
      </c>
      <c r="U100">
        <v>4</v>
      </c>
      <c r="Z100">
        <v>3</v>
      </c>
      <c r="AA100">
        <v>0</v>
      </c>
      <c r="AB100" t="s">
        <v>48</v>
      </c>
      <c r="AC100">
        <v>1.1399999999999999</v>
      </c>
      <c r="AD100">
        <v>5.5</v>
      </c>
      <c r="AE100">
        <v>1.1299999999999999</v>
      </c>
      <c r="AF100">
        <v>5.2</v>
      </c>
      <c r="AG100">
        <v>1.1399999999999999</v>
      </c>
      <c r="AH100">
        <v>5.5</v>
      </c>
      <c r="AI100">
        <v>1.17</v>
      </c>
      <c r="AJ100">
        <v>6.16</v>
      </c>
      <c r="AK100">
        <v>1.17</v>
      </c>
      <c r="AL100">
        <v>6.76</v>
      </c>
      <c r="AM100">
        <v>1.1399999999999999</v>
      </c>
      <c r="AN100">
        <v>5.69</v>
      </c>
      <c r="AO100">
        <f t="shared" si="6"/>
        <v>0.87719298245614041</v>
      </c>
      <c r="AP100">
        <f t="shared" si="6"/>
        <v>0.17574692442882248</v>
      </c>
      <c r="AQ100">
        <f t="shared" si="7"/>
        <v>0.83308931185944357</v>
      </c>
      <c r="AR100">
        <f t="shared" si="8"/>
        <v>0.16691068814055632</v>
      </c>
      <c r="AT100">
        <f t="shared" si="9"/>
        <v>0.75775304629994844</v>
      </c>
      <c r="AU100">
        <f t="shared" si="9"/>
        <v>1.2500809316681243</v>
      </c>
      <c r="AV100">
        <f t="shared" si="10"/>
        <v>0.37934533088478067</v>
      </c>
      <c r="AZ100">
        <f t="shared" si="11"/>
        <v>2.0410740872861459</v>
      </c>
      <c r="BA100">
        <f t="shared" si="11"/>
        <v>1.7517772755728762</v>
      </c>
      <c r="BB100">
        <f t="shared" si="12"/>
        <v>0.57182397208748403</v>
      </c>
      <c r="BC100">
        <f t="shared" si="13"/>
        <v>0.18261442544445922</v>
      </c>
      <c r="BD100">
        <f t="shared" si="14"/>
        <v>0.9693083254726117</v>
      </c>
      <c r="BE100">
        <f t="shared" si="15"/>
        <v>0.55892407607014749</v>
      </c>
    </row>
    <row r="101" spans="1:57" x14ac:dyDescent="0.35">
      <c r="A101">
        <v>40</v>
      </c>
      <c r="B101" t="s">
        <v>40</v>
      </c>
      <c r="C101" t="s">
        <v>41</v>
      </c>
      <c r="D101" s="1">
        <v>42923</v>
      </c>
      <c r="E101" t="s">
        <v>42</v>
      </c>
      <c r="F101" t="s">
        <v>43</v>
      </c>
      <c r="G101" t="s">
        <v>44</v>
      </c>
      <c r="H101" t="s">
        <v>177</v>
      </c>
      <c r="I101">
        <v>5</v>
      </c>
      <c r="J101" t="s">
        <v>170</v>
      </c>
      <c r="K101" t="s">
        <v>483</v>
      </c>
      <c r="L101">
        <v>46</v>
      </c>
      <c r="M101">
        <v>141</v>
      </c>
      <c r="N101">
        <v>960</v>
      </c>
      <c r="O101">
        <v>400</v>
      </c>
      <c r="P101">
        <v>6</v>
      </c>
      <c r="Q101">
        <v>2</v>
      </c>
      <c r="R101">
        <v>7</v>
      </c>
      <c r="S101">
        <v>6</v>
      </c>
      <c r="T101">
        <v>6</v>
      </c>
      <c r="U101">
        <v>3</v>
      </c>
      <c r="Z101">
        <v>3</v>
      </c>
      <c r="AA101">
        <v>0</v>
      </c>
      <c r="AB101" t="s">
        <v>48</v>
      </c>
      <c r="AC101">
        <v>2.1</v>
      </c>
      <c r="AD101">
        <v>1.72</v>
      </c>
      <c r="AE101">
        <v>2</v>
      </c>
      <c r="AF101">
        <v>1.72</v>
      </c>
      <c r="AG101">
        <v>2.1</v>
      </c>
      <c r="AH101">
        <v>1.73</v>
      </c>
      <c r="AI101">
        <v>2.13</v>
      </c>
      <c r="AJ101">
        <v>1.82</v>
      </c>
      <c r="AK101">
        <v>2.15</v>
      </c>
      <c r="AL101">
        <v>1.83</v>
      </c>
      <c r="AM101">
        <v>2.0699999999999998</v>
      </c>
      <c r="AN101">
        <v>1.76</v>
      </c>
      <c r="AO101">
        <f t="shared" si="6"/>
        <v>0.48309178743961356</v>
      </c>
      <c r="AP101">
        <f t="shared" si="6"/>
        <v>0.56818181818181823</v>
      </c>
      <c r="AQ101">
        <f t="shared" si="7"/>
        <v>0.45953002610966059</v>
      </c>
      <c r="AR101">
        <f t="shared" si="8"/>
        <v>0.54046997389033946</v>
      </c>
      <c r="AT101">
        <f t="shared" si="9"/>
        <v>0.77975833702936559</v>
      </c>
      <c r="AU101">
        <f t="shared" si="9"/>
        <v>5.5174028584432599E-2</v>
      </c>
      <c r="AV101">
        <f t="shared" si="10"/>
        <v>0.67361571311019008</v>
      </c>
      <c r="AZ101">
        <f t="shared" si="11"/>
        <v>1.0424914526125497</v>
      </c>
      <c r="BA101">
        <f t="shared" si="11"/>
        <v>0.24331015754871455</v>
      </c>
      <c r="BB101">
        <f t="shared" si="12"/>
        <v>0.68979932497039076</v>
      </c>
      <c r="BC101">
        <f t="shared" si="13"/>
        <v>0.77755099414249418</v>
      </c>
      <c r="BD101">
        <f t="shared" si="14"/>
        <v>0.39509548926227039</v>
      </c>
      <c r="BE101">
        <f t="shared" si="15"/>
        <v>0.37135455706730536</v>
      </c>
    </row>
    <row r="102" spans="1:57" x14ac:dyDescent="0.35">
      <c r="A102">
        <v>40</v>
      </c>
      <c r="B102" t="s">
        <v>40</v>
      </c>
      <c r="C102" t="s">
        <v>41</v>
      </c>
      <c r="D102" s="1">
        <v>42923</v>
      </c>
      <c r="E102" t="s">
        <v>42</v>
      </c>
      <c r="F102" t="s">
        <v>43</v>
      </c>
      <c r="G102" t="s">
        <v>44</v>
      </c>
      <c r="H102" t="s">
        <v>177</v>
      </c>
      <c r="I102">
        <v>5</v>
      </c>
      <c r="J102" t="s">
        <v>147</v>
      </c>
      <c r="K102" t="s">
        <v>151</v>
      </c>
      <c r="L102">
        <v>2</v>
      </c>
      <c r="M102">
        <v>34</v>
      </c>
      <c r="N102">
        <v>7285</v>
      </c>
      <c r="O102">
        <v>1176</v>
      </c>
      <c r="P102">
        <v>6</v>
      </c>
      <c r="Q102">
        <v>1</v>
      </c>
      <c r="R102">
        <v>6</v>
      </c>
      <c r="S102">
        <v>4</v>
      </c>
      <c r="T102">
        <v>7</v>
      </c>
      <c r="U102">
        <v>6</v>
      </c>
      <c r="Z102">
        <v>3</v>
      </c>
      <c r="AA102">
        <v>0</v>
      </c>
      <c r="AB102" t="s">
        <v>48</v>
      </c>
      <c r="AC102">
        <v>1.06</v>
      </c>
      <c r="AD102">
        <v>10</v>
      </c>
      <c r="AE102">
        <v>1.05</v>
      </c>
      <c r="AF102">
        <v>7.75</v>
      </c>
      <c r="AG102">
        <v>1.08</v>
      </c>
      <c r="AH102">
        <v>7.5</v>
      </c>
      <c r="AI102">
        <v>1.07</v>
      </c>
      <c r="AJ102">
        <v>11.49</v>
      </c>
      <c r="AK102">
        <v>1.08</v>
      </c>
      <c r="AL102">
        <v>13</v>
      </c>
      <c r="AM102">
        <v>1.06</v>
      </c>
      <c r="AN102">
        <v>9.52</v>
      </c>
      <c r="AO102">
        <f t="shared" si="6"/>
        <v>0.94339622641509424</v>
      </c>
      <c r="AP102">
        <f t="shared" si="6"/>
        <v>0.10504201680672269</v>
      </c>
      <c r="AQ102">
        <f t="shared" si="7"/>
        <v>0.89981096408317585</v>
      </c>
      <c r="AR102">
        <f t="shared" si="8"/>
        <v>0.10018903591682421</v>
      </c>
      <c r="AT102">
        <f t="shared" si="9"/>
        <v>1.2101840643252144</v>
      </c>
      <c r="AU102">
        <f t="shared" si="9"/>
        <v>0.30027719686606025</v>
      </c>
      <c r="AV102">
        <f t="shared" si="10"/>
        <v>0.71298110457572494</v>
      </c>
      <c r="AZ102">
        <f t="shared" si="11"/>
        <v>3.1570389795080187</v>
      </c>
      <c r="BA102">
        <f t="shared" si="11"/>
        <v>0.76859455014811695</v>
      </c>
      <c r="BB102">
        <f t="shared" si="12"/>
        <v>0.91594187852405096</v>
      </c>
      <c r="BC102">
        <f t="shared" si="13"/>
        <v>0.10557057762687933</v>
      </c>
      <c r="BD102">
        <f t="shared" si="14"/>
        <v>0.33830036021532511</v>
      </c>
      <c r="BE102">
        <f t="shared" si="15"/>
        <v>8.7802367714089044E-2</v>
      </c>
    </row>
    <row r="103" spans="1:57" x14ac:dyDescent="0.35">
      <c r="A103">
        <v>40</v>
      </c>
      <c r="B103" t="s">
        <v>40</v>
      </c>
      <c r="C103" t="s">
        <v>41</v>
      </c>
      <c r="D103" s="1">
        <v>42923</v>
      </c>
      <c r="E103" t="s">
        <v>42</v>
      </c>
      <c r="F103" t="s">
        <v>43</v>
      </c>
      <c r="G103" t="s">
        <v>44</v>
      </c>
      <c r="H103" t="s">
        <v>177</v>
      </c>
      <c r="I103">
        <v>5</v>
      </c>
      <c r="J103" t="s">
        <v>236</v>
      </c>
      <c r="K103" t="s">
        <v>149</v>
      </c>
      <c r="L103">
        <v>1</v>
      </c>
      <c r="M103">
        <v>29</v>
      </c>
      <c r="N103">
        <v>9390</v>
      </c>
      <c r="O103">
        <v>1430</v>
      </c>
      <c r="P103">
        <v>6</v>
      </c>
      <c r="Q103">
        <v>2</v>
      </c>
      <c r="R103">
        <v>4</v>
      </c>
      <c r="S103">
        <v>6</v>
      </c>
      <c r="T103">
        <v>6</v>
      </c>
      <c r="U103">
        <v>1</v>
      </c>
      <c r="V103">
        <v>7</v>
      </c>
      <c r="W103">
        <v>5</v>
      </c>
      <c r="Z103">
        <v>3</v>
      </c>
      <c r="AA103">
        <v>1</v>
      </c>
      <c r="AB103" t="s">
        <v>48</v>
      </c>
      <c r="AC103">
        <v>1.08</v>
      </c>
      <c r="AD103">
        <v>8</v>
      </c>
      <c r="AE103">
        <v>1.07</v>
      </c>
      <c r="AF103">
        <v>7</v>
      </c>
      <c r="AG103">
        <v>1.1100000000000001</v>
      </c>
      <c r="AH103">
        <v>6.5</v>
      </c>
      <c r="AI103">
        <v>1.1000000000000001</v>
      </c>
      <c r="AJ103">
        <v>9.2200000000000006</v>
      </c>
      <c r="AK103">
        <v>1.1200000000000001</v>
      </c>
      <c r="AL103">
        <v>9.75</v>
      </c>
      <c r="AM103">
        <v>1.0900000000000001</v>
      </c>
      <c r="AN103">
        <v>7.63</v>
      </c>
      <c r="AO103">
        <f t="shared" si="6"/>
        <v>0.9174311926605504</v>
      </c>
      <c r="AP103">
        <f t="shared" si="6"/>
        <v>0.13106159895150721</v>
      </c>
      <c r="AQ103">
        <f t="shared" si="7"/>
        <v>0.875</v>
      </c>
      <c r="AR103">
        <f t="shared" si="8"/>
        <v>0.125</v>
      </c>
      <c r="AT103">
        <f t="shared" si="9"/>
        <v>1.2169753402081489</v>
      </c>
      <c r="AU103">
        <f t="shared" si="9"/>
        <v>0.87596898752069163</v>
      </c>
      <c r="AV103">
        <f t="shared" si="10"/>
        <v>0.58443495730457151</v>
      </c>
      <c r="AZ103">
        <f t="shared" si="11"/>
        <v>3.6978941053540764</v>
      </c>
      <c r="BA103">
        <f t="shared" si="11"/>
        <v>1.2451608534989869</v>
      </c>
      <c r="BB103">
        <f t="shared" si="12"/>
        <v>0.92076109861880029</v>
      </c>
      <c r="BC103">
        <f t="shared" si="13"/>
        <v>0.13353139262452263</v>
      </c>
      <c r="BD103">
        <f t="shared" si="14"/>
        <v>0.53710978346718541</v>
      </c>
      <c r="BE103">
        <f t="shared" si="15"/>
        <v>8.255466984006303E-2</v>
      </c>
    </row>
    <row r="104" spans="1:57" x14ac:dyDescent="0.35">
      <c r="A104">
        <v>40</v>
      </c>
      <c r="B104" t="s">
        <v>40</v>
      </c>
      <c r="C104" t="s">
        <v>41</v>
      </c>
      <c r="D104" s="1">
        <v>42923</v>
      </c>
      <c r="E104" t="s">
        <v>42</v>
      </c>
      <c r="F104" t="s">
        <v>43</v>
      </c>
      <c r="G104" t="s">
        <v>44</v>
      </c>
      <c r="H104" t="s">
        <v>177</v>
      </c>
      <c r="I104">
        <v>5</v>
      </c>
      <c r="J104" t="s">
        <v>93</v>
      </c>
      <c r="K104" t="s">
        <v>97</v>
      </c>
      <c r="L104">
        <v>42</v>
      </c>
      <c r="M104">
        <v>124</v>
      </c>
      <c r="N104">
        <v>970</v>
      </c>
      <c r="O104">
        <v>457</v>
      </c>
      <c r="P104">
        <v>7</v>
      </c>
      <c r="Q104">
        <v>6</v>
      </c>
      <c r="R104">
        <v>6</v>
      </c>
      <c r="S104">
        <v>4</v>
      </c>
      <c r="T104">
        <v>7</v>
      </c>
      <c r="U104">
        <v>6</v>
      </c>
      <c r="Z104">
        <v>3</v>
      </c>
      <c r="AA104">
        <v>0</v>
      </c>
      <c r="AB104" t="s">
        <v>48</v>
      </c>
      <c r="AC104">
        <v>1.1100000000000001</v>
      </c>
      <c r="AD104">
        <v>6.5</v>
      </c>
      <c r="AE104">
        <v>1.1100000000000001</v>
      </c>
      <c r="AF104">
        <v>5.6</v>
      </c>
      <c r="AG104">
        <v>1.1200000000000001</v>
      </c>
      <c r="AH104">
        <v>6</v>
      </c>
      <c r="AI104">
        <v>1.1599999999999999</v>
      </c>
      <c r="AJ104">
        <v>6.31</v>
      </c>
      <c r="AK104">
        <v>1.1599999999999999</v>
      </c>
      <c r="AL104">
        <v>6.75</v>
      </c>
      <c r="AM104">
        <v>1.1299999999999999</v>
      </c>
      <c r="AN104">
        <v>6.08</v>
      </c>
      <c r="AO104">
        <f t="shared" si="6"/>
        <v>0.88495575221238942</v>
      </c>
      <c r="AP104">
        <f t="shared" si="6"/>
        <v>0.16447368421052633</v>
      </c>
      <c r="AQ104">
        <f t="shared" si="7"/>
        <v>0.84327323162274614</v>
      </c>
      <c r="AR104">
        <f t="shared" si="8"/>
        <v>0.15672676837725383</v>
      </c>
      <c r="AT104">
        <f t="shared" si="9"/>
        <v>0.22365610902183242</v>
      </c>
      <c r="AU104">
        <f t="shared" si="9"/>
        <v>-0.35008237660929598</v>
      </c>
      <c r="AV104">
        <f t="shared" si="10"/>
        <v>0.6396253629216242</v>
      </c>
      <c r="AZ104">
        <f t="shared" si="11"/>
        <v>0.7660647066406292</v>
      </c>
      <c r="BA104">
        <f t="shared" si="11"/>
        <v>-0.18268168121365802</v>
      </c>
      <c r="BB104">
        <f t="shared" si="12"/>
        <v>0.72086299662381137</v>
      </c>
      <c r="BC104">
        <f t="shared" si="13"/>
        <v>0.17046425531878212</v>
      </c>
      <c r="BD104">
        <f t="shared" si="14"/>
        <v>0.44687264445954489</v>
      </c>
      <c r="BE104">
        <f t="shared" si="15"/>
        <v>0.32730617830527314</v>
      </c>
    </row>
    <row r="105" spans="1:57" x14ac:dyDescent="0.35">
      <c r="A105">
        <v>40</v>
      </c>
      <c r="B105" t="s">
        <v>40</v>
      </c>
      <c r="C105" t="s">
        <v>41</v>
      </c>
      <c r="D105" s="1">
        <v>42924</v>
      </c>
      <c r="E105" t="s">
        <v>42</v>
      </c>
      <c r="F105" t="s">
        <v>43</v>
      </c>
      <c r="G105" t="s">
        <v>44</v>
      </c>
      <c r="H105" t="s">
        <v>177</v>
      </c>
      <c r="I105">
        <v>5</v>
      </c>
      <c r="J105" t="s">
        <v>88</v>
      </c>
      <c r="K105" t="s">
        <v>148</v>
      </c>
      <c r="L105">
        <v>11</v>
      </c>
      <c r="M105">
        <v>90</v>
      </c>
      <c r="N105">
        <v>3070</v>
      </c>
      <c r="O105">
        <v>615</v>
      </c>
      <c r="P105">
        <v>6</v>
      </c>
      <c r="Q105">
        <v>1</v>
      </c>
      <c r="R105">
        <v>6</v>
      </c>
      <c r="S105">
        <v>1</v>
      </c>
      <c r="Z105">
        <v>2</v>
      </c>
      <c r="AA105">
        <v>0</v>
      </c>
      <c r="AB105" t="s">
        <v>159</v>
      </c>
      <c r="AC105">
        <v>1.05</v>
      </c>
      <c r="AD105">
        <v>11</v>
      </c>
      <c r="AE105">
        <v>1.04</v>
      </c>
      <c r="AF105">
        <v>8.5</v>
      </c>
      <c r="AG105">
        <v>1.06</v>
      </c>
      <c r="AH105">
        <v>9</v>
      </c>
      <c r="AI105">
        <v>1.06</v>
      </c>
      <c r="AJ105">
        <v>12.75</v>
      </c>
      <c r="AK105">
        <v>1.07</v>
      </c>
      <c r="AL105">
        <v>15</v>
      </c>
      <c r="AM105">
        <v>1.05</v>
      </c>
      <c r="AN105">
        <v>10.36</v>
      </c>
      <c r="AO105">
        <f t="shared" si="6"/>
        <v>0.95238095238095233</v>
      </c>
      <c r="AP105">
        <f t="shared" si="6"/>
        <v>9.6525096525096526E-2</v>
      </c>
      <c r="AQ105">
        <f t="shared" si="7"/>
        <v>0.90797546012269936</v>
      </c>
      <c r="AR105">
        <f t="shared" si="8"/>
        <v>9.2024539877300623E-2</v>
      </c>
      <c r="AT105">
        <f t="shared" si="9"/>
        <v>1.0495533606888481</v>
      </c>
      <c r="AU105">
        <f t="shared" si="9"/>
        <v>0.49804836257125717</v>
      </c>
      <c r="AV105">
        <f t="shared" si="10"/>
        <v>0.63448469153697251</v>
      </c>
      <c r="AZ105">
        <f t="shared" si="11"/>
        <v>2.1002329518805034</v>
      </c>
      <c r="BA105">
        <f t="shared" si="11"/>
        <v>0.78126404058200416</v>
      </c>
      <c r="BB105">
        <f t="shared" si="12"/>
        <v>0.78901010908151503</v>
      </c>
      <c r="BC105">
        <f t="shared" si="13"/>
        <v>9.6537927042647298E-2</v>
      </c>
      <c r="BD105">
        <f t="shared" si="14"/>
        <v>0.45494211893203301</v>
      </c>
      <c r="BE105">
        <f t="shared" si="15"/>
        <v>0.23697614569424233</v>
      </c>
    </row>
    <row r="106" spans="1:57" x14ac:dyDescent="0.35">
      <c r="A106">
        <v>40</v>
      </c>
      <c r="B106" t="s">
        <v>40</v>
      </c>
      <c r="C106" t="s">
        <v>41</v>
      </c>
      <c r="D106" s="1">
        <v>42924</v>
      </c>
      <c r="E106" t="s">
        <v>42</v>
      </c>
      <c r="F106" t="s">
        <v>43</v>
      </c>
      <c r="G106" t="s">
        <v>44</v>
      </c>
      <c r="H106" t="s">
        <v>177</v>
      </c>
      <c r="I106">
        <v>5</v>
      </c>
      <c r="J106" t="s">
        <v>101</v>
      </c>
      <c r="K106" t="s">
        <v>91</v>
      </c>
      <c r="L106">
        <v>51</v>
      </c>
      <c r="M106">
        <v>14</v>
      </c>
      <c r="N106">
        <v>896</v>
      </c>
      <c r="O106">
        <v>2695</v>
      </c>
      <c r="P106">
        <v>7</v>
      </c>
      <c r="Q106">
        <v>6</v>
      </c>
      <c r="R106">
        <v>4</v>
      </c>
      <c r="S106">
        <v>6</v>
      </c>
      <c r="T106">
        <v>5</v>
      </c>
      <c r="U106">
        <v>7</v>
      </c>
      <c r="V106">
        <v>6</v>
      </c>
      <c r="W106">
        <v>3</v>
      </c>
      <c r="X106">
        <v>6</v>
      </c>
      <c r="Y106">
        <v>2</v>
      </c>
      <c r="Z106">
        <v>3</v>
      </c>
      <c r="AA106">
        <v>2</v>
      </c>
      <c r="AB106" t="s">
        <v>48</v>
      </c>
      <c r="AC106">
        <v>4.5</v>
      </c>
      <c r="AD106">
        <v>1.2</v>
      </c>
      <c r="AE106">
        <v>3.95</v>
      </c>
      <c r="AF106">
        <v>1.21</v>
      </c>
      <c r="AG106">
        <v>4</v>
      </c>
      <c r="AH106">
        <v>1.25</v>
      </c>
      <c r="AI106">
        <v>4.4800000000000004</v>
      </c>
      <c r="AJ106">
        <v>1.26</v>
      </c>
      <c r="AK106">
        <v>5</v>
      </c>
      <c r="AL106">
        <v>1.26</v>
      </c>
      <c r="AM106">
        <v>4.3600000000000003</v>
      </c>
      <c r="AN106">
        <v>1.22</v>
      </c>
      <c r="AO106">
        <f t="shared" si="6"/>
        <v>0.2293577981651376</v>
      </c>
      <c r="AP106">
        <f t="shared" si="6"/>
        <v>0.81967213114754101</v>
      </c>
      <c r="AQ106">
        <f t="shared" si="7"/>
        <v>0.2186379928315412</v>
      </c>
      <c r="AR106">
        <f t="shared" si="8"/>
        <v>0.78136200716845883</v>
      </c>
      <c r="AT106">
        <f t="shared" si="9"/>
        <v>-0.66859582405607942</v>
      </c>
      <c r="AU106">
        <f t="shared" si="9"/>
        <v>0.90184995479998642</v>
      </c>
      <c r="AV106">
        <f t="shared" si="10"/>
        <v>0.17215285171900593</v>
      </c>
      <c r="AZ106">
        <f t="shared" si="11"/>
        <v>-1.8464120336766476E-2</v>
      </c>
      <c r="BA106">
        <f t="shared" si="11"/>
        <v>1.6463025941425213</v>
      </c>
      <c r="BB106">
        <f t="shared" si="12"/>
        <v>0.15912315952990197</v>
      </c>
      <c r="BC106">
        <f t="shared" si="13"/>
        <v>1.5203379176480545</v>
      </c>
      <c r="BD106">
        <f t="shared" si="14"/>
        <v>1.7593725240196409</v>
      </c>
      <c r="BE106">
        <f t="shared" si="15"/>
        <v>1.8380767883621736</v>
      </c>
    </row>
    <row r="107" spans="1:57" x14ac:dyDescent="0.35">
      <c r="A107">
        <v>40</v>
      </c>
      <c r="B107" t="s">
        <v>40</v>
      </c>
      <c r="C107" t="s">
        <v>41</v>
      </c>
      <c r="D107" s="1">
        <v>42924</v>
      </c>
      <c r="E107" t="s">
        <v>42</v>
      </c>
      <c r="F107" t="s">
        <v>43</v>
      </c>
      <c r="G107" t="s">
        <v>44</v>
      </c>
      <c r="H107" t="s">
        <v>177</v>
      </c>
      <c r="I107">
        <v>5</v>
      </c>
      <c r="J107" t="s">
        <v>77</v>
      </c>
      <c r="K107" t="s">
        <v>144</v>
      </c>
      <c r="L107">
        <v>7</v>
      </c>
      <c r="M107">
        <v>22</v>
      </c>
      <c r="N107">
        <v>4150</v>
      </c>
      <c r="O107">
        <v>1885</v>
      </c>
      <c r="P107">
        <v>7</v>
      </c>
      <c r="Q107">
        <v>6</v>
      </c>
      <c r="R107">
        <v>6</v>
      </c>
      <c r="S107">
        <v>4</v>
      </c>
      <c r="T107">
        <v>7</v>
      </c>
      <c r="U107">
        <v>5</v>
      </c>
      <c r="Z107">
        <v>3</v>
      </c>
      <c r="AA107">
        <v>0</v>
      </c>
      <c r="AB107" t="s">
        <v>48</v>
      </c>
      <c r="AC107">
        <v>1.1000000000000001</v>
      </c>
      <c r="AD107">
        <v>7</v>
      </c>
      <c r="AE107">
        <v>1.1000000000000001</v>
      </c>
      <c r="AF107">
        <v>5.9</v>
      </c>
      <c r="AG107">
        <v>1.1200000000000001</v>
      </c>
      <c r="AH107">
        <v>6</v>
      </c>
      <c r="AI107">
        <v>1.1100000000000001</v>
      </c>
      <c r="AJ107">
        <v>8.3699999999999992</v>
      </c>
      <c r="AK107">
        <v>1.1200000000000001</v>
      </c>
      <c r="AL107">
        <v>8.39</v>
      </c>
      <c r="AM107">
        <v>1.1000000000000001</v>
      </c>
      <c r="AN107">
        <v>8.1199999999999992</v>
      </c>
      <c r="AO107">
        <f t="shared" si="6"/>
        <v>0.90909090909090906</v>
      </c>
      <c r="AP107">
        <f t="shared" si="6"/>
        <v>0.12315270935960593</v>
      </c>
      <c r="AQ107">
        <f t="shared" si="7"/>
        <v>0.8806941431670281</v>
      </c>
      <c r="AR107">
        <f t="shared" si="8"/>
        <v>0.1193058568329718</v>
      </c>
      <c r="AT107">
        <f t="shared" si="9"/>
        <v>0.89662992230164473</v>
      </c>
      <c r="AU107">
        <f t="shared" si="9"/>
        <v>-0.11741979553870054</v>
      </c>
      <c r="AV107">
        <f t="shared" si="10"/>
        <v>0.73381193727499738</v>
      </c>
      <c r="AZ107">
        <f t="shared" si="11"/>
        <v>2.1693303753624393</v>
      </c>
      <c r="BA107">
        <f t="shared" si="11"/>
        <v>0.51804538199791306</v>
      </c>
      <c r="BB107">
        <f t="shared" si="12"/>
        <v>0.83906464532676128</v>
      </c>
      <c r="BC107">
        <f t="shared" si="13"/>
        <v>0.12704488339491599</v>
      </c>
      <c r="BD107">
        <f t="shared" si="14"/>
        <v>0.30950249944320923</v>
      </c>
      <c r="BE107">
        <f t="shared" si="15"/>
        <v>0.17546752503410432</v>
      </c>
    </row>
    <row r="108" spans="1:57" x14ac:dyDescent="0.35">
      <c r="A108">
        <v>40</v>
      </c>
      <c r="B108" t="s">
        <v>40</v>
      </c>
      <c r="C108" t="s">
        <v>41</v>
      </c>
      <c r="D108" s="1">
        <v>42924</v>
      </c>
      <c r="E108" t="s">
        <v>42</v>
      </c>
      <c r="F108" t="s">
        <v>43</v>
      </c>
      <c r="G108" t="s">
        <v>44</v>
      </c>
      <c r="H108" t="s">
        <v>177</v>
      </c>
      <c r="I108">
        <v>5</v>
      </c>
      <c r="J108" t="s">
        <v>57</v>
      </c>
      <c r="K108" t="s">
        <v>222</v>
      </c>
      <c r="L108">
        <v>28</v>
      </c>
      <c r="M108">
        <v>10</v>
      </c>
      <c r="N108">
        <v>1495</v>
      </c>
      <c r="O108">
        <v>3075</v>
      </c>
      <c r="P108">
        <v>6</v>
      </c>
      <c r="Q108">
        <v>2</v>
      </c>
      <c r="R108">
        <v>3</v>
      </c>
      <c r="S108">
        <v>6</v>
      </c>
      <c r="T108">
        <v>7</v>
      </c>
      <c r="U108">
        <v>6</v>
      </c>
      <c r="V108">
        <v>1</v>
      </c>
      <c r="W108">
        <v>6</v>
      </c>
      <c r="X108">
        <v>7</v>
      </c>
      <c r="Y108">
        <v>5</v>
      </c>
      <c r="Z108">
        <v>3</v>
      </c>
      <c r="AA108">
        <v>2</v>
      </c>
      <c r="AB108" t="s">
        <v>48</v>
      </c>
      <c r="AC108">
        <v>3.4</v>
      </c>
      <c r="AD108">
        <v>1.33</v>
      </c>
      <c r="AE108">
        <v>3.2</v>
      </c>
      <c r="AF108">
        <v>1.3</v>
      </c>
      <c r="AG108">
        <v>3.4</v>
      </c>
      <c r="AH108">
        <v>1.33</v>
      </c>
      <c r="AI108">
        <v>3.62</v>
      </c>
      <c r="AJ108">
        <v>1.34</v>
      </c>
      <c r="AK108">
        <v>3.7</v>
      </c>
      <c r="AL108">
        <v>1.37</v>
      </c>
      <c r="AM108">
        <v>3.34</v>
      </c>
      <c r="AN108">
        <v>1.33</v>
      </c>
      <c r="AO108">
        <f t="shared" si="6"/>
        <v>0.29940119760479045</v>
      </c>
      <c r="AP108">
        <f t="shared" si="6"/>
        <v>0.75187969924812026</v>
      </c>
      <c r="AQ108">
        <f t="shared" si="7"/>
        <v>0.28479657387580298</v>
      </c>
      <c r="AR108">
        <f t="shared" si="8"/>
        <v>0.71520342612419685</v>
      </c>
      <c r="AT108">
        <f t="shared" si="9"/>
        <v>0.71895270081548202</v>
      </c>
      <c r="AU108">
        <f t="shared" si="9"/>
        <v>1.2839661041468009</v>
      </c>
      <c r="AV108">
        <f t="shared" si="10"/>
        <v>0.36238825035833289</v>
      </c>
      <c r="AZ108">
        <f t="shared" si="11"/>
        <v>1.2512464527910379</v>
      </c>
      <c r="BA108">
        <f t="shared" si="11"/>
        <v>2.1232454213947198</v>
      </c>
      <c r="BB108">
        <f t="shared" si="12"/>
        <v>0.29483852852203668</v>
      </c>
      <c r="BC108">
        <f t="shared" si="13"/>
        <v>1.2559801294471435</v>
      </c>
      <c r="BD108">
        <f t="shared" si="14"/>
        <v>1.0150391270874386</v>
      </c>
      <c r="BE108">
        <f t="shared" si="15"/>
        <v>1.2213274334412527</v>
      </c>
    </row>
    <row r="109" spans="1:57" x14ac:dyDescent="0.35">
      <c r="A109">
        <v>40</v>
      </c>
      <c r="B109" t="s">
        <v>40</v>
      </c>
      <c r="C109" t="s">
        <v>41</v>
      </c>
      <c r="D109" s="1">
        <v>42924</v>
      </c>
      <c r="E109" t="s">
        <v>42</v>
      </c>
      <c r="F109" t="s">
        <v>43</v>
      </c>
      <c r="G109" t="s">
        <v>44</v>
      </c>
      <c r="H109" t="s">
        <v>177</v>
      </c>
      <c r="I109">
        <v>5</v>
      </c>
      <c r="J109" t="s">
        <v>223</v>
      </c>
      <c r="K109" t="s">
        <v>152</v>
      </c>
      <c r="L109">
        <v>15</v>
      </c>
      <c r="M109">
        <v>39</v>
      </c>
      <c r="N109">
        <v>2570</v>
      </c>
      <c r="O109">
        <v>1005</v>
      </c>
      <c r="P109">
        <v>6</v>
      </c>
      <c r="Q109">
        <v>3</v>
      </c>
      <c r="R109">
        <v>6</v>
      </c>
      <c r="S109">
        <v>4</v>
      </c>
      <c r="T109">
        <v>6</v>
      </c>
      <c r="U109">
        <v>3</v>
      </c>
      <c r="Z109">
        <v>3</v>
      </c>
      <c r="AA109">
        <v>0</v>
      </c>
      <c r="AB109" t="s">
        <v>48</v>
      </c>
      <c r="AC109">
        <v>1.1599999999999999</v>
      </c>
      <c r="AD109">
        <v>5</v>
      </c>
      <c r="AE109">
        <v>1.17</v>
      </c>
      <c r="AF109">
        <v>4.4000000000000004</v>
      </c>
      <c r="AG109">
        <v>1.2</v>
      </c>
      <c r="AH109">
        <v>4.5</v>
      </c>
      <c r="AI109">
        <v>1.21</v>
      </c>
      <c r="AJ109">
        <v>5.22</v>
      </c>
      <c r="AK109">
        <v>1.21</v>
      </c>
      <c r="AL109">
        <v>5.45</v>
      </c>
      <c r="AM109">
        <v>1.19</v>
      </c>
      <c r="AN109">
        <v>4.7300000000000004</v>
      </c>
      <c r="AO109">
        <f t="shared" si="6"/>
        <v>0.84033613445378152</v>
      </c>
      <c r="AP109">
        <f t="shared" si="6"/>
        <v>0.21141649048625791</v>
      </c>
      <c r="AQ109">
        <f t="shared" si="7"/>
        <v>0.7989864864864864</v>
      </c>
      <c r="AR109">
        <f t="shared" si="8"/>
        <v>0.20101351351351349</v>
      </c>
      <c r="AT109">
        <f t="shared" si="9"/>
        <v>0.66309521852509257</v>
      </c>
      <c r="AU109">
        <f t="shared" si="9"/>
        <v>-0.89512841967175993</v>
      </c>
      <c r="AV109">
        <f t="shared" si="10"/>
        <v>0.82609830884059876</v>
      </c>
      <c r="AZ109">
        <f t="shared" si="11"/>
        <v>1.4912482055654466</v>
      </c>
      <c r="BA109">
        <f t="shared" si="11"/>
        <v>-0.24651394279893302</v>
      </c>
      <c r="BB109">
        <f t="shared" si="12"/>
        <v>0.85040259359670467</v>
      </c>
      <c r="BC109">
        <f t="shared" si="13"/>
        <v>0.22441124639207283</v>
      </c>
      <c r="BD109">
        <f t="shared" si="14"/>
        <v>0.19104149457640868</v>
      </c>
      <c r="BE109">
        <f t="shared" si="15"/>
        <v>0.16204540210403479</v>
      </c>
    </row>
    <row r="110" spans="1:57" x14ac:dyDescent="0.35">
      <c r="A110">
        <v>40</v>
      </c>
      <c r="B110" t="s">
        <v>40</v>
      </c>
      <c r="C110" t="s">
        <v>41</v>
      </c>
      <c r="D110" s="1">
        <v>42924</v>
      </c>
      <c r="E110" t="s">
        <v>42</v>
      </c>
      <c r="F110" t="s">
        <v>43</v>
      </c>
      <c r="G110" t="s">
        <v>44</v>
      </c>
      <c r="H110" t="s">
        <v>177</v>
      </c>
      <c r="I110">
        <v>5</v>
      </c>
      <c r="J110" t="s">
        <v>172</v>
      </c>
      <c r="K110" t="s">
        <v>109</v>
      </c>
      <c r="L110">
        <v>4</v>
      </c>
      <c r="M110">
        <v>589</v>
      </c>
      <c r="N110">
        <v>6055</v>
      </c>
      <c r="O110">
        <v>50</v>
      </c>
      <c r="P110">
        <v>6</v>
      </c>
      <c r="Q110">
        <v>4</v>
      </c>
      <c r="R110">
        <v>6</v>
      </c>
      <c r="S110">
        <v>1</v>
      </c>
      <c r="T110">
        <v>7</v>
      </c>
      <c r="U110">
        <v>6</v>
      </c>
      <c r="Z110">
        <v>3</v>
      </c>
      <c r="AA110">
        <v>0</v>
      </c>
      <c r="AB110" t="s">
        <v>48</v>
      </c>
      <c r="AC110">
        <v>1.07</v>
      </c>
      <c r="AD110">
        <v>9</v>
      </c>
      <c r="AE110">
        <v>1.06</v>
      </c>
      <c r="AF110">
        <v>7.25</v>
      </c>
      <c r="AG110">
        <v>1.07</v>
      </c>
      <c r="AH110">
        <v>8</v>
      </c>
      <c r="AI110">
        <v>1.1000000000000001</v>
      </c>
      <c r="AJ110">
        <v>9.14</v>
      </c>
      <c r="AK110">
        <v>1.1000000000000001</v>
      </c>
      <c r="AL110">
        <v>10.65</v>
      </c>
      <c r="AM110">
        <v>1.08</v>
      </c>
      <c r="AN110">
        <v>8.3800000000000008</v>
      </c>
      <c r="AO110">
        <f t="shared" si="6"/>
        <v>0.92592592592592582</v>
      </c>
      <c r="AP110">
        <f t="shared" si="6"/>
        <v>0.11933174224343675</v>
      </c>
      <c r="AQ110">
        <f t="shared" si="7"/>
        <v>0.88583509513742065</v>
      </c>
      <c r="AR110">
        <f t="shared" si="8"/>
        <v>0.11416490486257928</v>
      </c>
      <c r="AT110">
        <f t="shared" si="9"/>
        <v>1.3004450764185569</v>
      </c>
      <c r="AU110">
        <f t="shared" si="9"/>
        <v>0.10981430460338258</v>
      </c>
      <c r="AV110">
        <f t="shared" si="10"/>
        <v>0.76685385828435559</v>
      </c>
      <c r="AZ110">
        <f t="shared" si="11"/>
        <v>3.0728189042554548</v>
      </c>
      <c r="BA110">
        <f t="shared" si="11"/>
        <v>0.27038747918983291</v>
      </c>
      <c r="BB110">
        <f t="shared" si="12"/>
        <v>0.94280707239630535</v>
      </c>
      <c r="BC110">
        <f t="shared" si="13"/>
        <v>0.12122446856979532</v>
      </c>
      <c r="BD110">
        <f t="shared" si="14"/>
        <v>0.26545903255634062</v>
      </c>
      <c r="BE110">
        <f t="shared" si="15"/>
        <v>5.8893606467277301E-2</v>
      </c>
    </row>
    <row r="111" spans="1:57" x14ac:dyDescent="0.35">
      <c r="A111">
        <v>40</v>
      </c>
      <c r="B111" t="s">
        <v>40</v>
      </c>
      <c r="C111" t="s">
        <v>41</v>
      </c>
      <c r="D111" s="1">
        <v>42924</v>
      </c>
      <c r="E111" t="s">
        <v>42</v>
      </c>
      <c r="F111" t="s">
        <v>43</v>
      </c>
      <c r="G111" t="s">
        <v>44</v>
      </c>
      <c r="H111" t="s">
        <v>177</v>
      </c>
      <c r="I111">
        <v>5</v>
      </c>
      <c r="J111" t="s">
        <v>137</v>
      </c>
      <c r="K111" t="s">
        <v>508</v>
      </c>
      <c r="L111">
        <v>12</v>
      </c>
      <c r="M111">
        <v>216</v>
      </c>
      <c r="N111">
        <v>3070</v>
      </c>
      <c r="O111">
        <v>248</v>
      </c>
      <c r="P111">
        <v>6</v>
      </c>
      <c r="Q111">
        <v>4</v>
      </c>
      <c r="R111">
        <v>6</v>
      </c>
      <c r="S111">
        <v>4</v>
      </c>
      <c r="T111">
        <v>6</v>
      </c>
      <c r="U111">
        <v>2</v>
      </c>
      <c r="Z111">
        <v>3</v>
      </c>
      <c r="AA111">
        <v>0</v>
      </c>
      <c r="AB111" t="s">
        <v>48</v>
      </c>
      <c r="AC111">
        <v>1.04</v>
      </c>
      <c r="AD111">
        <v>13</v>
      </c>
      <c r="AE111">
        <v>1.03</v>
      </c>
      <c r="AF111">
        <v>9</v>
      </c>
      <c r="AG111">
        <v>1.04</v>
      </c>
      <c r="AH111">
        <v>11</v>
      </c>
      <c r="AI111">
        <v>1.06</v>
      </c>
      <c r="AJ111">
        <v>13.84</v>
      </c>
      <c r="AK111">
        <v>1.08</v>
      </c>
      <c r="AL111">
        <v>16.170000000000002</v>
      </c>
      <c r="AM111">
        <v>1.04</v>
      </c>
      <c r="AN111">
        <v>11.68</v>
      </c>
      <c r="AO111">
        <f t="shared" si="6"/>
        <v>0.96153846153846145</v>
      </c>
      <c r="AP111">
        <f t="shared" si="6"/>
        <v>8.5616438356164379E-2</v>
      </c>
      <c r="AQ111">
        <f t="shared" si="7"/>
        <v>0.91823899371069184</v>
      </c>
      <c r="AR111">
        <f t="shared" si="8"/>
        <v>8.1761006289308172E-2</v>
      </c>
      <c r="AT111">
        <f t="shared" si="9"/>
        <v>1.0391363172374271</v>
      </c>
      <c r="AU111">
        <f t="shared" si="9"/>
        <v>-0.3289039070573182</v>
      </c>
      <c r="AV111">
        <f t="shared" si="10"/>
        <v>0.79706333778197014</v>
      </c>
      <c r="AZ111">
        <f t="shared" si="11"/>
        <v>1.9631274667474892</v>
      </c>
      <c r="BA111">
        <f t="shared" si="11"/>
        <v>-4.8216940457381396E-2</v>
      </c>
      <c r="BB111">
        <f t="shared" si="12"/>
        <v>0.88198303202253148</v>
      </c>
      <c r="BC111">
        <f t="shared" si="13"/>
        <v>8.5297580511895066E-2</v>
      </c>
      <c r="BD111">
        <f t="shared" si="14"/>
        <v>0.2268211331086484</v>
      </c>
      <c r="BE111">
        <f t="shared" si="15"/>
        <v>0.12558246123009198</v>
      </c>
    </row>
    <row r="112" spans="1:57" x14ac:dyDescent="0.35">
      <c r="A112">
        <v>40</v>
      </c>
      <c r="B112" t="s">
        <v>40</v>
      </c>
      <c r="C112" t="s">
        <v>41</v>
      </c>
      <c r="D112" s="1">
        <v>42924</v>
      </c>
      <c r="E112" t="s">
        <v>42</v>
      </c>
      <c r="F112" t="s">
        <v>43</v>
      </c>
      <c r="G112" t="s">
        <v>44</v>
      </c>
      <c r="H112" t="s">
        <v>177</v>
      </c>
      <c r="I112">
        <v>5</v>
      </c>
      <c r="J112" t="s">
        <v>158</v>
      </c>
      <c r="K112" t="s">
        <v>95</v>
      </c>
      <c r="L112">
        <v>8</v>
      </c>
      <c r="M112">
        <v>67</v>
      </c>
      <c r="N112">
        <v>3895</v>
      </c>
      <c r="O112">
        <v>730</v>
      </c>
      <c r="P112">
        <v>7</v>
      </c>
      <c r="Q112">
        <v>5</v>
      </c>
      <c r="R112">
        <v>6</v>
      </c>
      <c r="S112">
        <v>4</v>
      </c>
      <c r="T112">
        <v>6</v>
      </c>
      <c r="U112">
        <v>2</v>
      </c>
      <c r="Z112">
        <v>3</v>
      </c>
      <c r="AA112">
        <v>0</v>
      </c>
      <c r="AB112" t="s">
        <v>48</v>
      </c>
      <c r="AC112">
        <v>1.1100000000000001</v>
      </c>
      <c r="AD112">
        <v>6.5</v>
      </c>
      <c r="AE112">
        <v>1.0900000000000001</v>
      </c>
      <c r="AF112">
        <v>6.25</v>
      </c>
      <c r="AG112">
        <v>1.1000000000000001</v>
      </c>
      <c r="AH112">
        <v>7</v>
      </c>
      <c r="AI112">
        <v>1.1100000000000001</v>
      </c>
      <c r="AJ112">
        <v>8.19</v>
      </c>
      <c r="AK112">
        <v>1.1599999999999999</v>
      </c>
      <c r="AL112">
        <v>8.25</v>
      </c>
      <c r="AM112">
        <v>1.1200000000000001</v>
      </c>
      <c r="AN112">
        <v>6.44</v>
      </c>
      <c r="AO112">
        <f t="shared" si="6"/>
        <v>0.89285714285714279</v>
      </c>
      <c r="AP112">
        <f t="shared" si="6"/>
        <v>0.15527950310559005</v>
      </c>
      <c r="AQ112">
        <f t="shared" si="7"/>
        <v>0.85185185185185186</v>
      </c>
      <c r="AR112">
        <f t="shared" si="8"/>
        <v>0.14814814814814814</v>
      </c>
      <c r="AT112">
        <f t="shared" si="9"/>
        <v>0.34833106133369496</v>
      </c>
      <c r="AU112">
        <f t="shared" si="9"/>
        <v>-0.484173546915104</v>
      </c>
      <c r="AV112">
        <f t="shared" si="10"/>
        <v>0.69688425547272403</v>
      </c>
      <c r="AZ112">
        <f t="shared" si="11"/>
        <v>1.5095153411777578</v>
      </c>
      <c r="BA112">
        <f t="shared" si="11"/>
        <v>-9.0958922534111475E-2</v>
      </c>
      <c r="BB112">
        <f t="shared" si="12"/>
        <v>0.83208465959157019</v>
      </c>
      <c r="BC112">
        <f t="shared" si="13"/>
        <v>0.16034265007517937</v>
      </c>
      <c r="BD112">
        <f t="shared" si="14"/>
        <v>0.36113594302601326</v>
      </c>
      <c r="BE112">
        <f t="shared" si="15"/>
        <v>0.18382108902075669</v>
      </c>
    </row>
    <row r="113" spans="1:57" x14ac:dyDescent="0.35">
      <c r="A113">
        <v>40</v>
      </c>
      <c r="B113" t="s">
        <v>40</v>
      </c>
      <c r="C113" t="s">
        <v>41</v>
      </c>
      <c r="D113" s="1">
        <v>42924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65</v>
      </c>
      <c r="K113" t="s">
        <v>163</v>
      </c>
      <c r="L113">
        <v>5</v>
      </c>
      <c r="M113">
        <v>30</v>
      </c>
      <c r="N113">
        <v>5265</v>
      </c>
      <c r="O113">
        <v>1396</v>
      </c>
      <c r="P113">
        <v>7</v>
      </c>
      <c r="Q113">
        <v>6</v>
      </c>
      <c r="R113">
        <v>6</v>
      </c>
      <c r="S113">
        <v>4</v>
      </c>
      <c r="T113">
        <v>6</v>
      </c>
      <c r="U113">
        <v>4</v>
      </c>
      <c r="Z113">
        <v>3</v>
      </c>
      <c r="AA113">
        <v>0</v>
      </c>
      <c r="AB113" t="s">
        <v>48</v>
      </c>
      <c r="AC113">
        <v>1.03</v>
      </c>
      <c r="AD113">
        <v>15</v>
      </c>
      <c r="AE113">
        <v>1.02</v>
      </c>
      <c r="AF113">
        <v>10</v>
      </c>
      <c r="AG113">
        <v>1.04</v>
      </c>
      <c r="AH113">
        <v>11</v>
      </c>
      <c r="AI113">
        <v>1.04</v>
      </c>
      <c r="AJ113">
        <v>17.22</v>
      </c>
      <c r="AK113">
        <v>1.05</v>
      </c>
      <c r="AL113">
        <v>20.5</v>
      </c>
      <c r="AM113">
        <v>1.04</v>
      </c>
      <c r="AN113">
        <v>13.05</v>
      </c>
      <c r="AO113">
        <f t="shared" si="6"/>
        <v>0.96153846153846145</v>
      </c>
      <c r="AP113">
        <f t="shared" si="6"/>
        <v>7.662835249042145E-2</v>
      </c>
      <c r="AQ113">
        <f t="shared" si="7"/>
        <v>0.92618878637331437</v>
      </c>
      <c r="AR113">
        <f t="shared" si="8"/>
        <v>7.3811213626685593E-2</v>
      </c>
      <c r="AT113">
        <f t="shared" si="9"/>
        <v>1.4579479076183282</v>
      </c>
      <c r="AU113">
        <f t="shared" si="9"/>
        <v>-4.9910167641105514E-2</v>
      </c>
      <c r="AV113">
        <f t="shared" si="10"/>
        <v>0.81874355675411226</v>
      </c>
      <c r="AZ113">
        <f t="shared" si="11"/>
        <v>2.9488761554320462</v>
      </c>
      <c r="BA113">
        <f t="shared" si="11"/>
        <v>0.51677405952146949</v>
      </c>
      <c r="BB113">
        <f t="shared" si="12"/>
        <v>0.91924272060115753</v>
      </c>
      <c r="BC113">
        <f t="shared" si="13"/>
        <v>7.667719214188648E-2</v>
      </c>
      <c r="BD113">
        <f t="shared" si="14"/>
        <v>0.19998436167693895</v>
      </c>
      <c r="BE113">
        <f t="shared" si="15"/>
        <v>8.4205077677736731E-2</v>
      </c>
    </row>
    <row r="114" spans="1:57" x14ac:dyDescent="0.35">
      <c r="A114">
        <v>40</v>
      </c>
      <c r="B114" t="s">
        <v>40</v>
      </c>
      <c r="C114" t="s">
        <v>41</v>
      </c>
      <c r="D114" s="1">
        <v>42926</v>
      </c>
      <c r="E114" t="s">
        <v>42</v>
      </c>
      <c r="F114" t="s">
        <v>43</v>
      </c>
      <c r="G114" t="s">
        <v>44</v>
      </c>
      <c r="H114" t="s">
        <v>178</v>
      </c>
      <c r="I114">
        <v>5</v>
      </c>
      <c r="J114" t="s">
        <v>49</v>
      </c>
      <c r="K114" t="s">
        <v>194</v>
      </c>
      <c r="L114">
        <v>6</v>
      </c>
      <c r="M114">
        <v>19</v>
      </c>
      <c r="N114">
        <v>4235</v>
      </c>
      <c r="O114">
        <v>2155</v>
      </c>
      <c r="P114">
        <v>6</v>
      </c>
      <c r="Q114">
        <v>2</v>
      </c>
      <c r="R114">
        <v>6</v>
      </c>
      <c r="S114">
        <v>2</v>
      </c>
      <c r="T114">
        <v>6</v>
      </c>
      <c r="U114">
        <v>2</v>
      </c>
      <c r="Z114">
        <v>3</v>
      </c>
      <c r="AA114">
        <v>0</v>
      </c>
      <c r="AB114" t="s">
        <v>48</v>
      </c>
      <c r="AC114">
        <v>1.2</v>
      </c>
      <c r="AD114">
        <v>4.5</v>
      </c>
      <c r="AE114">
        <v>1.19</v>
      </c>
      <c r="AF114">
        <v>4.2</v>
      </c>
      <c r="AG114">
        <v>1.22</v>
      </c>
      <c r="AH114">
        <v>4.33</v>
      </c>
      <c r="AI114">
        <v>1.23</v>
      </c>
      <c r="AJ114">
        <v>4.8</v>
      </c>
      <c r="AK114">
        <v>1.24</v>
      </c>
      <c r="AL114">
        <v>5.05</v>
      </c>
      <c r="AM114">
        <v>1.21</v>
      </c>
      <c r="AN114">
        <v>4.53</v>
      </c>
      <c r="AO114">
        <f t="shared" si="6"/>
        <v>0.82644628099173556</v>
      </c>
      <c r="AP114">
        <f t="shared" si="6"/>
        <v>0.22075055187637968</v>
      </c>
      <c r="AQ114">
        <f t="shared" si="7"/>
        <v>0.78919860627177707</v>
      </c>
      <c r="AR114">
        <f t="shared" si="8"/>
        <v>0.21080139372822301</v>
      </c>
      <c r="AT114">
        <f t="shared" si="9"/>
        <v>0.75775304629994844</v>
      </c>
      <c r="AU114">
        <f t="shared" si="9"/>
        <v>1.2757076581463449</v>
      </c>
      <c r="AV114">
        <f t="shared" si="10"/>
        <v>0.3733306380963794</v>
      </c>
      <c r="AZ114">
        <f t="shared" si="11"/>
        <v>2.0410740872861459</v>
      </c>
      <c r="BA114">
        <f t="shared" si="11"/>
        <v>1.8229208074456811</v>
      </c>
      <c r="BB114">
        <f t="shared" si="12"/>
        <v>0.55432305062095899</v>
      </c>
      <c r="BC114">
        <f t="shared" si="13"/>
        <v>0.23673727083653232</v>
      </c>
      <c r="BD114">
        <f t="shared" si="14"/>
        <v>0.98529082277186442</v>
      </c>
      <c r="BE114">
        <f t="shared" si="15"/>
        <v>0.59000763832096204</v>
      </c>
    </row>
    <row r="115" spans="1:57" x14ac:dyDescent="0.35">
      <c r="A115">
        <v>40</v>
      </c>
      <c r="B115" t="s">
        <v>40</v>
      </c>
      <c r="C115" t="s">
        <v>41</v>
      </c>
      <c r="D115" s="1">
        <v>42926</v>
      </c>
      <c r="E115" t="s">
        <v>42</v>
      </c>
      <c r="F115" t="s">
        <v>43</v>
      </c>
      <c r="G115" t="s">
        <v>44</v>
      </c>
      <c r="H115" t="s">
        <v>178</v>
      </c>
      <c r="I115">
        <v>5</v>
      </c>
      <c r="J115" t="s">
        <v>57</v>
      </c>
      <c r="K115" t="s">
        <v>93</v>
      </c>
      <c r="L115">
        <v>28</v>
      </c>
      <c r="M115">
        <v>42</v>
      </c>
      <c r="N115">
        <v>1495</v>
      </c>
      <c r="O115">
        <v>970</v>
      </c>
      <c r="P115">
        <v>5</v>
      </c>
      <c r="Q115">
        <v>7</v>
      </c>
      <c r="R115">
        <v>7</v>
      </c>
      <c r="S115">
        <v>6</v>
      </c>
      <c r="T115">
        <v>6</v>
      </c>
      <c r="U115">
        <v>3</v>
      </c>
      <c r="V115">
        <v>6</v>
      </c>
      <c r="W115">
        <v>7</v>
      </c>
      <c r="X115">
        <v>6</v>
      </c>
      <c r="Y115">
        <v>3</v>
      </c>
      <c r="Z115">
        <v>3</v>
      </c>
      <c r="AA115">
        <v>2</v>
      </c>
      <c r="AB115" t="s">
        <v>48</v>
      </c>
      <c r="AC115">
        <v>2.1</v>
      </c>
      <c r="AD115">
        <v>1.72</v>
      </c>
      <c r="AE115">
        <v>2</v>
      </c>
      <c r="AF115">
        <v>1.72</v>
      </c>
      <c r="AG115">
        <v>2</v>
      </c>
      <c r="AH115">
        <v>1.8</v>
      </c>
      <c r="AI115">
        <v>2.2599999999999998</v>
      </c>
      <c r="AJ115">
        <v>1.73</v>
      </c>
      <c r="AK115">
        <v>2.2599999999999998</v>
      </c>
      <c r="AL115">
        <v>1.84</v>
      </c>
      <c r="AM115">
        <v>2.0699999999999998</v>
      </c>
      <c r="AN115">
        <v>1.77</v>
      </c>
      <c r="AO115">
        <f t="shared" si="6"/>
        <v>0.48309178743961356</v>
      </c>
      <c r="AP115">
        <f t="shared" si="6"/>
        <v>0.56497175141242939</v>
      </c>
      <c r="AQ115">
        <f t="shared" si="7"/>
        <v>0.4609375</v>
      </c>
      <c r="AR115">
        <f t="shared" si="8"/>
        <v>0.5390625</v>
      </c>
      <c r="AT115">
        <f t="shared" si="9"/>
        <v>0.71895270081548202</v>
      </c>
      <c r="AU115">
        <f t="shared" si="9"/>
        <v>0.22365610902183242</v>
      </c>
      <c r="AV115">
        <f t="shared" si="10"/>
        <v>0.6213533778493564</v>
      </c>
      <c r="AZ115">
        <f t="shared" si="11"/>
        <v>1.2512464527910379</v>
      </c>
      <c r="BA115">
        <f t="shared" si="11"/>
        <v>0.7660647066406292</v>
      </c>
      <c r="BB115">
        <f t="shared" si="12"/>
        <v>0.61897071982366159</v>
      </c>
      <c r="BC115">
        <f t="shared" si="13"/>
        <v>0.77449282001389774</v>
      </c>
      <c r="BD115">
        <f t="shared" si="14"/>
        <v>0.47585531243790696</v>
      </c>
      <c r="BE115">
        <f t="shared" si="15"/>
        <v>0.47969730980137187</v>
      </c>
    </row>
    <row r="116" spans="1:57" x14ac:dyDescent="0.35">
      <c r="A116">
        <v>40</v>
      </c>
      <c r="B116" t="s">
        <v>40</v>
      </c>
      <c r="C116" t="s">
        <v>41</v>
      </c>
      <c r="D116" s="1">
        <v>42926</v>
      </c>
      <c r="E116" t="s">
        <v>42</v>
      </c>
      <c r="F116" t="s">
        <v>43</v>
      </c>
      <c r="G116" t="s">
        <v>44</v>
      </c>
      <c r="H116" t="s">
        <v>178</v>
      </c>
      <c r="I116">
        <v>5</v>
      </c>
      <c r="J116" t="s">
        <v>236</v>
      </c>
      <c r="K116" t="s">
        <v>170</v>
      </c>
      <c r="L116">
        <v>1</v>
      </c>
      <c r="M116">
        <v>46</v>
      </c>
      <c r="N116">
        <v>9390</v>
      </c>
      <c r="O116">
        <v>960</v>
      </c>
      <c r="P116">
        <v>7</v>
      </c>
      <c r="Q116">
        <v>6</v>
      </c>
      <c r="R116">
        <v>6</v>
      </c>
      <c r="S116">
        <v>4</v>
      </c>
      <c r="T116">
        <v>6</v>
      </c>
      <c r="U116">
        <v>4</v>
      </c>
      <c r="Z116">
        <v>3</v>
      </c>
      <c r="AA116">
        <v>0</v>
      </c>
      <c r="AB116" t="s">
        <v>48</v>
      </c>
      <c r="AC116">
        <v>1.1000000000000001</v>
      </c>
      <c r="AD116">
        <v>7</v>
      </c>
      <c r="AE116">
        <v>1.0900000000000001</v>
      </c>
      <c r="AF116">
        <v>6.25</v>
      </c>
      <c r="AG116">
        <v>1.1200000000000001</v>
      </c>
      <c r="AH116">
        <v>6</v>
      </c>
      <c r="AI116">
        <v>1.1299999999999999</v>
      </c>
      <c r="AJ116">
        <v>7.5</v>
      </c>
      <c r="AK116">
        <v>1.1399999999999999</v>
      </c>
      <c r="AL116">
        <v>8.25</v>
      </c>
      <c r="AM116">
        <v>1.1100000000000001</v>
      </c>
      <c r="AN116">
        <v>6.9</v>
      </c>
      <c r="AO116">
        <f t="shared" si="6"/>
        <v>0.9009009009009008</v>
      </c>
      <c r="AP116">
        <f t="shared" si="6"/>
        <v>0.14492753623188406</v>
      </c>
      <c r="AQ116">
        <f t="shared" si="7"/>
        <v>0.86142322097378277</v>
      </c>
      <c r="AR116">
        <f t="shared" si="8"/>
        <v>0.13857677902621726</v>
      </c>
      <c r="AT116">
        <f t="shared" si="9"/>
        <v>1.2169753402081489</v>
      </c>
      <c r="AU116">
        <f t="shared" si="9"/>
        <v>0.77975833702936559</v>
      </c>
      <c r="AV116">
        <f t="shared" si="10"/>
        <v>0.60759569888981735</v>
      </c>
      <c r="AZ116">
        <f t="shared" si="11"/>
        <v>3.6978941053540764</v>
      </c>
      <c r="BA116">
        <f t="shared" si="11"/>
        <v>1.0424914526125497</v>
      </c>
      <c r="BB116">
        <f t="shared" si="12"/>
        <v>0.93434320031654405</v>
      </c>
      <c r="BC116">
        <f t="shared" si="13"/>
        <v>0.14916934947705415</v>
      </c>
      <c r="BD116">
        <f t="shared" si="14"/>
        <v>0.49824558713709299</v>
      </c>
      <c r="BE116">
        <f t="shared" si="15"/>
        <v>6.7911456088264904E-2</v>
      </c>
    </row>
    <row r="117" spans="1:57" x14ac:dyDescent="0.35">
      <c r="A117">
        <v>40</v>
      </c>
      <c r="B117" t="s">
        <v>40</v>
      </c>
      <c r="C117" t="s">
        <v>41</v>
      </c>
      <c r="D117" s="1">
        <v>42926</v>
      </c>
      <c r="E117" t="s">
        <v>42</v>
      </c>
      <c r="F117" t="s">
        <v>43</v>
      </c>
      <c r="G117" t="s">
        <v>44</v>
      </c>
      <c r="H117" t="s">
        <v>178</v>
      </c>
      <c r="I117">
        <v>5</v>
      </c>
      <c r="J117" t="s">
        <v>223</v>
      </c>
      <c r="K117" t="s">
        <v>158</v>
      </c>
      <c r="L117">
        <v>15</v>
      </c>
      <c r="M117">
        <v>8</v>
      </c>
      <c r="N117">
        <v>2570</v>
      </c>
      <c r="O117">
        <v>3895</v>
      </c>
      <c r="P117">
        <v>6</v>
      </c>
      <c r="Q117">
        <v>3</v>
      </c>
      <c r="R117">
        <v>6</v>
      </c>
      <c r="S117">
        <v>7</v>
      </c>
      <c r="T117">
        <v>6</v>
      </c>
      <c r="U117">
        <v>3</v>
      </c>
      <c r="V117">
        <v>3</v>
      </c>
      <c r="W117">
        <v>6</v>
      </c>
      <c r="X117">
        <v>6</v>
      </c>
      <c r="Y117">
        <v>3</v>
      </c>
      <c r="Z117">
        <v>3</v>
      </c>
      <c r="AA117">
        <v>2</v>
      </c>
      <c r="AB117" t="s">
        <v>48</v>
      </c>
      <c r="AC117">
        <v>1.8</v>
      </c>
      <c r="AD117">
        <v>2</v>
      </c>
      <c r="AE117">
        <v>1.75</v>
      </c>
      <c r="AF117">
        <v>1.95</v>
      </c>
      <c r="AG117">
        <v>1.8</v>
      </c>
      <c r="AH117">
        <v>2</v>
      </c>
      <c r="AI117">
        <v>1.84</v>
      </c>
      <c r="AJ117">
        <v>2.1</v>
      </c>
      <c r="AK117">
        <v>1.91</v>
      </c>
      <c r="AL117">
        <v>2.1</v>
      </c>
      <c r="AM117">
        <v>1.83</v>
      </c>
      <c r="AN117">
        <v>1.98</v>
      </c>
      <c r="AO117">
        <f t="shared" si="6"/>
        <v>0.54644808743169393</v>
      </c>
      <c r="AP117">
        <f t="shared" si="6"/>
        <v>0.50505050505050508</v>
      </c>
      <c r="AQ117">
        <f t="shared" si="7"/>
        <v>0.51968503937007871</v>
      </c>
      <c r="AR117">
        <f t="shared" si="8"/>
        <v>0.48031496062992135</v>
      </c>
      <c r="AT117">
        <f t="shared" si="9"/>
        <v>0.66309521852509257</v>
      </c>
      <c r="AU117">
        <f t="shared" si="9"/>
        <v>0.34833106133369496</v>
      </c>
      <c r="AV117">
        <f t="shared" si="10"/>
        <v>0.57804770986475174</v>
      </c>
      <c r="AZ117">
        <f t="shared" si="11"/>
        <v>1.4912482055654466</v>
      </c>
      <c r="BA117">
        <f t="shared" si="11"/>
        <v>1.5095153411777578</v>
      </c>
      <c r="BB117">
        <f t="shared" si="12"/>
        <v>0.49543334308285975</v>
      </c>
      <c r="BC117">
        <f t="shared" si="13"/>
        <v>0.65453234443216579</v>
      </c>
      <c r="BD117">
        <f t="shared" si="14"/>
        <v>0.54809887069764551</v>
      </c>
      <c r="BE117">
        <f t="shared" si="15"/>
        <v>0.70232245881661193</v>
      </c>
    </row>
    <row r="118" spans="1:57" x14ac:dyDescent="0.35">
      <c r="A118">
        <v>40</v>
      </c>
      <c r="B118" t="s">
        <v>40</v>
      </c>
      <c r="C118" t="s">
        <v>41</v>
      </c>
      <c r="D118" s="1">
        <v>42926</v>
      </c>
      <c r="E118" t="s">
        <v>42</v>
      </c>
      <c r="F118" t="s">
        <v>43</v>
      </c>
      <c r="G118" t="s">
        <v>44</v>
      </c>
      <c r="H118" t="s">
        <v>178</v>
      </c>
      <c r="I118">
        <v>5</v>
      </c>
      <c r="J118" t="s">
        <v>59</v>
      </c>
      <c r="K118" t="s">
        <v>147</v>
      </c>
      <c r="L118">
        <v>26</v>
      </c>
      <c r="M118">
        <v>2</v>
      </c>
      <c r="N118">
        <v>1675</v>
      </c>
      <c r="O118">
        <v>7285</v>
      </c>
      <c r="P118">
        <v>6</v>
      </c>
      <c r="Q118">
        <v>3</v>
      </c>
      <c r="R118">
        <v>6</v>
      </c>
      <c r="S118">
        <v>4</v>
      </c>
      <c r="T118">
        <v>3</v>
      </c>
      <c r="U118">
        <v>6</v>
      </c>
      <c r="V118">
        <v>4</v>
      </c>
      <c r="W118">
        <v>6</v>
      </c>
      <c r="X118">
        <v>15</v>
      </c>
      <c r="Y118">
        <v>13</v>
      </c>
      <c r="Z118">
        <v>3</v>
      </c>
      <c r="AA118">
        <v>2</v>
      </c>
      <c r="AB118" t="s">
        <v>48</v>
      </c>
      <c r="AC118">
        <v>6.5</v>
      </c>
      <c r="AD118">
        <v>1.1100000000000001</v>
      </c>
      <c r="AE118">
        <v>5.9</v>
      </c>
      <c r="AF118">
        <v>1.1000000000000001</v>
      </c>
      <c r="AG118">
        <v>6</v>
      </c>
      <c r="AH118">
        <v>1.1200000000000001</v>
      </c>
      <c r="AI118">
        <v>8.0299999999999994</v>
      </c>
      <c r="AJ118">
        <v>1.1200000000000001</v>
      </c>
      <c r="AK118">
        <v>8.75</v>
      </c>
      <c r="AL118">
        <v>1.1200000000000001</v>
      </c>
      <c r="AM118">
        <v>7.05</v>
      </c>
      <c r="AN118">
        <v>1.1100000000000001</v>
      </c>
      <c r="AO118">
        <f t="shared" si="6"/>
        <v>0.14184397163120568</v>
      </c>
      <c r="AP118">
        <f t="shared" si="6"/>
        <v>0.9009009009009008</v>
      </c>
      <c r="AQ118">
        <f t="shared" si="7"/>
        <v>0.1360294117647059</v>
      </c>
      <c r="AR118">
        <f t="shared" si="8"/>
        <v>0.86397058823529416</v>
      </c>
      <c r="AT118">
        <f t="shared" si="9"/>
        <v>0.83142642417650459</v>
      </c>
      <c r="AU118">
        <f t="shared" si="9"/>
        <v>1.2101840643252144</v>
      </c>
      <c r="AV118">
        <f t="shared" si="10"/>
        <v>0.40642657406660826</v>
      </c>
      <c r="AZ118">
        <f t="shared" si="11"/>
        <v>1.3847084808617853</v>
      </c>
      <c r="BA118">
        <f t="shared" si="11"/>
        <v>3.1570389795080187</v>
      </c>
      <c r="BB118">
        <f t="shared" si="12"/>
        <v>0.14525274802915422</v>
      </c>
      <c r="BC118">
        <f t="shared" si="13"/>
        <v>1.9948841536517727</v>
      </c>
      <c r="BD118">
        <f t="shared" si="14"/>
        <v>0.90035199591220283</v>
      </c>
      <c r="BE118">
        <f t="shared" si="15"/>
        <v>1.9292799641233753</v>
      </c>
    </row>
    <row r="119" spans="1:57" x14ac:dyDescent="0.35">
      <c r="A119">
        <v>40</v>
      </c>
      <c r="B119" t="s">
        <v>40</v>
      </c>
      <c r="C119" t="s">
        <v>41</v>
      </c>
      <c r="D119" s="1">
        <v>42926</v>
      </c>
      <c r="E119" t="s">
        <v>42</v>
      </c>
      <c r="F119" t="s">
        <v>43</v>
      </c>
      <c r="G119" t="s">
        <v>44</v>
      </c>
      <c r="H119" t="s">
        <v>178</v>
      </c>
      <c r="I119">
        <v>5</v>
      </c>
      <c r="J119" t="s">
        <v>77</v>
      </c>
      <c r="K119" t="s">
        <v>137</v>
      </c>
      <c r="L119">
        <v>7</v>
      </c>
      <c r="M119">
        <v>12</v>
      </c>
      <c r="N119">
        <v>4150</v>
      </c>
      <c r="O119">
        <v>3070</v>
      </c>
      <c r="P119">
        <v>4</v>
      </c>
      <c r="Q119">
        <v>6</v>
      </c>
      <c r="R119">
        <v>7</v>
      </c>
      <c r="S119">
        <v>5</v>
      </c>
      <c r="T119">
        <v>4</v>
      </c>
      <c r="U119">
        <v>6</v>
      </c>
      <c r="V119">
        <v>7</v>
      </c>
      <c r="W119">
        <v>5</v>
      </c>
      <c r="X119">
        <v>6</v>
      </c>
      <c r="Y119">
        <v>1</v>
      </c>
      <c r="Z119">
        <v>3</v>
      </c>
      <c r="AA119">
        <v>2</v>
      </c>
      <c r="AB119" t="s">
        <v>48</v>
      </c>
      <c r="AC119">
        <v>1.72</v>
      </c>
      <c r="AD119">
        <v>2.1</v>
      </c>
      <c r="AE119">
        <v>1.75</v>
      </c>
      <c r="AF119">
        <v>1.95</v>
      </c>
      <c r="AG119">
        <v>1.8</v>
      </c>
      <c r="AH119">
        <v>2</v>
      </c>
      <c r="AI119">
        <v>1.88</v>
      </c>
      <c r="AJ119">
        <v>2.04</v>
      </c>
      <c r="AK119">
        <v>1.91</v>
      </c>
      <c r="AL119">
        <v>2.1</v>
      </c>
      <c r="AM119">
        <v>1.81</v>
      </c>
      <c r="AN119">
        <v>2.0099999999999998</v>
      </c>
      <c r="AO119">
        <f t="shared" si="6"/>
        <v>0.5524861878453039</v>
      </c>
      <c r="AP119">
        <f t="shared" si="6"/>
        <v>0.49751243781094534</v>
      </c>
      <c r="AQ119">
        <f t="shared" si="7"/>
        <v>0.52617801047120416</v>
      </c>
      <c r="AR119">
        <f t="shared" si="8"/>
        <v>0.47382198952879584</v>
      </c>
      <c r="AT119">
        <f t="shared" si="9"/>
        <v>0.89662992230164473</v>
      </c>
      <c r="AU119">
        <f t="shared" si="9"/>
        <v>1.0391363172374271</v>
      </c>
      <c r="AV119">
        <f t="shared" si="10"/>
        <v>0.46443357137124602</v>
      </c>
      <c r="AZ119">
        <f t="shared" si="11"/>
        <v>2.1693303753624393</v>
      </c>
      <c r="BA119">
        <f t="shared" si="11"/>
        <v>1.9631274667474892</v>
      </c>
      <c r="BB119">
        <f t="shared" si="12"/>
        <v>0.55136884062825564</v>
      </c>
      <c r="BC119">
        <f t="shared" si="13"/>
        <v>0.64211570054749945</v>
      </c>
      <c r="BD119">
        <f t="shared" si="14"/>
        <v>0.76693674199674888</v>
      </c>
      <c r="BE119">
        <f t="shared" si="15"/>
        <v>0.59535129154981958</v>
      </c>
    </row>
    <row r="120" spans="1:57" x14ac:dyDescent="0.35">
      <c r="A120">
        <v>40</v>
      </c>
      <c r="B120" t="s">
        <v>40</v>
      </c>
      <c r="C120" t="s">
        <v>41</v>
      </c>
      <c r="D120" s="1">
        <v>42926</v>
      </c>
      <c r="E120" t="s">
        <v>42</v>
      </c>
      <c r="F120" t="s">
        <v>43</v>
      </c>
      <c r="G120" t="s">
        <v>44</v>
      </c>
      <c r="H120" t="s">
        <v>178</v>
      </c>
      <c r="I120">
        <v>5</v>
      </c>
      <c r="J120" t="s">
        <v>65</v>
      </c>
      <c r="K120" t="s">
        <v>88</v>
      </c>
      <c r="L120">
        <v>5</v>
      </c>
      <c r="M120">
        <v>11</v>
      </c>
      <c r="N120">
        <v>5265</v>
      </c>
      <c r="O120">
        <v>3070</v>
      </c>
      <c r="P120">
        <v>6</v>
      </c>
      <c r="Q120">
        <v>4</v>
      </c>
      <c r="R120">
        <v>6</v>
      </c>
      <c r="S120">
        <v>2</v>
      </c>
      <c r="T120">
        <v>6</v>
      </c>
      <c r="U120">
        <v>4</v>
      </c>
      <c r="Z120">
        <v>3</v>
      </c>
      <c r="AA120">
        <v>0</v>
      </c>
      <c r="AB120" t="s">
        <v>48</v>
      </c>
      <c r="AC120">
        <v>1.1399999999999999</v>
      </c>
      <c r="AD120">
        <v>5.5</v>
      </c>
      <c r="AE120">
        <v>1.1499999999999999</v>
      </c>
      <c r="AF120">
        <v>4.75</v>
      </c>
      <c r="AG120">
        <v>1.17</v>
      </c>
      <c r="AH120">
        <v>5</v>
      </c>
      <c r="AI120">
        <v>1.19</v>
      </c>
      <c r="AJ120">
        <v>5.61</v>
      </c>
      <c r="AK120">
        <v>1.19</v>
      </c>
      <c r="AL120">
        <v>6.1</v>
      </c>
      <c r="AM120">
        <v>1.1599999999999999</v>
      </c>
      <c r="AN120">
        <v>5.33</v>
      </c>
      <c r="AO120">
        <f t="shared" si="6"/>
        <v>0.86206896551724144</v>
      </c>
      <c r="AP120">
        <f t="shared" si="6"/>
        <v>0.18761726078799248</v>
      </c>
      <c r="AQ120">
        <f t="shared" si="7"/>
        <v>0.82126348228043133</v>
      </c>
      <c r="AR120">
        <f t="shared" si="8"/>
        <v>0.17873651771956853</v>
      </c>
      <c r="AT120">
        <f t="shared" si="9"/>
        <v>1.4579479076183282</v>
      </c>
      <c r="AU120">
        <f t="shared" si="9"/>
        <v>1.0495533606888481</v>
      </c>
      <c r="AV120">
        <f t="shared" si="10"/>
        <v>0.60070285891625785</v>
      </c>
      <c r="AZ120">
        <f t="shared" si="11"/>
        <v>2.9488761554320462</v>
      </c>
      <c r="BA120">
        <f t="shared" si="11"/>
        <v>2.1002329518805034</v>
      </c>
      <c r="BB120">
        <f t="shared" si="12"/>
        <v>0.70028244602454448</v>
      </c>
      <c r="BC120">
        <f t="shared" si="13"/>
        <v>0.19691129253824557</v>
      </c>
      <c r="BD120">
        <f t="shared" si="14"/>
        <v>0.50965487782944296</v>
      </c>
      <c r="BE120">
        <f t="shared" si="15"/>
        <v>0.35627153099989728</v>
      </c>
    </row>
    <row r="121" spans="1:57" x14ac:dyDescent="0.35">
      <c r="A121">
        <v>40</v>
      </c>
      <c r="B121" t="s">
        <v>40</v>
      </c>
      <c r="C121" t="s">
        <v>41</v>
      </c>
      <c r="D121" s="1">
        <v>42927</v>
      </c>
      <c r="E121" t="s">
        <v>42</v>
      </c>
      <c r="F121" t="s">
        <v>43</v>
      </c>
      <c r="G121" t="s">
        <v>44</v>
      </c>
      <c r="H121" t="s">
        <v>178</v>
      </c>
      <c r="I121">
        <v>5</v>
      </c>
      <c r="J121" t="s">
        <v>172</v>
      </c>
      <c r="K121" t="s">
        <v>101</v>
      </c>
      <c r="L121">
        <v>4</v>
      </c>
      <c r="M121">
        <v>51</v>
      </c>
      <c r="N121">
        <v>6055</v>
      </c>
      <c r="O121">
        <v>896</v>
      </c>
      <c r="P121">
        <v>6</v>
      </c>
      <c r="Q121">
        <v>2</v>
      </c>
      <c r="R121">
        <v>7</v>
      </c>
      <c r="S121">
        <v>6</v>
      </c>
      <c r="T121">
        <v>6</v>
      </c>
      <c r="U121">
        <v>4</v>
      </c>
      <c r="Z121">
        <v>3</v>
      </c>
      <c r="AA121">
        <v>0</v>
      </c>
      <c r="AB121" t="s">
        <v>48</v>
      </c>
      <c r="AC121">
        <v>1.03</v>
      </c>
      <c r="AD121">
        <v>15</v>
      </c>
      <c r="AE121">
        <v>1.02</v>
      </c>
      <c r="AF121">
        <v>10</v>
      </c>
      <c r="AG121">
        <v>1.05</v>
      </c>
      <c r="AH121">
        <v>10</v>
      </c>
      <c r="AI121">
        <v>1.05</v>
      </c>
      <c r="AJ121">
        <v>15.55</v>
      </c>
      <c r="AK121">
        <v>1.05</v>
      </c>
      <c r="AL121">
        <v>21</v>
      </c>
      <c r="AM121">
        <v>1.03</v>
      </c>
      <c r="AN121">
        <v>12.89</v>
      </c>
      <c r="AO121">
        <f t="shared" si="6"/>
        <v>0.970873786407767</v>
      </c>
      <c r="AP121">
        <f t="shared" si="6"/>
        <v>7.7579519006982151E-2</v>
      </c>
      <c r="AQ121">
        <f t="shared" si="7"/>
        <v>0.9260057471264368</v>
      </c>
      <c r="AR121">
        <f t="shared" si="8"/>
        <v>7.3994252873563218E-2</v>
      </c>
      <c r="AT121">
        <f t="shared" si="9"/>
        <v>1.3004450764185569</v>
      </c>
      <c r="AU121">
        <f t="shared" si="9"/>
        <v>-0.66859582405607942</v>
      </c>
      <c r="AV121">
        <f t="shared" si="10"/>
        <v>0.8775080591286385</v>
      </c>
      <c r="AZ121">
        <f t="shared" si="11"/>
        <v>3.0728189042554548</v>
      </c>
      <c r="BA121">
        <f t="shared" si="11"/>
        <v>-1.8464120336766476E-2</v>
      </c>
      <c r="BB121">
        <f t="shared" si="12"/>
        <v>0.95653174288454201</v>
      </c>
      <c r="BC121">
        <f t="shared" si="13"/>
        <v>7.687483795517755E-2</v>
      </c>
      <c r="BD121">
        <f t="shared" si="14"/>
        <v>0.13066913949210998</v>
      </c>
      <c r="BE121">
        <f t="shared" si="15"/>
        <v>4.4441304155320244E-2</v>
      </c>
    </row>
    <row r="122" spans="1:57" x14ac:dyDescent="0.35">
      <c r="A122">
        <v>40</v>
      </c>
      <c r="B122" t="s">
        <v>40</v>
      </c>
      <c r="C122" t="s">
        <v>41</v>
      </c>
      <c r="D122" s="1">
        <v>42928</v>
      </c>
      <c r="E122" t="s">
        <v>42</v>
      </c>
      <c r="F122" t="s">
        <v>43</v>
      </c>
      <c r="G122" t="s">
        <v>44</v>
      </c>
      <c r="H122" t="s">
        <v>179</v>
      </c>
      <c r="I122">
        <v>5</v>
      </c>
      <c r="J122" t="s">
        <v>49</v>
      </c>
      <c r="K122" t="s">
        <v>59</v>
      </c>
      <c r="L122">
        <v>6</v>
      </c>
      <c r="M122">
        <v>26</v>
      </c>
      <c r="N122">
        <v>4235</v>
      </c>
      <c r="O122">
        <v>1675</v>
      </c>
      <c r="P122">
        <v>3</v>
      </c>
      <c r="Q122">
        <v>6</v>
      </c>
      <c r="R122">
        <v>7</v>
      </c>
      <c r="S122">
        <v>6</v>
      </c>
      <c r="T122">
        <v>7</v>
      </c>
      <c r="U122">
        <v>5</v>
      </c>
      <c r="V122">
        <v>5</v>
      </c>
      <c r="W122">
        <v>7</v>
      </c>
      <c r="X122">
        <v>6</v>
      </c>
      <c r="Y122">
        <v>1</v>
      </c>
      <c r="Z122">
        <v>3</v>
      </c>
      <c r="AA122">
        <v>2</v>
      </c>
      <c r="AB122" t="s">
        <v>48</v>
      </c>
      <c r="AC122">
        <v>1.2</v>
      </c>
      <c r="AD122">
        <v>4.5</v>
      </c>
      <c r="AE122">
        <v>1.18</v>
      </c>
      <c r="AF122">
        <v>4.3</v>
      </c>
      <c r="AG122">
        <v>1.22</v>
      </c>
      <c r="AH122">
        <v>4.33</v>
      </c>
      <c r="AI122">
        <v>1.22</v>
      </c>
      <c r="AJ122">
        <v>4.92</v>
      </c>
      <c r="AK122">
        <v>1.25</v>
      </c>
      <c r="AL122">
        <v>5.35</v>
      </c>
      <c r="AM122">
        <v>1.2</v>
      </c>
      <c r="AN122">
        <v>4.63</v>
      </c>
      <c r="AO122">
        <f t="shared" si="6"/>
        <v>0.83333333333333337</v>
      </c>
      <c r="AP122">
        <f t="shared" si="6"/>
        <v>0.21598272138228941</v>
      </c>
      <c r="AQ122">
        <f t="shared" si="7"/>
        <v>0.79416809605488847</v>
      </c>
      <c r="AR122">
        <f t="shared" si="8"/>
        <v>0.20583190394511147</v>
      </c>
      <c r="AT122">
        <f t="shared" si="9"/>
        <v>0.75775304629994844</v>
      </c>
      <c r="AU122">
        <f t="shared" si="9"/>
        <v>0.83142642417650459</v>
      </c>
      <c r="AV122">
        <f t="shared" si="10"/>
        <v>0.48158998188446311</v>
      </c>
      <c r="AZ122">
        <f t="shared" si="11"/>
        <v>2.0410740872861459</v>
      </c>
      <c r="BA122">
        <f t="shared" si="11"/>
        <v>1.3847084808617853</v>
      </c>
      <c r="BB122">
        <f t="shared" si="12"/>
        <v>0.65844350042067579</v>
      </c>
      <c r="BC122">
        <f t="shared" si="13"/>
        <v>0.23046013226425835</v>
      </c>
      <c r="BD122">
        <f t="shared" si="14"/>
        <v>0.73066218693880369</v>
      </c>
      <c r="BE122">
        <f t="shared" si="15"/>
        <v>0.41787656190405081</v>
      </c>
    </row>
    <row r="123" spans="1:57" x14ac:dyDescent="0.35">
      <c r="A123">
        <v>40</v>
      </c>
      <c r="B123" t="s">
        <v>40</v>
      </c>
      <c r="C123" t="s">
        <v>41</v>
      </c>
      <c r="D123" s="1">
        <v>42928</v>
      </c>
      <c r="E123" t="s">
        <v>42</v>
      </c>
      <c r="F123" t="s">
        <v>43</v>
      </c>
      <c r="G123" t="s">
        <v>44</v>
      </c>
      <c r="H123" t="s">
        <v>179</v>
      </c>
      <c r="I123">
        <v>5</v>
      </c>
      <c r="J123" t="s">
        <v>57</v>
      </c>
      <c r="K123" t="s">
        <v>236</v>
      </c>
      <c r="L123">
        <v>28</v>
      </c>
      <c r="M123">
        <v>1</v>
      </c>
      <c r="N123">
        <v>1495</v>
      </c>
      <c r="O123">
        <v>9390</v>
      </c>
      <c r="P123">
        <v>3</v>
      </c>
      <c r="Q123">
        <v>6</v>
      </c>
      <c r="R123">
        <v>6</v>
      </c>
      <c r="S123">
        <v>4</v>
      </c>
      <c r="T123">
        <v>6</v>
      </c>
      <c r="U123">
        <v>7</v>
      </c>
      <c r="V123">
        <v>6</v>
      </c>
      <c r="W123">
        <v>1</v>
      </c>
      <c r="X123">
        <v>6</v>
      </c>
      <c r="Y123">
        <v>1</v>
      </c>
      <c r="Z123">
        <v>3</v>
      </c>
      <c r="AA123">
        <v>2</v>
      </c>
      <c r="AB123" t="s">
        <v>48</v>
      </c>
      <c r="AC123">
        <v>5</v>
      </c>
      <c r="AD123">
        <v>1.1599999999999999</v>
      </c>
      <c r="AE123">
        <v>5</v>
      </c>
      <c r="AF123">
        <v>1.1399999999999999</v>
      </c>
      <c r="AG123">
        <v>5</v>
      </c>
      <c r="AH123">
        <v>1.17</v>
      </c>
      <c r="AI123">
        <v>5.57</v>
      </c>
      <c r="AJ123">
        <v>1.19</v>
      </c>
      <c r="AK123">
        <v>6.1</v>
      </c>
      <c r="AL123">
        <v>1.2</v>
      </c>
      <c r="AM123">
        <v>5.29</v>
      </c>
      <c r="AN123">
        <v>1.1599999999999999</v>
      </c>
      <c r="AO123">
        <f t="shared" si="6"/>
        <v>0.1890359168241966</v>
      </c>
      <c r="AP123">
        <f t="shared" si="6"/>
        <v>0.86206896551724144</v>
      </c>
      <c r="AQ123">
        <f t="shared" si="7"/>
        <v>0.17984496124031008</v>
      </c>
      <c r="AR123">
        <f t="shared" si="8"/>
        <v>0.82015503875968998</v>
      </c>
      <c r="AT123">
        <f t="shared" si="9"/>
        <v>0.71895270081548202</v>
      </c>
      <c r="AU123">
        <f t="shared" si="9"/>
        <v>1.2169753402081489</v>
      </c>
      <c r="AV123">
        <f t="shared" si="10"/>
        <v>0.37800546827923936</v>
      </c>
      <c r="AZ123">
        <f t="shared" si="11"/>
        <v>1.2512464527910379</v>
      </c>
      <c r="BA123">
        <f t="shared" si="11"/>
        <v>3.6978941053540764</v>
      </c>
      <c r="BB123">
        <f t="shared" si="12"/>
        <v>7.9684045756771626E-2</v>
      </c>
      <c r="BC123">
        <f t="shared" si="13"/>
        <v>1.715660125689408</v>
      </c>
      <c r="BD123">
        <f t="shared" si="14"/>
        <v>0.97284661711999187</v>
      </c>
      <c r="BE123">
        <f t="shared" si="15"/>
        <v>2.529685891934919</v>
      </c>
    </row>
    <row r="124" spans="1:57" x14ac:dyDescent="0.35">
      <c r="A124">
        <v>40</v>
      </c>
      <c r="B124" t="s">
        <v>40</v>
      </c>
      <c r="C124" t="s">
        <v>41</v>
      </c>
      <c r="D124" s="1">
        <v>42928</v>
      </c>
      <c r="E124" t="s">
        <v>42</v>
      </c>
      <c r="F124" t="s">
        <v>43</v>
      </c>
      <c r="G124" t="s">
        <v>44</v>
      </c>
      <c r="H124" t="s">
        <v>179</v>
      </c>
      <c r="I124">
        <v>5</v>
      </c>
      <c r="J124" t="s">
        <v>65</v>
      </c>
      <c r="K124" t="s">
        <v>77</v>
      </c>
      <c r="L124">
        <v>5</v>
      </c>
      <c r="M124">
        <v>7</v>
      </c>
      <c r="N124">
        <v>5265</v>
      </c>
      <c r="O124">
        <v>4150</v>
      </c>
      <c r="P124">
        <v>6</v>
      </c>
      <c r="Q124">
        <v>4</v>
      </c>
      <c r="R124">
        <v>6</v>
      </c>
      <c r="S124">
        <v>2</v>
      </c>
      <c r="T124">
        <v>7</v>
      </c>
      <c r="U124">
        <v>6</v>
      </c>
      <c r="Z124">
        <v>3</v>
      </c>
      <c r="AA124">
        <v>0</v>
      </c>
      <c r="AB124" t="s">
        <v>48</v>
      </c>
      <c r="AC124">
        <v>1.2</v>
      </c>
      <c r="AD124">
        <v>4.5</v>
      </c>
      <c r="AE124">
        <v>1.18</v>
      </c>
      <c r="AF124">
        <v>4.3</v>
      </c>
      <c r="AG124">
        <v>1.22</v>
      </c>
      <c r="AH124">
        <v>4.33</v>
      </c>
      <c r="AI124">
        <v>1.21</v>
      </c>
      <c r="AJ124">
        <v>5.14</v>
      </c>
      <c r="AK124">
        <v>1.23</v>
      </c>
      <c r="AL124">
        <v>5.45</v>
      </c>
      <c r="AM124">
        <v>1.2</v>
      </c>
      <c r="AN124">
        <v>4.7</v>
      </c>
      <c r="AO124">
        <f t="shared" si="6"/>
        <v>0.83333333333333337</v>
      </c>
      <c r="AP124">
        <f t="shared" si="6"/>
        <v>0.21276595744680851</v>
      </c>
      <c r="AQ124">
        <f t="shared" si="7"/>
        <v>0.79661016949152541</v>
      </c>
      <c r="AR124">
        <f t="shared" si="8"/>
        <v>0.20338983050847459</v>
      </c>
      <c r="AT124">
        <f t="shared" si="9"/>
        <v>1.4579479076183282</v>
      </c>
      <c r="AU124">
        <f t="shared" si="9"/>
        <v>0.89662992230164473</v>
      </c>
      <c r="AV124">
        <f t="shared" si="10"/>
        <v>0.63675744177396632</v>
      </c>
      <c r="AZ124">
        <f t="shared" si="11"/>
        <v>2.9488761554320462</v>
      </c>
      <c r="BA124">
        <f t="shared" si="11"/>
        <v>2.1693303753624393</v>
      </c>
      <c r="BB124">
        <f t="shared" si="12"/>
        <v>0.68558221088833649</v>
      </c>
      <c r="BC124">
        <f t="shared" si="13"/>
        <v>0.22738984219566089</v>
      </c>
      <c r="BD124">
        <f t="shared" si="14"/>
        <v>0.45136647807038344</v>
      </c>
      <c r="BE124">
        <f t="shared" si="15"/>
        <v>0.37748685881416294</v>
      </c>
    </row>
    <row r="125" spans="1:57" x14ac:dyDescent="0.35">
      <c r="A125">
        <v>40</v>
      </c>
      <c r="B125" t="s">
        <v>40</v>
      </c>
      <c r="C125" t="s">
        <v>41</v>
      </c>
      <c r="D125" s="1">
        <v>42928</v>
      </c>
      <c r="E125" t="s">
        <v>42</v>
      </c>
      <c r="F125" t="s">
        <v>43</v>
      </c>
      <c r="G125" t="s">
        <v>44</v>
      </c>
      <c r="H125" t="s">
        <v>179</v>
      </c>
      <c r="I125">
        <v>5</v>
      </c>
      <c r="J125" t="s">
        <v>223</v>
      </c>
      <c r="K125" t="s">
        <v>172</v>
      </c>
      <c r="L125">
        <v>15</v>
      </c>
      <c r="M125">
        <v>4</v>
      </c>
      <c r="N125">
        <v>2570</v>
      </c>
      <c r="O125">
        <v>6055</v>
      </c>
      <c r="P125">
        <v>7</v>
      </c>
      <c r="Q125">
        <v>6</v>
      </c>
      <c r="R125">
        <v>2</v>
      </c>
      <c r="S125">
        <v>0</v>
      </c>
      <c r="Z125">
        <v>1</v>
      </c>
      <c r="AA125">
        <v>0</v>
      </c>
      <c r="AB125" t="s">
        <v>159</v>
      </c>
      <c r="AC125">
        <v>4</v>
      </c>
      <c r="AD125">
        <v>1.25</v>
      </c>
      <c r="AE125">
        <v>4.0999999999999996</v>
      </c>
      <c r="AF125">
        <v>1.2</v>
      </c>
      <c r="AG125">
        <v>4</v>
      </c>
      <c r="AH125">
        <v>1.25</v>
      </c>
      <c r="AI125">
        <v>5.17</v>
      </c>
      <c r="AJ125">
        <v>1.21</v>
      </c>
      <c r="AK125">
        <v>5.17</v>
      </c>
      <c r="AL125">
        <v>1.28</v>
      </c>
      <c r="AM125">
        <v>4.2699999999999996</v>
      </c>
      <c r="AN125">
        <v>1.23</v>
      </c>
      <c r="AO125">
        <f t="shared" si="6"/>
        <v>0.23419203747072601</v>
      </c>
      <c r="AP125">
        <f t="shared" si="6"/>
        <v>0.81300813008130079</v>
      </c>
      <c r="AQ125">
        <f t="shared" si="7"/>
        <v>0.22363636363636363</v>
      </c>
      <c r="AR125">
        <f t="shared" si="8"/>
        <v>0.77636363636363637</v>
      </c>
      <c r="AT125">
        <f t="shared" si="9"/>
        <v>0.66309521852509257</v>
      </c>
      <c r="AU125">
        <f t="shared" si="9"/>
        <v>1.3004450764185569</v>
      </c>
      <c r="AV125">
        <f t="shared" si="10"/>
        <v>0.34584585307706289</v>
      </c>
      <c r="AZ125">
        <f t="shared" si="11"/>
        <v>1.4912482055654466</v>
      </c>
      <c r="BA125">
        <f t="shared" si="11"/>
        <v>3.0728189042554548</v>
      </c>
      <c r="BB125">
        <f t="shared" si="12"/>
        <v>0.17057314779638005</v>
      </c>
      <c r="BC125">
        <f t="shared" si="13"/>
        <v>1.4977339228540991</v>
      </c>
      <c r="BD125">
        <f t="shared" si="14"/>
        <v>1.0617621145320424</v>
      </c>
      <c r="BE125">
        <f t="shared" si="15"/>
        <v>1.7685910549274395</v>
      </c>
    </row>
    <row r="126" spans="1:57" x14ac:dyDescent="0.35">
      <c r="A126">
        <v>40</v>
      </c>
      <c r="B126" t="s">
        <v>40</v>
      </c>
      <c r="C126" t="s">
        <v>41</v>
      </c>
      <c r="D126" s="1">
        <v>42930</v>
      </c>
      <c r="E126" t="s">
        <v>42</v>
      </c>
      <c r="F126" t="s">
        <v>43</v>
      </c>
      <c r="G126" t="s">
        <v>44</v>
      </c>
      <c r="H126" t="s">
        <v>180</v>
      </c>
      <c r="I126">
        <v>5</v>
      </c>
      <c r="J126" t="s">
        <v>49</v>
      </c>
      <c r="K126" t="s">
        <v>57</v>
      </c>
      <c r="L126">
        <v>6</v>
      </c>
      <c r="M126">
        <v>28</v>
      </c>
      <c r="N126">
        <v>4235</v>
      </c>
      <c r="O126">
        <v>1495</v>
      </c>
      <c r="P126">
        <v>6</v>
      </c>
      <c r="Q126">
        <v>7</v>
      </c>
      <c r="R126">
        <v>6</v>
      </c>
      <c r="S126">
        <v>4</v>
      </c>
      <c r="T126">
        <v>7</v>
      </c>
      <c r="U126">
        <v>6</v>
      </c>
      <c r="V126">
        <v>7</v>
      </c>
      <c r="W126">
        <v>5</v>
      </c>
      <c r="Z126">
        <v>3</v>
      </c>
      <c r="AA126">
        <v>1</v>
      </c>
      <c r="AB126" t="s">
        <v>48</v>
      </c>
      <c r="AC126">
        <v>1.28</v>
      </c>
      <c r="AD126">
        <v>3.75</v>
      </c>
      <c r="AE126">
        <v>1.28</v>
      </c>
      <c r="AF126">
        <v>3.35</v>
      </c>
      <c r="AG126">
        <v>1.3</v>
      </c>
      <c r="AH126">
        <v>3.5</v>
      </c>
      <c r="AI126">
        <v>1.31</v>
      </c>
      <c r="AJ126">
        <v>3.95</v>
      </c>
      <c r="AK126">
        <v>1.35</v>
      </c>
      <c r="AL126">
        <v>4.05</v>
      </c>
      <c r="AM126">
        <v>1.3</v>
      </c>
      <c r="AN126">
        <v>3.64</v>
      </c>
      <c r="AO126">
        <f t="shared" si="6"/>
        <v>0.76923076923076916</v>
      </c>
      <c r="AP126">
        <f t="shared" si="6"/>
        <v>0.27472527472527469</v>
      </c>
      <c r="AQ126">
        <f t="shared" si="7"/>
        <v>0.73684210526315796</v>
      </c>
      <c r="AR126">
        <f t="shared" si="8"/>
        <v>0.26315789473684209</v>
      </c>
      <c r="AT126">
        <f t="shared" si="9"/>
        <v>0.75775304629994844</v>
      </c>
      <c r="AU126">
        <f t="shared" si="9"/>
        <v>0.71895270081548202</v>
      </c>
      <c r="AV126">
        <f t="shared" si="10"/>
        <v>0.50969886962445321</v>
      </c>
      <c r="AZ126">
        <f t="shared" si="11"/>
        <v>2.0410740872861459</v>
      </c>
      <c r="BA126">
        <f t="shared" si="11"/>
        <v>1.2512464527910379</v>
      </c>
      <c r="BB126">
        <f t="shared" si="12"/>
        <v>0.68779431916838052</v>
      </c>
      <c r="BC126">
        <f t="shared" si="13"/>
        <v>0.30538164955118174</v>
      </c>
      <c r="BD126">
        <f t="shared" si="14"/>
        <v>0.6739351793657864</v>
      </c>
      <c r="BE126">
        <f t="shared" si="15"/>
        <v>0.37426544044177845</v>
      </c>
    </row>
    <row r="127" spans="1:57" x14ac:dyDescent="0.35">
      <c r="A127">
        <v>40</v>
      </c>
      <c r="B127" t="s">
        <v>40</v>
      </c>
      <c r="C127" t="s">
        <v>41</v>
      </c>
      <c r="D127" s="1">
        <v>42930</v>
      </c>
      <c r="E127" t="s">
        <v>42</v>
      </c>
      <c r="F127" t="s">
        <v>43</v>
      </c>
      <c r="G127" t="s">
        <v>44</v>
      </c>
      <c r="H127" t="s">
        <v>180</v>
      </c>
      <c r="I127">
        <v>5</v>
      </c>
      <c r="J127" t="s">
        <v>65</v>
      </c>
      <c r="K127" t="s">
        <v>223</v>
      </c>
      <c r="L127">
        <v>5</v>
      </c>
      <c r="M127">
        <v>15</v>
      </c>
      <c r="N127">
        <v>5265</v>
      </c>
      <c r="O127">
        <v>2570</v>
      </c>
      <c r="P127">
        <v>7</v>
      </c>
      <c r="Q127">
        <v>6</v>
      </c>
      <c r="R127">
        <v>7</v>
      </c>
      <c r="S127">
        <v>6</v>
      </c>
      <c r="T127">
        <v>6</v>
      </c>
      <c r="U127">
        <v>4</v>
      </c>
      <c r="Z127">
        <v>3</v>
      </c>
      <c r="AA127">
        <v>0</v>
      </c>
      <c r="AB127" t="s">
        <v>48</v>
      </c>
      <c r="AC127">
        <v>1.1000000000000001</v>
      </c>
      <c r="AD127">
        <v>7</v>
      </c>
      <c r="AE127">
        <v>1.0900000000000001</v>
      </c>
      <c r="AF127">
        <v>6.25</v>
      </c>
      <c r="AG127">
        <v>1.1399999999999999</v>
      </c>
      <c r="AH127">
        <v>5.5</v>
      </c>
      <c r="AI127">
        <v>1.1200000000000001</v>
      </c>
      <c r="AJ127">
        <v>8.0399999999999991</v>
      </c>
      <c r="AK127">
        <v>1.1499999999999999</v>
      </c>
      <c r="AL127">
        <v>8.5</v>
      </c>
      <c r="AM127">
        <v>1.1200000000000001</v>
      </c>
      <c r="AN127">
        <v>6.85</v>
      </c>
      <c r="AO127">
        <f t="shared" si="6"/>
        <v>0.89285714285714279</v>
      </c>
      <c r="AP127">
        <f t="shared" si="6"/>
        <v>0.14598540145985403</v>
      </c>
      <c r="AQ127">
        <f t="shared" si="7"/>
        <v>0.85947302383939772</v>
      </c>
      <c r="AR127">
        <f t="shared" si="8"/>
        <v>0.14052697616060228</v>
      </c>
      <c r="AT127">
        <f t="shared" si="9"/>
        <v>1.4579479076183282</v>
      </c>
      <c r="AU127">
        <f t="shared" si="9"/>
        <v>0.66309521852509257</v>
      </c>
      <c r="AV127">
        <f t="shared" si="10"/>
        <v>0.68887234611582626</v>
      </c>
      <c r="AZ127">
        <f t="shared" si="11"/>
        <v>2.9488761554320462</v>
      </c>
      <c r="BA127">
        <f t="shared" si="11"/>
        <v>1.4912482055654466</v>
      </c>
      <c r="BB127">
        <f t="shared" si="12"/>
        <v>0.81116960777750324</v>
      </c>
      <c r="BC127">
        <f t="shared" si="13"/>
        <v>0.15143584052798978</v>
      </c>
      <c r="BD127">
        <f t="shared" si="14"/>
        <v>0.37269929927633993</v>
      </c>
      <c r="BE127">
        <f t="shared" si="15"/>
        <v>0.20927811260459309</v>
      </c>
    </row>
    <row r="128" spans="1:57" x14ac:dyDescent="0.35">
      <c r="A128">
        <v>40</v>
      </c>
      <c r="B128" t="s">
        <v>40</v>
      </c>
      <c r="C128" t="s">
        <v>41</v>
      </c>
      <c r="D128" s="1">
        <v>42932</v>
      </c>
      <c r="E128" t="s">
        <v>42</v>
      </c>
      <c r="F128" t="s">
        <v>43</v>
      </c>
      <c r="G128" t="s">
        <v>44</v>
      </c>
      <c r="H128" t="s">
        <v>181</v>
      </c>
      <c r="I128">
        <v>5</v>
      </c>
      <c r="J128" t="s">
        <v>65</v>
      </c>
      <c r="K128" t="s">
        <v>49</v>
      </c>
      <c r="L128">
        <v>5</v>
      </c>
      <c r="M128">
        <v>6</v>
      </c>
      <c r="N128">
        <v>5265</v>
      </c>
      <c r="O128">
        <v>4235</v>
      </c>
      <c r="P128">
        <v>6</v>
      </c>
      <c r="Q128">
        <v>3</v>
      </c>
      <c r="R128">
        <v>6</v>
      </c>
      <c r="S128">
        <v>1</v>
      </c>
      <c r="T128">
        <v>6</v>
      </c>
      <c r="U128">
        <v>4</v>
      </c>
      <c r="Z128">
        <v>3</v>
      </c>
      <c r="AA128">
        <v>0</v>
      </c>
      <c r="AB128" t="s">
        <v>48</v>
      </c>
      <c r="AC128">
        <v>1.22</v>
      </c>
      <c r="AD128">
        <v>4.5</v>
      </c>
      <c r="AE128">
        <v>1.2</v>
      </c>
      <c r="AF128">
        <v>4.0999999999999996</v>
      </c>
      <c r="AI128">
        <v>1.25</v>
      </c>
      <c r="AJ128">
        <v>4.5999999999999996</v>
      </c>
      <c r="AK128">
        <v>1.26</v>
      </c>
      <c r="AL128">
        <v>4.75</v>
      </c>
      <c r="AM128">
        <v>1.23</v>
      </c>
      <c r="AN128">
        <v>4.33</v>
      </c>
      <c r="AO128">
        <f t="shared" si="6"/>
        <v>0.81300813008130079</v>
      </c>
      <c r="AP128">
        <f t="shared" si="6"/>
        <v>0.23094688221709006</v>
      </c>
      <c r="AQ128">
        <f t="shared" si="7"/>
        <v>0.77877697841726612</v>
      </c>
      <c r="AR128">
        <f t="shared" si="8"/>
        <v>0.2212230215827338</v>
      </c>
      <c r="AT128">
        <f t="shared" si="9"/>
        <v>1.4579479076183282</v>
      </c>
      <c r="AU128">
        <f t="shared" si="9"/>
        <v>0.75775304629994844</v>
      </c>
      <c r="AV128">
        <f t="shared" si="10"/>
        <v>0.66823097401495435</v>
      </c>
      <c r="AZ128">
        <f t="shared" si="11"/>
        <v>2.9488761554320462</v>
      </c>
      <c r="BA128">
        <f t="shared" si="11"/>
        <v>2.0410740872861459</v>
      </c>
      <c r="BB128">
        <f t="shared" si="12"/>
        <v>0.71255018743220744</v>
      </c>
      <c r="BC128">
        <f t="shared" si="13"/>
        <v>0.25003056624809261</v>
      </c>
      <c r="BD128">
        <f t="shared" si="14"/>
        <v>0.40312139572651851</v>
      </c>
      <c r="BE128">
        <f t="shared" si="15"/>
        <v>0.33890493081866241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4260-B0A9-44F0-82E9-C6E86F0E402E}">
  <dimension ref="A1:BH128"/>
  <sheetViews>
    <sheetView topLeftCell="AX1" workbookViewId="0">
      <selection activeCell="AO1" sqref="AO1:BH1048576"/>
    </sheetView>
  </sheetViews>
  <sheetFormatPr defaultRowHeight="14.5" x14ac:dyDescent="0.35"/>
  <cols>
    <col min="46" max="46" width="11.54296875" bestFit="1" customWidth="1"/>
    <col min="47" max="47" width="10.54296875" bestFit="1" customWidth="1"/>
    <col min="51" max="51" width="12" bestFit="1" customWidth="1"/>
    <col min="52" max="52" width="14.36328125" bestFit="1" customWidth="1"/>
    <col min="53" max="53" width="10.54296875" bestFit="1" customWidth="1"/>
    <col min="54" max="54" width="11.81640625" bestFit="1" customWidth="1"/>
    <col min="55" max="55" width="13.26953125" bestFit="1" customWidth="1"/>
    <col min="56" max="56" width="13.26953125" customWidth="1"/>
    <col min="57" max="57" width="13.90625" bestFit="1" customWidth="1"/>
    <col min="58" max="58" width="14" bestFit="1" customWidth="1"/>
    <col min="59" max="59" width="15.08984375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184</v>
      </c>
      <c r="AP1" t="s">
        <v>185</v>
      </c>
      <c r="AQ1" t="s">
        <v>182</v>
      </c>
      <c r="AR1" t="s">
        <v>183</v>
      </c>
      <c r="AS1" t="s">
        <v>186</v>
      </c>
      <c r="AT1" t="s">
        <v>187</v>
      </c>
      <c r="AU1" t="s">
        <v>188</v>
      </c>
      <c r="AV1" t="s">
        <v>189</v>
      </c>
      <c r="AW1" t="s">
        <v>472</v>
      </c>
      <c r="AX1" t="s">
        <v>471</v>
      </c>
      <c r="AY1" t="s">
        <v>467</v>
      </c>
      <c r="AZ1" t="s">
        <v>468</v>
      </c>
      <c r="BA1" t="s">
        <v>470</v>
      </c>
      <c r="BB1" t="s">
        <v>469</v>
      </c>
      <c r="BC1" t="s">
        <v>474</v>
      </c>
      <c r="BD1" t="s">
        <v>476</v>
      </c>
      <c r="BE1" t="s">
        <v>475</v>
      </c>
    </row>
    <row r="2" spans="1:60" x14ac:dyDescent="0.35">
      <c r="A2">
        <v>39</v>
      </c>
      <c r="B2" t="s">
        <v>40</v>
      </c>
      <c r="C2" t="s">
        <v>41</v>
      </c>
      <c r="D2" s="1">
        <v>42548</v>
      </c>
      <c r="E2" t="s">
        <v>42</v>
      </c>
      <c r="F2" t="s">
        <v>43</v>
      </c>
      <c r="G2" t="s">
        <v>44</v>
      </c>
      <c r="H2" t="s">
        <v>45</v>
      </c>
      <c r="I2">
        <v>5</v>
      </c>
      <c r="J2" t="s">
        <v>510</v>
      </c>
      <c r="K2" t="s">
        <v>487</v>
      </c>
      <c r="L2">
        <v>47</v>
      </c>
      <c r="M2">
        <v>386</v>
      </c>
      <c r="N2">
        <v>944</v>
      </c>
      <c r="O2">
        <v>114</v>
      </c>
      <c r="P2">
        <v>6</v>
      </c>
      <c r="Q2">
        <v>3</v>
      </c>
      <c r="R2">
        <v>7</v>
      </c>
      <c r="S2">
        <v>6</v>
      </c>
      <c r="T2">
        <v>5</v>
      </c>
      <c r="U2">
        <v>7</v>
      </c>
      <c r="V2">
        <v>3</v>
      </c>
      <c r="W2">
        <v>6</v>
      </c>
      <c r="X2">
        <v>6</v>
      </c>
      <c r="Y2">
        <v>3</v>
      </c>
      <c r="Z2">
        <v>3</v>
      </c>
      <c r="AA2">
        <v>2</v>
      </c>
      <c r="AB2" t="s">
        <v>48</v>
      </c>
      <c r="AC2">
        <v>1.1200000000000001</v>
      </c>
      <c r="AD2">
        <v>6</v>
      </c>
      <c r="AE2">
        <v>1.1200000000000001</v>
      </c>
      <c r="AF2">
        <v>5</v>
      </c>
      <c r="AG2">
        <v>1.1200000000000001</v>
      </c>
      <c r="AH2">
        <v>6</v>
      </c>
      <c r="AI2">
        <v>1.1200000000000001</v>
      </c>
      <c r="AJ2">
        <v>7.48</v>
      </c>
      <c r="AK2">
        <v>1.1399999999999999</v>
      </c>
      <c r="AL2">
        <v>7.48</v>
      </c>
      <c r="AM2">
        <v>1.1200000000000001</v>
      </c>
      <c r="AN2">
        <v>6.33</v>
      </c>
      <c r="AO2">
        <f>1/AM2</f>
        <v>0.89285714285714279</v>
      </c>
      <c r="AP2">
        <f>1/AN2</f>
        <v>0.15797788309636651</v>
      </c>
      <c r="AQ2">
        <f>AO2/(AO2+AP2)</f>
        <v>0.84966442953020138</v>
      </c>
      <c r="AR2">
        <f>AP2/(AO2+AP2)</f>
        <v>0.15033557046979867</v>
      </c>
      <c r="AS2">
        <f>0.5*LN(AQ2/AR2)</f>
        <v>0.8659857754245408</v>
      </c>
      <c r="AW2">
        <f>AVERAGE(N2:O2)</f>
        <v>529</v>
      </c>
      <c r="AX2">
        <f>64*'Summary - LogLoss'!$D$8*AW2/SUM($AW$2:$AW$65)</f>
        <v>0.2602489286331986</v>
      </c>
      <c r="AY2">
        <f>AS2+AX2</f>
        <v>1.1262347040577394</v>
      </c>
    </row>
    <row r="3" spans="1:60" x14ac:dyDescent="0.35">
      <c r="A3">
        <v>39</v>
      </c>
      <c r="B3" t="s">
        <v>40</v>
      </c>
      <c r="C3" t="s">
        <v>41</v>
      </c>
      <c r="D3" s="1">
        <v>42548</v>
      </c>
      <c r="E3" t="s">
        <v>42</v>
      </c>
      <c r="F3" t="s">
        <v>43</v>
      </c>
      <c r="G3" t="s">
        <v>44</v>
      </c>
      <c r="H3" t="s">
        <v>45</v>
      </c>
      <c r="I3">
        <v>5</v>
      </c>
      <c r="J3" t="s">
        <v>115</v>
      </c>
      <c r="K3" t="s">
        <v>56</v>
      </c>
      <c r="L3">
        <v>87</v>
      </c>
      <c r="M3">
        <v>66</v>
      </c>
      <c r="N3">
        <v>660</v>
      </c>
      <c r="O3">
        <v>770</v>
      </c>
      <c r="P3">
        <v>7</v>
      </c>
      <c r="Q3">
        <v>6</v>
      </c>
      <c r="R3">
        <v>7</v>
      </c>
      <c r="S3">
        <v>5</v>
      </c>
      <c r="T3">
        <v>2</v>
      </c>
      <c r="U3">
        <v>6</v>
      </c>
      <c r="V3">
        <v>1</v>
      </c>
      <c r="W3">
        <v>6</v>
      </c>
      <c r="X3">
        <v>6</v>
      </c>
      <c r="Y3">
        <v>3</v>
      </c>
      <c r="Z3">
        <v>3</v>
      </c>
      <c r="AA3">
        <v>2</v>
      </c>
      <c r="AB3" t="s">
        <v>48</v>
      </c>
      <c r="AC3">
        <v>3.75</v>
      </c>
      <c r="AD3">
        <v>1.25</v>
      </c>
      <c r="AE3">
        <v>3.5</v>
      </c>
      <c r="AF3">
        <v>1.22</v>
      </c>
      <c r="AG3">
        <v>3.75</v>
      </c>
      <c r="AH3">
        <v>1.25</v>
      </c>
      <c r="AI3">
        <v>3.85</v>
      </c>
      <c r="AJ3">
        <v>1.31</v>
      </c>
      <c r="AK3">
        <v>4.0999999999999996</v>
      </c>
      <c r="AL3">
        <v>1.31</v>
      </c>
      <c r="AM3">
        <v>3.75</v>
      </c>
      <c r="AN3">
        <v>1.26</v>
      </c>
      <c r="AO3">
        <f t="shared" ref="AO3:AP65" si="0">1/AM3</f>
        <v>0.26666666666666666</v>
      </c>
      <c r="AP3">
        <f t="shared" si="0"/>
        <v>0.79365079365079361</v>
      </c>
      <c r="AQ3">
        <f t="shared" ref="AQ3:AQ66" si="1">AO3/(AO3+AP3)</f>
        <v>0.25149700598802394</v>
      </c>
      <c r="AR3">
        <f t="shared" ref="AR3:AR66" si="2">AP3/(AO3+AP3)</f>
        <v>0.74850299401197595</v>
      </c>
      <c r="AS3">
        <f t="shared" ref="AS3:AS65" si="3">0.5*LN(AQ3/AR3)</f>
        <v>-0.54532205950946633</v>
      </c>
      <c r="AW3">
        <f t="shared" ref="AW3:AW65" si="4">AVERAGE(N3:O3)</f>
        <v>715</v>
      </c>
      <c r="AX3">
        <f>64*'Summary - LogLoss'!$D$8*AW3/SUM($AW$2:$AW$65)</f>
        <v>0.35175422301084497</v>
      </c>
      <c r="AY3">
        <f t="shared" ref="AY3:AY65" si="5">AS3+AX3</f>
        <v>-0.19356783649862136</v>
      </c>
    </row>
    <row r="4" spans="1:60" x14ac:dyDescent="0.35">
      <c r="A4">
        <v>39</v>
      </c>
      <c r="B4" t="s">
        <v>40</v>
      </c>
      <c r="C4" t="s">
        <v>41</v>
      </c>
      <c r="D4" s="1">
        <v>42548</v>
      </c>
      <c r="E4" t="s">
        <v>42</v>
      </c>
      <c r="F4" t="s">
        <v>43</v>
      </c>
      <c r="G4" t="s">
        <v>44</v>
      </c>
      <c r="H4" t="s">
        <v>45</v>
      </c>
      <c r="I4">
        <v>5</v>
      </c>
      <c r="J4" t="s">
        <v>63</v>
      </c>
      <c r="K4" t="s">
        <v>50</v>
      </c>
      <c r="L4">
        <v>94</v>
      </c>
      <c r="M4">
        <v>122</v>
      </c>
      <c r="N4">
        <v>635</v>
      </c>
      <c r="O4">
        <v>506</v>
      </c>
      <c r="P4">
        <v>6</v>
      </c>
      <c r="Q4">
        <v>3</v>
      </c>
      <c r="R4">
        <v>6</v>
      </c>
      <c r="S4">
        <v>4</v>
      </c>
      <c r="T4">
        <v>6</v>
      </c>
      <c r="U4">
        <v>4</v>
      </c>
      <c r="Z4">
        <v>3</v>
      </c>
      <c r="AA4">
        <v>0</v>
      </c>
      <c r="AB4" t="s">
        <v>48</v>
      </c>
      <c r="AC4">
        <v>1.22</v>
      </c>
      <c r="AD4">
        <v>4</v>
      </c>
      <c r="AE4">
        <v>1.2</v>
      </c>
      <c r="AF4">
        <v>3.8</v>
      </c>
      <c r="AG4">
        <v>1.22</v>
      </c>
      <c r="AH4">
        <v>4.33</v>
      </c>
      <c r="AI4">
        <v>1.28</v>
      </c>
      <c r="AJ4">
        <v>4.1399999999999997</v>
      </c>
      <c r="AK4">
        <v>1.28</v>
      </c>
      <c r="AL4">
        <v>4.5</v>
      </c>
      <c r="AM4">
        <v>1.24</v>
      </c>
      <c r="AN4">
        <v>4.05</v>
      </c>
      <c r="AO4">
        <f t="shared" si="0"/>
        <v>0.80645161290322587</v>
      </c>
      <c r="AP4">
        <f t="shared" si="0"/>
        <v>0.24691358024691359</v>
      </c>
      <c r="AQ4">
        <f t="shared" si="1"/>
        <v>0.7655954631379962</v>
      </c>
      <c r="AR4">
        <f t="shared" si="2"/>
        <v>0.23440453686200377</v>
      </c>
      <c r="AS4">
        <f t="shared" si="3"/>
        <v>0.59180275075075117</v>
      </c>
      <c r="AW4">
        <f t="shared" si="4"/>
        <v>570.5</v>
      </c>
      <c r="AX4">
        <f>64*'Summary - LogLoss'!$D$8*AW4/SUM($AW$2:$AW$65)</f>
        <v>0.28066543248627562</v>
      </c>
      <c r="AY4">
        <f t="shared" si="5"/>
        <v>0.8724681832370268</v>
      </c>
      <c r="BG4" t="s">
        <v>191</v>
      </c>
      <c r="BH4">
        <f>SUM(AQ66:AQ128)</f>
        <v>41.60595912667165</v>
      </c>
    </row>
    <row r="5" spans="1:60" x14ac:dyDescent="0.35">
      <c r="A5">
        <v>39</v>
      </c>
      <c r="B5" t="s">
        <v>40</v>
      </c>
      <c r="C5" t="s">
        <v>41</v>
      </c>
      <c r="D5" s="1">
        <v>42548</v>
      </c>
      <c r="E5" t="s">
        <v>42</v>
      </c>
      <c r="F5" t="s">
        <v>43</v>
      </c>
      <c r="G5" t="s">
        <v>44</v>
      </c>
      <c r="H5" t="s">
        <v>45</v>
      </c>
      <c r="I5">
        <v>5</v>
      </c>
      <c r="J5" t="s">
        <v>49</v>
      </c>
      <c r="K5" t="s">
        <v>511</v>
      </c>
      <c r="L5">
        <v>13</v>
      </c>
      <c r="M5">
        <v>589</v>
      </c>
      <c r="N5">
        <v>2695</v>
      </c>
      <c r="O5">
        <v>50</v>
      </c>
      <c r="P5">
        <v>6</v>
      </c>
      <c r="Q5">
        <v>3</v>
      </c>
      <c r="R5">
        <v>7</v>
      </c>
      <c r="S5">
        <v>5</v>
      </c>
      <c r="T5">
        <v>6</v>
      </c>
      <c r="U5">
        <v>3</v>
      </c>
      <c r="Z5">
        <v>3</v>
      </c>
      <c r="AA5">
        <v>0</v>
      </c>
      <c r="AB5" t="s">
        <v>48</v>
      </c>
      <c r="AC5">
        <v>1.04</v>
      </c>
      <c r="AD5">
        <v>13</v>
      </c>
      <c r="AE5">
        <v>1.04</v>
      </c>
      <c r="AF5">
        <v>8.5</v>
      </c>
      <c r="AG5">
        <v>1.04</v>
      </c>
      <c r="AH5">
        <v>11</v>
      </c>
      <c r="AI5">
        <v>1.04</v>
      </c>
      <c r="AJ5">
        <v>15.92</v>
      </c>
      <c r="AK5">
        <v>1.05</v>
      </c>
      <c r="AL5">
        <v>15.92</v>
      </c>
      <c r="AM5">
        <v>1.03</v>
      </c>
      <c r="AN5">
        <v>12.25</v>
      </c>
      <c r="AO5">
        <f t="shared" si="0"/>
        <v>0.970873786407767</v>
      </c>
      <c r="AP5">
        <f t="shared" si="0"/>
        <v>8.1632653061224483E-2</v>
      </c>
      <c r="AQ5">
        <f t="shared" si="1"/>
        <v>0.9224397590361445</v>
      </c>
      <c r="AR5">
        <f t="shared" si="2"/>
        <v>7.7560240963855415E-2</v>
      </c>
      <c r="AS5">
        <f t="shared" si="3"/>
        <v>1.2379835673745958</v>
      </c>
      <c r="AW5">
        <f t="shared" si="4"/>
        <v>1372.5</v>
      </c>
      <c r="AX5">
        <f>64*'Summary - LogLoss'!$D$8*AW5/SUM($AW$2:$AW$65)</f>
        <v>0.67522051899634228</v>
      </c>
      <c r="AY5">
        <f t="shared" si="5"/>
        <v>1.9132040863709381</v>
      </c>
      <c r="BG5" t="s">
        <v>190</v>
      </c>
      <c r="BH5">
        <f>SUM(BD66:BD128)</f>
        <v>38.438811932491717</v>
      </c>
    </row>
    <row r="6" spans="1:60" x14ac:dyDescent="0.35">
      <c r="A6">
        <v>39</v>
      </c>
      <c r="B6" t="s">
        <v>40</v>
      </c>
      <c r="C6" t="s">
        <v>41</v>
      </c>
      <c r="D6" s="1">
        <v>42548</v>
      </c>
      <c r="E6" t="s">
        <v>42</v>
      </c>
      <c r="F6" t="s">
        <v>43</v>
      </c>
      <c r="G6" t="s">
        <v>44</v>
      </c>
      <c r="H6" t="s">
        <v>45</v>
      </c>
      <c r="I6">
        <v>5</v>
      </c>
      <c r="J6" t="s">
        <v>71</v>
      </c>
      <c r="K6" t="s">
        <v>76</v>
      </c>
      <c r="L6">
        <v>32</v>
      </c>
      <c r="M6">
        <v>50</v>
      </c>
      <c r="N6">
        <v>1270</v>
      </c>
      <c r="O6">
        <v>935</v>
      </c>
      <c r="P6">
        <v>7</v>
      </c>
      <c r="Q6">
        <v>6</v>
      </c>
      <c r="R6">
        <v>7</v>
      </c>
      <c r="S6">
        <v>6</v>
      </c>
      <c r="T6">
        <v>6</v>
      </c>
      <c r="U6">
        <v>4</v>
      </c>
      <c r="Z6">
        <v>3</v>
      </c>
      <c r="AA6">
        <v>0</v>
      </c>
      <c r="AB6" t="s">
        <v>48</v>
      </c>
      <c r="AC6">
        <v>1.36</v>
      </c>
      <c r="AD6">
        <v>3</v>
      </c>
      <c r="AE6">
        <v>1.35</v>
      </c>
      <c r="AF6">
        <v>2.85</v>
      </c>
      <c r="AG6">
        <v>1.36</v>
      </c>
      <c r="AH6">
        <v>3.25</v>
      </c>
      <c r="AI6">
        <v>1.37</v>
      </c>
      <c r="AJ6">
        <v>3.4</v>
      </c>
      <c r="AK6">
        <v>1.38</v>
      </c>
      <c r="AL6">
        <v>3.4</v>
      </c>
      <c r="AM6">
        <v>1.35</v>
      </c>
      <c r="AN6">
        <v>3.17</v>
      </c>
      <c r="AO6">
        <f t="shared" si="0"/>
        <v>0.7407407407407407</v>
      </c>
      <c r="AP6">
        <f t="shared" si="0"/>
        <v>0.31545741324921134</v>
      </c>
      <c r="AQ6">
        <f t="shared" si="1"/>
        <v>0.70132743362831851</v>
      </c>
      <c r="AR6">
        <f t="shared" si="2"/>
        <v>0.29867256637168138</v>
      </c>
      <c r="AS6">
        <f t="shared" si="3"/>
        <v>0.42681349771942556</v>
      </c>
      <c r="AW6">
        <f t="shared" si="4"/>
        <v>1102.5</v>
      </c>
      <c r="AX6">
        <f>64*'Summary - LogLoss'!$D$8*AW6/SUM($AW$2:$AW$65)</f>
        <v>0.54239025296427501</v>
      </c>
      <c r="AY6">
        <f t="shared" si="5"/>
        <v>0.96920375068370057</v>
      </c>
      <c r="BG6" t="s">
        <v>473</v>
      </c>
      <c r="BH6">
        <f>SUM(BE66:BE128)</f>
        <v>37.606416597447769</v>
      </c>
    </row>
    <row r="7" spans="1:60" x14ac:dyDescent="0.35">
      <c r="A7">
        <v>39</v>
      </c>
      <c r="B7" t="s">
        <v>40</v>
      </c>
      <c r="C7" t="s">
        <v>41</v>
      </c>
      <c r="D7" s="1">
        <v>42548</v>
      </c>
      <c r="E7" t="s">
        <v>42</v>
      </c>
      <c r="F7" t="s">
        <v>43</v>
      </c>
      <c r="G7" t="s">
        <v>44</v>
      </c>
      <c r="H7" t="s">
        <v>45</v>
      </c>
      <c r="I7">
        <v>5</v>
      </c>
      <c r="J7" t="s">
        <v>101</v>
      </c>
      <c r="K7" t="s">
        <v>125</v>
      </c>
      <c r="L7">
        <v>55</v>
      </c>
      <c r="M7">
        <v>68</v>
      </c>
      <c r="N7">
        <v>880</v>
      </c>
      <c r="O7">
        <v>758</v>
      </c>
      <c r="P7">
        <v>6</v>
      </c>
      <c r="Q7">
        <v>2</v>
      </c>
      <c r="R7">
        <v>7</v>
      </c>
      <c r="S7">
        <v>5</v>
      </c>
      <c r="T7">
        <v>6</v>
      </c>
      <c r="U7">
        <v>4</v>
      </c>
      <c r="Z7">
        <v>3</v>
      </c>
      <c r="AA7">
        <v>0</v>
      </c>
      <c r="AB7" t="s">
        <v>48</v>
      </c>
      <c r="AC7">
        <v>1.57</v>
      </c>
      <c r="AD7">
        <v>2.25</v>
      </c>
      <c r="AE7">
        <v>1.52</v>
      </c>
      <c r="AF7">
        <v>2.35</v>
      </c>
      <c r="AG7">
        <v>1.62</v>
      </c>
      <c r="AH7">
        <v>2.25</v>
      </c>
      <c r="AI7">
        <v>1.68</v>
      </c>
      <c r="AJ7">
        <v>2.34</v>
      </c>
      <c r="AK7">
        <v>1.7</v>
      </c>
      <c r="AL7">
        <v>2.4500000000000002</v>
      </c>
      <c r="AM7">
        <v>1.6</v>
      </c>
      <c r="AN7">
        <v>2.31</v>
      </c>
      <c r="AO7">
        <f t="shared" si="0"/>
        <v>0.625</v>
      </c>
      <c r="AP7">
        <f t="shared" si="0"/>
        <v>0.4329004329004329</v>
      </c>
      <c r="AQ7">
        <f t="shared" si="1"/>
        <v>0.59079283887468026</v>
      </c>
      <c r="AR7">
        <f t="shared" si="2"/>
        <v>0.40920716112531969</v>
      </c>
      <c r="AS7">
        <f t="shared" si="3"/>
        <v>0.18362194764398326</v>
      </c>
      <c r="AW7">
        <f t="shared" si="4"/>
        <v>819</v>
      </c>
      <c r="AX7">
        <f>64*'Summary - LogLoss'!$D$8*AW7/SUM($AW$2:$AW$65)</f>
        <v>0.40291847363060423</v>
      </c>
      <c r="AY7">
        <f t="shared" si="5"/>
        <v>0.5865404212745875</v>
      </c>
    </row>
    <row r="8" spans="1:60" x14ac:dyDescent="0.35">
      <c r="A8">
        <v>39</v>
      </c>
      <c r="B8" t="s">
        <v>40</v>
      </c>
      <c r="C8" t="s">
        <v>41</v>
      </c>
      <c r="D8" s="1">
        <v>42548</v>
      </c>
      <c r="E8" t="s">
        <v>42</v>
      </c>
      <c r="F8" t="s">
        <v>43</v>
      </c>
      <c r="G8" t="s">
        <v>44</v>
      </c>
      <c r="H8" t="s">
        <v>45</v>
      </c>
      <c r="I8">
        <v>5</v>
      </c>
      <c r="J8" t="s">
        <v>162</v>
      </c>
      <c r="K8" t="s">
        <v>53</v>
      </c>
      <c r="L8">
        <v>81</v>
      </c>
      <c r="M8">
        <v>22</v>
      </c>
      <c r="N8">
        <v>691</v>
      </c>
      <c r="O8">
        <v>1600</v>
      </c>
      <c r="P8">
        <v>7</v>
      </c>
      <c r="Q8">
        <v>5</v>
      </c>
      <c r="R8">
        <v>6</v>
      </c>
      <c r="S8">
        <v>3</v>
      </c>
      <c r="T8">
        <v>3</v>
      </c>
      <c r="U8">
        <v>6</v>
      </c>
      <c r="V8">
        <v>6</v>
      </c>
      <c r="W8">
        <v>3</v>
      </c>
      <c r="Z8">
        <v>3</v>
      </c>
      <c r="AA8">
        <v>1</v>
      </c>
      <c r="AB8" t="s">
        <v>48</v>
      </c>
      <c r="AC8">
        <v>5.5</v>
      </c>
      <c r="AD8">
        <v>1.1399999999999999</v>
      </c>
      <c r="AE8">
        <v>4.5</v>
      </c>
      <c r="AF8">
        <v>1.1599999999999999</v>
      </c>
      <c r="AG8">
        <v>5.5</v>
      </c>
      <c r="AH8">
        <v>1.1399999999999999</v>
      </c>
      <c r="AI8">
        <v>6.35</v>
      </c>
      <c r="AJ8">
        <v>1.1499999999999999</v>
      </c>
      <c r="AK8">
        <v>6.5</v>
      </c>
      <c r="AL8">
        <v>1.17</v>
      </c>
      <c r="AM8">
        <v>5.56</v>
      </c>
      <c r="AN8">
        <v>1.1399999999999999</v>
      </c>
      <c r="AO8">
        <f t="shared" si="0"/>
        <v>0.17985611510791369</v>
      </c>
      <c r="AP8">
        <f t="shared" si="0"/>
        <v>0.87719298245614041</v>
      </c>
      <c r="AQ8">
        <f t="shared" si="1"/>
        <v>0.17014925373134329</v>
      </c>
      <c r="AR8">
        <f t="shared" si="2"/>
        <v>0.82985074626865674</v>
      </c>
      <c r="AS8">
        <f t="shared" si="3"/>
        <v>-0.79228492292804342</v>
      </c>
      <c r="AW8">
        <f t="shared" si="4"/>
        <v>1145.5</v>
      </c>
      <c r="AX8">
        <f>64*'Summary - LogLoss'!$D$8*AW8/SUM($AW$2:$AW$65)</f>
        <v>0.56354470273975232</v>
      </c>
      <c r="AY8">
        <f t="shared" si="5"/>
        <v>-0.2287402201882911</v>
      </c>
    </row>
    <row r="9" spans="1:60" x14ac:dyDescent="0.35">
      <c r="A9">
        <v>39</v>
      </c>
      <c r="B9" t="s">
        <v>40</v>
      </c>
      <c r="C9" t="s">
        <v>41</v>
      </c>
      <c r="D9" s="1">
        <v>42548</v>
      </c>
      <c r="E9" t="s">
        <v>42</v>
      </c>
      <c r="F9" t="s">
        <v>43</v>
      </c>
      <c r="G9" t="s">
        <v>44</v>
      </c>
      <c r="H9" t="s">
        <v>45</v>
      </c>
      <c r="I9">
        <v>5</v>
      </c>
      <c r="J9" t="s">
        <v>107</v>
      </c>
      <c r="K9" t="s">
        <v>99</v>
      </c>
      <c r="L9">
        <v>123</v>
      </c>
      <c r="M9">
        <v>49</v>
      </c>
      <c r="N9">
        <v>501</v>
      </c>
      <c r="O9">
        <v>940</v>
      </c>
      <c r="P9">
        <v>6</v>
      </c>
      <c r="Q9">
        <v>4</v>
      </c>
      <c r="R9">
        <v>6</v>
      </c>
      <c r="S9">
        <v>7</v>
      </c>
      <c r="T9">
        <v>7</v>
      </c>
      <c r="U9">
        <v>5</v>
      </c>
      <c r="V9">
        <v>6</v>
      </c>
      <c r="W9">
        <v>3</v>
      </c>
      <c r="Z9">
        <v>3</v>
      </c>
      <c r="AA9">
        <v>1</v>
      </c>
      <c r="AB9" t="s">
        <v>48</v>
      </c>
      <c r="AC9">
        <v>1.1399999999999999</v>
      </c>
      <c r="AD9">
        <v>5.5</v>
      </c>
      <c r="AE9">
        <v>1.1200000000000001</v>
      </c>
      <c r="AF9">
        <v>5</v>
      </c>
      <c r="AG9">
        <v>1.1399999999999999</v>
      </c>
      <c r="AH9">
        <v>5.5</v>
      </c>
      <c r="AI9">
        <v>1.2</v>
      </c>
      <c r="AJ9">
        <v>5.24</v>
      </c>
      <c r="AK9">
        <v>1.2</v>
      </c>
      <c r="AL9">
        <v>6.2</v>
      </c>
      <c r="AM9">
        <v>1.1499999999999999</v>
      </c>
      <c r="AN9">
        <v>5.4</v>
      </c>
      <c r="AO9">
        <f t="shared" si="0"/>
        <v>0.86956521739130443</v>
      </c>
      <c r="AP9">
        <f t="shared" si="0"/>
        <v>0.18518518518518517</v>
      </c>
      <c r="AQ9">
        <f t="shared" si="1"/>
        <v>0.82442748091603058</v>
      </c>
      <c r="AR9">
        <f t="shared" si="2"/>
        <v>0.17557251908396945</v>
      </c>
      <c r="AS9">
        <f t="shared" si="3"/>
        <v>0.77331850559753501</v>
      </c>
      <c r="AW9">
        <f t="shared" si="4"/>
        <v>720.5</v>
      </c>
      <c r="AX9">
        <f>64*'Summary - LogLoss'!$D$8*AW9/SUM($AW$2:$AW$65)</f>
        <v>0.35446002472631305</v>
      </c>
      <c r="AY9">
        <f t="shared" si="5"/>
        <v>1.1277785303238481</v>
      </c>
    </row>
    <row r="10" spans="1:60" x14ac:dyDescent="0.35">
      <c r="A10">
        <v>39</v>
      </c>
      <c r="B10" t="s">
        <v>40</v>
      </c>
      <c r="C10" t="s">
        <v>41</v>
      </c>
      <c r="D10" s="1">
        <v>42548</v>
      </c>
      <c r="E10" t="s">
        <v>42</v>
      </c>
      <c r="F10" t="s">
        <v>43</v>
      </c>
      <c r="G10" t="s">
        <v>44</v>
      </c>
      <c r="H10" t="s">
        <v>45</v>
      </c>
      <c r="I10">
        <v>5</v>
      </c>
      <c r="J10" t="s">
        <v>128</v>
      </c>
      <c r="K10" t="s">
        <v>93</v>
      </c>
      <c r="L10">
        <v>116</v>
      </c>
      <c r="M10">
        <v>25</v>
      </c>
      <c r="N10">
        <v>531</v>
      </c>
      <c r="O10">
        <v>1505</v>
      </c>
      <c r="P10">
        <v>4</v>
      </c>
      <c r="Q10">
        <v>6</v>
      </c>
      <c r="R10">
        <v>6</v>
      </c>
      <c r="S10">
        <v>7</v>
      </c>
      <c r="T10">
        <v>6</v>
      </c>
      <c r="U10">
        <v>4</v>
      </c>
      <c r="V10">
        <v>7</v>
      </c>
      <c r="W10">
        <v>6</v>
      </c>
      <c r="X10">
        <v>6</v>
      </c>
      <c r="Y10">
        <v>3</v>
      </c>
      <c r="Z10">
        <v>3</v>
      </c>
      <c r="AA10">
        <v>2</v>
      </c>
      <c r="AB10" t="s">
        <v>48</v>
      </c>
      <c r="AC10">
        <v>4.33</v>
      </c>
      <c r="AD10">
        <v>1.22</v>
      </c>
      <c r="AE10">
        <v>3.3</v>
      </c>
      <c r="AF10">
        <v>1.25</v>
      </c>
      <c r="AG10">
        <v>4.33</v>
      </c>
      <c r="AH10">
        <v>1.22</v>
      </c>
      <c r="AI10">
        <v>4.3</v>
      </c>
      <c r="AJ10">
        <v>1.26</v>
      </c>
      <c r="AK10">
        <v>4.33</v>
      </c>
      <c r="AL10">
        <v>1.29</v>
      </c>
      <c r="AM10">
        <v>3.93</v>
      </c>
      <c r="AN10">
        <v>1.24</v>
      </c>
      <c r="AO10">
        <f t="shared" si="0"/>
        <v>0.2544529262086514</v>
      </c>
      <c r="AP10">
        <f t="shared" si="0"/>
        <v>0.80645161290322587</v>
      </c>
      <c r="AQ10">
        <f t="shared" si="1"/>
        <v>0.23984526112185686</v>
      </c>
      <c r="AR10">
        <f t="shared" si="2"/>
        <v>0.76015473887814322</v>
      </c>
      <c r="AS10">
        <f t="shared" si="3"/>
        <v>-0.57676402313211228</v>
      </c>
      <c r="AW10">
        <f t="shared" si="4"/>
        <v>1018</v>
      </c>
      <c r="AX10">
        <f>64*'Summary - LogLoss'!$D$8*AW10/SUM($AW$2:$AW$65)</f>
        <v>0.50081929933572056</v>
      </c>
      <c r="AY10">
        <f t="shared" si="5"/>
        <v>-7.5944723796391722E-2</v>
      </c>
    </row>
    <row r="11" spans="1:60" x14ac:dyDescent="0.35">
      <c r="A11">
        <v>39</v>
      </c>
      <c r="B11" t="s">
        <v>40</v>
      </c>
      <c r="C11" t="s">
        <v>41</v>
      </c>
      <c r="D11" s="1">
        <v>42548</v>
      </c>
      <c r="E11" t="s">
        <v>42</v>
      </c>
      <c r="F11" t="s">
        <v>43</v>
      </c>
      <c r="G11" t="s">
        <v>44</v>
      </c>
      <c r="H11" t="s">
        <v>45</v>
      </c>
      <c r="I11">
        <v>5</v>
      </c>
      <c r="J11" t="s">
        <v>57</v>
      </c>
      <c r="K11" t="s">
        <v>493</v>
      </c>
      <c r="L11">
        <v>41</v>
      </c>
      <c r="M11">
        <v>73</v>
      </c>
      <c r="N11">
        <v>1075</v>
      </c>
      <c r="O11">
        <v>740</v>
      </c>
      <c r="P11">
        <v>6</v>
      </c>
      <c r="Q11">
        <v>7</v>
      </c>
      <c r="R11">
        <v>6</v>
      </c>
      <c r="S11">
        <v>7</v>
      </c>
      <c r="T11">
        <v>6</v>
      </c>
      <c r="U11">
        <v>4</v>
      </c>
      <c r="V11">
        <v>6</v>
      </c>
      <c r="W11">
        <v>2</v>
      </c>
      <c r="X11">
        <v>12</v>
      </c>
      <c r="Y11">
        <v>10</v>
      </c>
      <c r="Z11">
        <v>3</v>
      </c>
      <c r="AA11">
        <v>2</v>
      </c>
      <c r="AB11" t="s">
        <v>48</v>
      </c>
      <c r="AC11">
        <v>1.22</v>
      </c>
      <c r="AD11">
        <v>4.33</v>
      </c>
      <c r="AE11">
        <v>1.18</v>
      </c>
      <c r="AF11">
        <v>4</v>
      </c>
      <c r="AG11">
        <v>1.22</v>
      </c>
      <c r="AH11">
        <v>4.33</v>
      </c>
      <c r="AI11">
        <v>1.25</v>
      </c>
      <c r="AJ11">
        <v>4.46</v>
      </c>
      <c r="AK11">
        <v>1.27</v>
      </c>
      <c r="AL11">
        <v>5</v>
      </c>
      <c r="AM11">
        <v>1.22</v>
      </c>
      <c r="AN11">
        <v>4.18</v>
      </c>
      <c r="AO11">
        <f t="shared" si="0"/>
        <v>0.81967213114754101</v>
      </c>
      <c r="AP11">
        <f t="shared" si="0"/>
        <v>0.23923444976076558</v>
      </c>
      <c r="AQ11">
        <f t="shared" si="1"/>
        <v>0.77407407407407403</v>
      </c>
      <c r="AR11">
        <f t="shared" si="2"/>
        <v>0.22592592592592592</v>
      </c>
      <c r="AS11">
        <f t="shared" si="3"/>
        <v>0.6157301938957499</v>
      </c>
      <c r="AW11">
        <f t="shared" si="4"/>
        <v>907.5</v>
      </c>
      <c r="AX11">
        <f>64*'Summary - LogLoss'!$D$8*AW11/SUM($AW$2:$AW$65)</f>
        <v>0.44645728305222632</v>
      </c>
      <c r="AY11">
        <f t="shared" si="5"/>
        <v>1.0621874769479762</v>
      </c>
    </row>
    <row r="12" spans="1:60" x14ac:dyDescent="0.35">
      <c r="A12">
        <v>39</v>
      </c>
      <c r="B12" t="s">
        <v>40</v>
      </c>
      <c r="C12" t="s">
        <v>41</v>
      </c>
      <c r="D12" s="1">
        <v>42548</v>
      </c>
      <c r="E12" t="s">
        <v>42</v>
      </c>
      <c r="F12" t="s">
        <v>43</v>
      </c>
      <c r="G12" t="s">
        <v>44</v>
      </c>
      <c r="H12" t="s">
        <v>45</v>
      </c>
      <c r="I12">
        <v>5</v>
      </c>
      <c r="J12" t="s">
        <v>166</v>
      </c>
      <c r="K12" t="s">
        <v>192</v>
      </c>
      <c r="L12">
        <v>20</v>
      </c>
      <c r="M12">
        <v>411</v>
      </c>
      <c r="N12">
        <v>1720</v>
      </c>
      <c r="O12">
        <v>103</v>
      </c>
      <c r="P12">
        <v>4</v>
      </c>
      <c r="Q12">
        <v>6</v>
      </c>
      <c r="R12">
        <v>6</v>
      </c>
      <c r="S12">
        <v>4</v>
      </c>
      <c r="T12">
        <v>7</v>
      </c>
      <c r="U12">
        <v>5</v>
      </c>
      <c r="V12">
        <v>6</v>
      </c>
      <c r="W12">
        <v>3</v>
      </c>
      <c r="Z12">
        <v>3</v>
      </c>
      <c r="AA12">
        <v>1</v>
      </c>
      <c r="AB12" t="s">
        <v>48</v>
      </c>
      <c r="AC12">
        <v>1.2</v>
      </c>
      <c r="AD12">
        <v>4.5</v>
      </c>
      <c r="AE12">
        <v>1.2</v>
      </c>
      <c r="AF12">
        <v>3.8</v>
      </c>
      <c r="AG12">
        <v>1.25</v>
      </c>
      <c r="AH12">
        <v>4</v>
      </c>
      <c r="AI12">
        <v>1.24</v>
      </c>
      <c r="AJ12">
        <v>4.51</v>
      </c>
      <c r="AK12">
        <v>1.25</v>
      </c>
      <c r="AL12">
        <v>4.5999999999999996</v>
      </c>
      <c r="AM12">
        <v>1.21</v>
      </c>
      <c r="AN12">
        <v>4.25</v>
      </c>
      <c r="AO12">
        <f t="shared" si="0"/>
        <v>0.82644628099173556</v>
      </c>
      <c r="AP12">
        <f t="shared" si="0"/>
        <v>0.23529411764705882</v>
      </c>
      <c r="AQ12">
        <f t="shared" si="1"/>
        <v>0.7783882783882784</v>
      </c>
      <c r="AR12">
        <f t="shared" si="2"/>
        <v>0.22161172161172163</v>
      </c>
      <c r="AS12">
        <f t="shared" si="3"/>
        <v>0.62814931166383781</v>
      </c>
      <c r="AW12">
        <f t="shared" si="4"/>
        <v>911.5</v>
      </c>
      <c r="AX12">
        <f>64*'Summary - LogLoss'!$D$8*AW12/SUM($AW$2:$AW$65)</f>
        <v>0.448425138845294</v>
      </c>
      <c r="AY12">
        <f t="shared" si="5"/>
        <v>1.0765744505091317</v>
      </c>
    </row>
    <row r="13" spans="1:60" x14ac:dyDescent="0.35">
      <c r="A13">
        <v>39</v>
      </c>
      <c r="B13" t="s">
        <v>40</v>
      </c>
      <c r="C13" t="s">
        <v>41</v>
      </c>
      <c r="D13" s="1">
        <v>42548</v>
      </c>
      <c r="E13" t="s">
        <v>42</v>
      </c>
      <c r="F13" t="s">
        <v>43</v>
      </c>
      <c r="G13" t="s">
        <v>44</v>
      </c>
      <c r="H13" t="s">
        <v>45</v>
      </c>
      <c r="I13">
        <v>5</v>
      </c>
      <c r="J13" t="s">
        <v>172</v>
      </c>
      <c r="K13" t="s">
        <v>214</v>
      </c>
      <c r="L13">
        <v>1</v>
      </c>
      <c r="M13">
        <v>177</v>
      </c>
      <c r="N13">
        <v>16950</v>
      </c>
      <c r="O13">
        <v>309</v>
      </c>
      <c r="P13">
        <v>6</v>
      </c>
      <c r="Q13">
        <v>0</v>
      </c>
      <c r="R13">
        <v>7</v>
      </c>
      <c r="S13">
        <v>6</v>
      </c>
      <c r="T13">
        <v>6</v>
      </c>
      <c r="U13">
        <v>4</v>
      </c>
      <c r="Z13">
        <v>3</v>
      </c>
      <c r="AA13">
        <v>0</v>
      </c>
      <c r="AB13" t="s">
        <v>48</v>
      </c>
      <c r="AC13">
        <v>1.0049999999999999</v>
      </c>
      <c r="AD13">
        <v>34</v>
      </c>
      <c r="AE13">
        <v>1</v>
      </c>
      <c r="AF13">
        <v>11.5</v>
      </c>
      <c r="AG13">
        <v>1.01</v>
      </c>
      <c r="AH13">
        <v>17</v>
      </c>
      <c r="AI13">
        <v>1.01</v>
      </c>
      <c r="AJ13">
        <v>76</v>
      </c>
      <c r="AK13">
        <v>1.02</v>
      </c>
      <c r="AL13">
        <v>76</v>
      </c>
      <c r="AM13">
        <v>1.01</v>
      </c>
      <c r="AN13">
        <v>26.02</v>
      </c>
      <c r="AO13">
        <f t="shared" si="0"/>
        <v>0.99009900990099009</v>
      </c>
      <c r="AP13">
        <f t="shared" si="0"/>
        <v>3.843197540353574E-2</v>
      </c>
      <c r="AQ13">
        <f t="shared" si="1"/>
        <v>0.96263411024787271</v>
      </c>
      <c r="AR13">
        <f t="shared" si="2"/>
        <v>3.7365889752127263E-2</v>
      </c>
      <c r="AS13">
        <f t="shared" si="3"/>
        <v>1.6244575711155955</v>
      </c>
      <c r="AW13">
        <f t="shared" si="4"/>
        <v>8629.5</v>
      </c>
      <c r="AX13">
        <f>64*'Summary - LogLoss'!$D$8*AW13/SUM($AW$2:$AW$65)</f>
        <v>4.245402891569352</v>
      </c>
      <c r="AY13">
        <f t="shared" si="5"/>
        <v>5.8698604626849473</v>
      </c>
    </row>
    <row r="14" spans="1:60" x14ac:dyDescent="0.35">
      <c r="A14">
        <v>39</v>
      </c>
      <c r="B14" t="s">
        <v>40</v>
      </c>
      <c r="C14" t="s">
        <v>41</v>
      </c>
      <c r="D14" s="1">
        <v>42548</v>
      </c>
      <c r="E14" t="s">
        <v>42</v>
      </c>
      <c r="F14" t="s">
        <v>43</v>
      </c>
      <c r="G14" t="s">
        <v>44</v>
      </c>
      <c r="H14" t="s">
        <v>45</v>
      </c>
      <c r="I14">
        <v>5</v>
      </c>
      <c r="J14" t="s">
        <v>152</v>
      </c>
      <c r="K14" t="s">
        <v>148</v>
      </c>
      <c r="L14">
        <v>14</v>
      </c>
      <c r="M14">
        <v>63</v>
      </c>
      <c r="N14">
        <v>2605</v>
      </c>
      <c r="O14">
        <v>781</v>
      </c>
      <c r="P14">
        <v>6</v>
      </c>
      <c r="Q14">
        <v>2</v>
      </c>
      <c r="R14">
        <v>6</v>
      </c>
      <c r="S14">
        <v>1</v>
      </c>
      <c r="T14">
        <v>6</v>
      </c>
      <c r="U14">
        <v>1</v>
      </c>
      <c r="Z14">
        <v>3</v>
      </c>
      <c r="AA14">
        <v>0</v>
      </c>
      <c r="AB14" t="s">
        <v>48</v>
      </c>
      <c r="AC14">
        <v>1.1599999999999999</v>
      </c>
      <c r="AD14">
        <v>5</v>
      </c>
      <c r="AE14">
        <v>1.18</v>
      </c>
      <c r="AF14">
        <v>4</v>
      </c>
      <c r="AG14">
        <v>1.2</v>
      </c>
      <c r="AH14">
        <v>4.5</v>
      </c>
      <c r="AI14">
        <v>1.19</v>
      </c>
      <c r="AJ14">
        <v>5.46</v>
      </c>
      <c r="AK14">
        <v>1.23</v>
      </c>
      <c r="AL14">
        <v>5.46</v>
      </c>
      <c r="AM14">
        <v>1.18</v>
      </c>
      <c r="AN14">
        <v>4.8099999999999996</v>
      </c>
      <c r="AO14">
        <f t="shared" si="0"/>
        <v>0.84745762711864414</v>
      </c>
      <c r="AP14">
        <f t="shared" si="0"/>
        <v>0.20790020790020791</v>
      </c>
      <c r="AQ14">
        <f t="shared" si="1"/>
        <v>0.80300500834724531</v>
      </c>
      <c r="AR14">
        <f t="shared" si="2"/>
        <v>0.19699499165275455</v>
      </c>
      <c r="AS14">
        <f t="shared" si="3"/>
        <v>0.70259132282004821</v>
      </c>
      <c r="AW14">
        <f t="shared" si="4"/>
        <v>1693</v>
      </c>
      <c r="AX14">
        <f>64*'Summary - LogLoss'!$D$8*AW14/SUM($AW$2:$AW$65)</f>
        <v>0.83289496441588884</v>
      </c>
      <c r="AY14">
        <f t="shared" si="5"/>
        <v>1.5354862872359369</v>
      </c>
    </row>
    <row r="15" spans="1:60" x14ac:dyDescent="0.35">
      <c r="A15">
        <v>39</v>
      </c>
      <c r="B15" t="s">
        <v>40</v>
      </c>
      <c r="C15" t="s">
        <v>41</v>
      </c>
      <c r="D15" s="1">
        <v>42548</v>
      </c>
      <c r="E15" t="s">
        <v>42</v>
      </c>
      <c r="F15" t="s">
        <v>43</v>
      </c>
      <c r="G15" t="s">
        <v>44</v>
      </c>
      <c r="H15" t="s">
        <v>45</v>
      </c>
      <c r="I15">
        <v>5</v>
      </c>
      <c r="J15" t="s">
        <v>88</v>
      </c>
      <c r="K15" t="s">
        <v>512</v>
      </c>
      <c r="L15">
        <v>37</v>
      </c>
      <c r="M15">
        <v>112</v>
      </c>
      <c r="N15">
        <v>1150</v>
      </c>
      <c r="O15">
        <v>537</v>
      </c>
      <c r="P15">
        <v>6</v>
      </c>
      <c r="Q15">
        <v>3</v>
      </c>
      <c r="R15">
        <v>6</v>
      </c>
      <c r="S15">
        <v>4</v>
      </c>
      <c r="T15">
        <v>6</v>
      </c>
      <c r="U15">
        <v>2</v>
      </c>
      <c r="Z15">
        <v>3</v>
      </c>
      <c r="AA15">
        <v>0</v>
      </c>
      <c r="AB15" t="s">
        <v>48</v>
      </c>
      <c r="AC15">
        <v>1.3</v>
      </c>
      <c r="AD15">
        <v>3.5</v>
      </c>
      <c r="AE15">
        <v>1.25</v>
      </c>
      <c r="AF15">
        <v>3.3</v>
      </c>
      <c r="AG15">
        <v>1.29</v>
      </c>
      <c r="AH15">
        <v>3.5</v>
      </c>
      <c r="AI15">
        <v>1.29</v>
      </c>
      <c r="AJ15">
        <v>3.97</v>
      </c>
      <c r="AK15">
        <v>1.35</v>
      </c>
      <c r="AL15">
        <v>3.97</v>
      </c>
      <c r="AM15">
        <v>1.3</v>
      </c>
      <c r="AN15">
        <v>3.5</v>
      </c>
      <c r="AO15">
        <f t="shared" si="0"/>
        <v>0.76923076923076916</v>
      </c>
      <c r="AP15">
        <f t="shared" si="0"/>
        <v>0.2857142857142857</v>
      </c>
      <c r="AQ15">
        <f t="shared" si="1"/>
        <v>0.72916666666666674</v>
      </c>
      <c r="AR15">
        <f t="shared" si="2"/>
        <v>0.27083333333333337</v>
      </c>
      <c r="AS15">
        <f t="shared" si="3"/>
        <v>0.49519935201393844</v>
      </c>
      <c r="AW15">
        <f t="shared" si="4"/>
        <v>843.5</v>
      </c>
      <c r="AX15">
        <f>64*'Summary - LogLoss'!$D$8*AW15/SUM($AW$2:$AW$65)</f>
        <v>0.41497159036314368</v>
      </c>
      <c r="AY15">
        <f t="shared" si="5"/>
        <v>0.91017094237708207</v>
      </c>
    </row>
    <row r="16" spans="1:60" x14ac:dyDescent="0.35">
      <c r="A16">
        <v>39</v>
      </c>
      <c r="B16" t="s">
        <v>40</v>
      </c>
      <c r="C16" t="s">
        <v>41</v>
      </c>
      <c r="D16" s="1">
        <v>42548</v>
      </c>
      <c r="E16" t="s">
        <v>42</v>
      </c>
      <c r="F16" t="s">
        <v>43</v>
      </c>
      <c r="G16" t="s">
        <v>44</v>
      </c>
      <c r="H16" t="s">
        <v>45</v>
      </c>
      <c r="I16">
        <v>5</v>
      </c>
      <c r="J16" t="s">
        <v>503</v>
      </c>
      <c r="K16" t="s">
        <v>506</v>
      </c>
      <c r="L16">
        <v>51</v>
      </c>
      <c r="M16">
        <v>260</v>
      </c>
      <c r="N16">
        <v>919</v>
      </c>
      <c r="O16">
        <v>200</v>
      </c>
      <c r="P16">
        <v>7</v>
      </c>
      <c r="Q16">
        <v>6</v>
      </c>
      <c r="R16">
        <v>6</v>
      </c>
      <c r="S16">
        <v>4</v>
      </c>
      <c r="T16">
        <v>6</v>
      </c>
      <c r="U16">
        <v>4</v>
      </c>
      <c r="Z16">
        <v>3</v>
      </c>
      <c r="AA16">
        <v>0</v>
      </c>
      <c r="AB16" t="s">
        <v>48</v>
      </c>
      <c r="AC16">
        <v>1.08</v>
      </c>
      <c r="AD16">
        <v>8</v>
      </c>
      <c r="AE16">
        <v>1.08</v>
      </c>
      <c r="AF16">
        <v>6</v>
      </c>
      <c r="AG16">
        <v>1.08</v>
      </c>
      <c r="AH16">
        <v>8</v>
      </c>
      <c r="AI16">
        <v>1.07</v>
      </c>
      <c r="AJ16">
        <v>11</v>
      </c>
      <c r="AK16">
        <v>1.1000000000000001</v>
      </c>
      <c r="AL16">
        <v>11</v>
      </c>
      <c r="AM16">
        <v>1.07</v>
      </c>
      <c r="AN16">
        <v>8.76</v>
      </c>
      <c r="AO16">
        <f t="shared" si="0"/>
        <v>0.93457943925233644</v>
      </c>
      <c r="AP16">
        <f t="shared" si="0"/>
        <v>0.11415525114155252</v>
      </c>
      <c r="AQ16">
        <f t="shared" si="1"/>
        <v>0.89114954221770082</v>
      </c>
      <c r="AR16">
        <f t="shared" si="2"/>
        <v>0.10885045778229908</v>
      </c>
      <c r="AS16">
        <f t="shared" si="3"/>
        <v>1.0512686282372425</v>
      </c>
      <c r="AW16">
        <f t="shared" si="4"/>
        <v>559.5</v>
      </c>
      <c r="AX16">
        <f>64*'Summary - LogLoss'!$D$8*AW16/SUM($AW$2:$AW$65)</f>
        <v>0.27525382905533952</v>
      </c>
      <c r="AY16">
        <f t="shared" si="5"/>
        <v>1.326522457292582</v>
      </c>
    </row>
    <row r="17" spans="1:51" x14ac:dyDescent="0.35">
      <c r="A17">
        <v>39</v>
      </c>
      <c r="B17" t="s">
        <v>40</v>
      </c>
      <c r="C17" t="s">
        <v>41</v>
      </c>
      <c r="D17" s="1">
        <v>42548</v>
      </c>
      <c r="E17" t="s">
        <v>42</v>
      </c>
      <c r="F17" t="s">
        <v>43</v>
      </c>
      <c r="G17" t="s">
        <v>44</v>
      </c>
      <c r="H17" t="s">
        <v>45</v>
      </c>
      <c r="I17">
        <v>5</v>
      </c>
      <c r="J17" t="s">
        <v>154</v>
      </c>
      <c r="K17" t="s">
        <v>501</v>
      </c>
      <c r="L17">
        <v>11</v>
      </c>
      <c r="M17">
        <v>245</v>
      </c>
      <c r="N17">
        <v>2780</v>
      </c>
      <c r="O17">
        <v>215</v>
      </c>
      <c r="P17">
        <v>6</v>
      </c>
      <c r="Q17">
        <v>2</v>
      </c>
      <c r="R17">
        <v>6</v>
      </c>
      <c r="S17">
        <v>3</v>
      </c>
      <c r="T17">
        <v>6</v>
      </c>
      <c r="U17">
        <v>2</v>
      </c>
      <c r="Z17">
        <v>3</v>
      </c>
      <c r="AA17">
        <v>0</v>
      </c>
      <c r="AB17" t="s">
        <v>48</v>
      </c>
      <c r="AC17">
        <v>1.04</v>
      </c>
      <c r="AD17">
        <v>13</v>
      </c>
      <c r="AE17">
        <v>1.03</v>
      </c>
      <c r="AF17">
        <v>9</v>
      </c>
      <c r="AG17">
        <v>1.04</v>
      </c>
      <c r="AH17">
        <v>9</v>
      </c>
      <c r="AI17">
        <v>1.04</v>
      </c>
      <c r="AJ17">
        <v>20.71</v>
      </c>
      <c r="AK17">
        <v>1.05</v>
      </c>
      <c r="AL17">
        <v>20.71</v>
      </c>
      <c r="AM17">
        <v>1.03</v>
      </c>
      <c r="AN17">
        <v>12.64</v>
      </c>
      <c r="AO17">
        <f t="shared" si="0"/>
        <v>0.970873786407767</v>
      </c>
      <c r="AP17">
        <f t="shared" si="0"/>
        <v>7.9113924050632903E-2</v>
      </c>
      <c r="AQ17">
        <f t="shared" si="1"/>
        <v>0.92465252377468909</v>
      </c>
      <c r="AR17">
        <f t="shared" si="2"/>
        <v>7.5347476225310892E-2</v>
      </c>
      <c r="AS17">
        <f t="shared" si="3"/>
        <v>1.2536537932385836</v>
      </c>
      <c r="AW17">
        <f t="shared" si="4"/>
        <v>1497.5</v>
      </c>
      <c r="AX17">
        <f>64*'Summary - LogLoss'!$D$8*AW17/SUM($AW$2:$AW$65)</f>
        <v>0.73671601252970675</v>
      </c>
      <c r="AY17">
        <f t="shared" si="5"/>
        <v>1.9903698057682904</v>
      </c>
    </row>
    <row r="18" spans="1:51" x14ac:dyDescent="0.35">
      <c r="A18">
        <v>39</v>
      </c>
      <c r="B18" t="s">
        <v>40</v>
      </c>
      <c r="C18" t="s">
        <v>41</v>
      </c>
      <c r="D18" s="1">
        <v>42548</v>
      </c>
      <c r="E18" t="s">
        <v>42</v>
      </c>
      <c r="F18" t="s">
        <v>43</v>
      </c>
      <c r="G18" t="s">
        <v>44</v>
      </c>
      <c r="H18" t="s">
        <v>45</v>
      </c>
      <c r="I18">
        <v>5</v>
      </c>
      <c r="J18" t="s">
        <v>168</v>
      </c>
      <c r="K18" t="s">
        <v>496</v>
      </c>
      <c r="L18">
        <v>547</v>
      </c>
      <c r="M18">
        <v>84</v>
      </c>
      <c r="N18">
        <v>59</v>
      </c>
      <c r="O18">
        <v>679</v>
      </c>
      <c r="P18">
        <v>6</v>
      </c>
      <c r="Q18">
        <v>4</v>
      </c>
      <c r="R18">
        <v>6</v>
      </c>
      <c r="S18">
        <v>2</v>
      </c>
      <c r="T18">
        <v>7</v>
      </c>
      <c r="U18">
        <v>6</v>
      </c>
      <c r="Z18">
        <v>3</v>
      </c>
      <c r="AA18">
        <v>0</v>
      </c>
      <c r="AB18" t="s">
        <v>48</v>
      </c>
      <c r="AC18">
        <v>1.9</v>
      </c>
      <c r="AD18">
        <v>1.9</v>
      </c>
      <c r="AE18">
        <v>2</v>
      </c>
      <c r="AF18">
        <v>1.7</v>
      </c>
      <c r="AG18">
        <v>1.83</v>
      </c>
      <c r="AH18">
        <v>1.83</v>
      </c>
      <c r="AI18">
        <v>1.83</v>
      </c>
      <c r="AJ18">
        <v>2.1</v>
      </c>
      <c r="AK18">
        <v>2</v>
      </c>
      <c r="AL18">
        <v>2.1</v>
      </c>
      <c r="AM18">
        <v>1.89</v>
      </c>
      <c r="AN18">
        <v>1.9</v>
      </c>
      <c r="AO18">
        <f t="shared" si="0"/>
        <v>0.52910052910052918</v>
      </c>
      <c r="AP18">
        <f t="shared" si="0"/>
        <v>0.52631578947368418</v>
      </c>
      <c r="AQ18">
        <f t="shared" si="1"/>
        <v>0.50131926121372039</v>
      </c>
      <c r="AR18">
        <f t="shared" si="2"/>
        <v>0.49868073878627961</v>
      </c>
      <c r="AS18">
        <f t="shared" si="3"/>
        <v>2.6385285504220203E-3</v>
      </c>
      <c r="AW18">
        <f t="shared" si="4"/>
        <v>369</v>
      </c>
      <c r="AX18">
        <f>64*'Summary - LogLoss'!$D$8*AW18/SUM($AW$2:$AW$65)</f>
        <v>0.18153469691049204</v>
      </c>
      <c r="AY18">
        <f t="shared" si="5"/>
        <v>0.18417322546091405</v>
      </c>
    </row>
    <row r="19" spans="1:51" x14ac:dyDescent="0.35">
      <c r="A19">
        <v>39</v>
      </c>
      <c r="B19" t="s">
        <v>40</v>
      </c>
      <c r="C19" t="s">
        <v>41</v>
      </c>
      <c r="D19" s="1">
        <v>42548</v>
      </c>
      <c r="E19" t="s">
        <v>42</v>
      </c>
      <c r="F19" t="s">
        <v>43</v>
      </c>
      <c r="G19" t="s">
        <v>44</v>
      </c>
      <c r="H19" t="s">
        <v>45</v>
      </c>
      <c r="I19">
        <v>5</v>
      </c>
      <c r="J19" t="s">
        <v>83</v>
      </c>
      <c r="K19" t="s">
        <v>73</v>
      </c>
      <c r="L19">
        <v>45</v>
      </c>
      <c r="M19">
        <v>58</v>
      </c>
      <c r="N19">
        <v>955</v>
      </c>
      <c r="O19">
        <v>855</v>
      </c>
      <c r="P19">
        <v>6</v>
      </c>
      <c r="Q19">
        <v>2</v>
      </c>
      <c r="R19">
        <v>6</v>
      </c>
      <c r="S19">
        <v>4</v>
      </c>
      <c r="T19">
        <v>6</v>
      </c>
      <c r="U19">
        <v>0</v>
      </c>
      <c r="Z19">
        <v>3</v>
      </c>
      <c r="AA19">
        <v>0</v>
      </c>
      <c r="AB19" t="s">
        <v>48</v>
      </c>
      <c r="AC19">
        <v>1.3</v>
      </c>
      <c r="AD19">
        <v>3.5</v>
      </c>
      <c r="AE19">
        <v>1.35</v>
      </c>
      <c r="AF19">
        <v>2.9</v>
      </c>
      <c r="AG19">
        <v>1.33</v>
      </c>
      <c r="AH19">
        <v>3.4</v>
      </c>
      <c r="AI19">
        <v>1.33</v>
      </c>
      <c r="AJ19">
        <v>3.68</v>
      </c>
      <c r="AK19">
        <v>1.36</v>
      </c>
      <c r="AL19">
        <v>3.68</v>
      </c>
      <c r="AM19">
        <v>1.33</v>
      </c>
      <c r="AN19">
        <v>3.3</v>
      </c>
      <c r="AO19">
        <f t="shared" si="0"/>
        <v>0.75187969924812026</v>
      </c>
      <c r="AP19">
        <f t="shared" si="0"/>
        <v>0.30303030303030304</v>
      </c>
      <c r="AQ19">
        <f t="shared" si="1"/>
        <v>0.71274298056155505</v>
      </c>
      <c r="AR19">
        <f t="shared" si="2"/>
        <v>0.28725701943844495</v>
      </c>
      <c r="AS19">
        <f t="shared" si="3"/>
        <v>0.45437176311938599</v>
      </c>
      <c r="AW19">
        <f t="shared" si="4"/>
        <v>905</v>
      </c>
      <c r="AX19">
        <f>64*'Summary - LogLoss'!$D$8*AW19/SUM($AW$2:$AW$65)</f>
        <v>0.44522737318155903</v>
      </c>
      <c r="AY19">
        <f t="shared" si="5"/>
        <v>0.89959913630094501</v>
      </c>
    </row>
    <row r="20" spans="1:51" x14ac:dyDescent="0.35">
      <c r="A20">
        <v>39</v>
      </c>
      <c r="B20" t="s">
        <v>40</v>
      </c>
      <c r="C20" t="s">
        <v>41</v>
      </c>
      <c r="D20" s="1">
        <v>42548</v>
      </c>
      <c r="E20" t="s">
        <v>42</v>
      </c>
      <c r="F20" t="s">
        <v>43</v>
      </c>
      <c r="G20" t="s">
        <v>44</v>
      </c>
      <c r="H20" t="s">
        <v>45</v>
      </c>
      <c r="I20">
        <v>5</v>
      </c>
      <c r="J20" t="s">
        <v>509</v>
      </c>
      <c r="K20" t="s">
        <v>97</v>
      </c>
      <c r="L20">
        <v>62</v>
      </c>
      <c r="M20">
        <v>193</v>
      </c>
      <c r="N20">
        <v>790</v>
      </c>
      <c r="O20">
        <v>280</v>
      </c>
      <c r="P20">
        <v>3</v>
      </c>
      <c r="Q20">
        <v>6</v>
      </c>
      <c r="R20">
        <v>6</v>
      </c>
      <c r="S20">
        <v>4</v>
      </c>
      <c r="T20">
        <v>6</v>
      </c>
      <c r="U20">
        <v>3</v>
      </c>
      <c r="V20">
        <v>1</v>
      </c>
      <c r="W20">
        <v>6</v>
      </c>
      <c r="X20">
        <v>8</v>
      </c>
      <c r="Y20">
        <v>6</v>
      </c>
      <c r="Z20">
        <v>3</v>
      </c>
      <c r="AA20">
        <v>2</v>
      </c>
      <c r="AB20" t="s">
        <v>48</v>
      </c>
      <c r="AC20">
        <v>1.9</v>
      </c>
      <c r="AD20">
        <v>1.9</v>
      </c>
      <c r="AE20">
        <v>1.82</v>
      </c>
      <c r="AF20">
        <v>1.82</v>
      </c>
      <c r="AG20">
        <v>1.91</v>
      </c>
      <c r="AH20">
        <v>1.91</v>
      </c>
      <c r="AI20">
        <v>1.95</v>
      </c>
      <c r="AJ20">
        <v>1.95</v>
      </c>
      <c r="AK20">
        <v>2</v>
      </c>
      <c r="AL20">
        <v>2</v>
      </c>
      <c r="AM20">
        <v>1.89</v>
      </c>
      <c r="AN20">
        <v>1.89</v>
      </c>
      <c r="AO20">
        <f t="shared" si="0"/>
        <v>0.52910052910052918</v>
      </c>
      <c r="AP20">
        <f t="shared" si="0"/>
        <v>0.52910052910052918</v>
      </c>
      <c r="AQ20">
        <f t="shared" si="1"/>
        <v>0.5</v>
      </c>
      <c r="AR20">
        <f t="shared" si="2"/>
        <v>0.5</v>
      </c>
      <c r="AS20">
        <f t="shared" si="3"/>
        <v>0</v>
      </c>
      <c r="AW20">
        <f t="shared" si="4"/>
        <v>535</v>
      </c>
      <c r="AX20">
        <f>64*'Summary - LogLoss'!$D$8*AW20/SUM($AW$2:$AW$65)</f>
        <v>0.26320071232280007</v>
      </c>
      <c r="AY20">
        <f t="shared" si="5"/>
        <v>0.26320071232280007</v>
      </c>
    </row>
    <row r="21" spans="1:51" x14ac:dyDescent="0.35">
      <c r="A21">
        <v>39</v>
      </c>
      <c r="B21" t="s">
        <v>40</v>
      </c>
      <c r="C21" t="s">
        <v>41</v>
      </c>
      <c r="D21" s="1">
        <v>42548</v>
      </c>
      <c r="E21" t="s">
        <v>42</v>
      </c>
      <c r="F21" t="s">
        <v>43</v>
      </c>
      <c r="G21" t="s">
        <v>44</v>
      </c>
      <c r="H21" t="s">
        <v>45</v>
      </c>
      <c r="I21">
        <v>5</v>
      </c>
      <c r="J21" t="s">
        <v>507</v>
      </c>
      <c r="K21" t="s">
        <v>54</v>
      </c>
      <c r="L21">
        <v>33</v>
      </c>
      <c r="M21">
        <v>78</v>
      </c>
      <c r="N21">
        <v>1215</v>
      </c>
      <c r="O21">
        <v>705</v>
      </c>
      <c r="P21">
        <v>6</v>
      </c>
      <c r="Q21">
        <v>2</v>
      </c>
      <c r="R21">
        <v>6</v>
      </c>
      <c r="S21">
        <v>4</v>
      </c>
      <c r="T21">
        <v>3</v>
      </c>
      <c r="U21">
        <v>6</v>
      </c>
      <c r="V21">
        <v>7</v>
      </c>
      <c r="W21">
        <v>6</v>
      </c>
      <c r="Z21">
        <v>3</v>
      </c>
      <c r="AA21">
        <v>1</v>
      </c>
      <c r="AB21" t="s">
        <v>48</v>
      </c>
      <c r="AC21">
        <v>1.1399999999999999</v>
      </c>
      <c r="AD21">
        <v>5.5</v>
      </c>
      <c r="AE21">
        <v>1.1599999999999999</v>
      </c>
      <c r="AF21">
        <v>4.5</v>
      </c>
      <c r="AG21">
        <v>1.17</v>
      </c>
      <c r="AH21">
        <v>5</v>
      </c>
      <c r="AI21">
        <v>1.18</v>
      </c>
      <c r="AJ21">
        <v>5.63</v>
      </c>
      <c r="AK21">
        <v>1.19</v>
      </c>
      <c r="AL21">
        <v>5.75</v>
      </c>
      <c r="AM21">
        <v>1.1599999999999999</v>
      </c>
      <c r="AN21">
        <v>5.16</v>
      </c>
      <c r="AO21">
        <f t="shared" si="0"/>
        <v>0.86206896551724144</v>
      </c>
      <c r="AP21">
        <f t="shared" si="0"/>
        <v>0.19379844961240308</v>
      </c>
      <c r="AQ21">
        <f t="shared" si="1"/>
        <v>0.81645569620253167</v>
      </c>
      <c r="AR21">
        <f t="shared" si="2"/>
        <v>0.18354430379746833</v>
      </c>
      <c r="AS21">
        <f t="shared" si="3"/>
        <v>0.74625828718759912</v>
      </c>
      <c r="AW21">
        <f t="shared" si="4"/>
        <v>960</v>
      </c>
      <c r="AX21">
        <f>64*'Summary - LogLoss'!$D$8*AW21/SUM($AW$2:$AW$65)</f>
        <v>0.4722853903362394</v>
      </c>
      <c r="AY21">
        <f t="shared" si="5"/>
        <v>1.2185436775238385</v>
      </c>
    </row>
    <row r="22" spans="1:51" x14ac:dyDescent="0.35">
      <c r="A22">
        <v>39</v>
      </c>
      <c r="B22" t="s">
        <v>40</v>
      </c>
      <c r="C22" t="s">
        <v>41</v>
      </c>
      <c r="D22" s="1">
        <v>42548</v>
      </c>
      <c r="E22" t="s">
        <v>42</v>
      </c>
      <c r="F22" t="s">
        <v>43</v>
      </c>
      <c r="G22" t="s">
        <v>44</v>
      </c>
      <c r="H22" t="s">
        <v>45</v>
      </c>
      <c r="I22">
        <v>5</v>
      </c>
      <c r="J22" t="s">
        <v>513</v>
      </c>
      <c r="K22" t="s">
        <v>514</v>
      </c>
      <c r="L22">
        <v>186</v>
      </c>
      <c r="M22">
        <v>103</v>
      </c>
      <c r="N22">
        <v>290</v>
      </c>
      <c r="O22">
        <v>571</v>
      </c>
      <c r="P22">
        <v>1</v>
      </c>
      <c r="Q22">
        <v>6</v>
      </c>
      <c r="R22">
        <v>6</v>
      </c>
      <c r="S22">
        <v>3</v>
      </c>
      <c r="T22">
        <v>6</v>
      </c>
      <c r="U22">
        <v>4</v>
      </c>
      <c r="V22">
        <v>6</v>
      </c>
      <c r="W22">
        <v>4</v>
      </c>
      <c r="Z22">
        <v>3</v>
      </c>
      <c r="AA22">
        <v>1</v>
      </c>
      <c r="AB22" t="s">
        <v>48</v>
      </c>
      <c r="AC22">
        <v>1.8</v>
      </c>
      <c r="AD22">
        <v>2</v>
      </c>
      <c r="AE22">
        <v>1.8</v>
      </c>
      <c r="AF22">
        <v>1.85</v>
      </c>
      <c r="AG22">
        <v>1.83</v>
      </c>
      <c r="AH22">
        <v>1.83</v>
      </c>
      <c r="AI22">
        <v>1.88</v>
      </c>
      <c r="AJ22">
        <v>2.02</v>
      </c>
      <c r="AK22">
        <v>1.9</v>
      </c>
      <c r="AL22">
        <v>2.04</v>
      </c>
      <c r="AM22">
        <v>1.83</v>
      </c>
      <c r="AN22">
        <v>1.96</v>
      </c>
      <c r="AO22">
        <f t="shared" si="0"/>
        <v>0.54644808743169393</v>
      </c>
      <c r="AP22">
        <f t="shared" si="0"/>
        <v>0.51020408163265307</v>
      </c>
      <c r="AQ22">
        <f t="shared" si="1"/>
        <v>0.51715039577836408</v>
      </c>
      <c r="AR22">
        <f t="shared" si="2"/>
        <v>0.48284960422163586</v>
      </c>
      <c r="AS22">
        <f t="shared" si="3"/>
        <v>3.4314253194548179E-2</v>
      </c>
      <c r="AW22">
        <f t="shared" si="4"/>
        <v>430.5</v>
      </c>
      <c r="AX22">
        <f>64*'Summary - LogLoss'!$D$8*AW22/SUM($AW$2:$AW$65)</f>
        <v>0.21179047972890738</v>
      </c>
      <c r="AY22">
        <f t="shared" si="5"/>
        <v>0.24610473292345555</v>
      </c>
    </row>
    <row r="23" spans="1:51" x14ac:dyDescent="0.35">
      <c r="A23">
        <v>39</v>
      </c>
      <c r="B23" t="s">
        <v>40</v>
      </c>
      <c r="C23" t="s">
        <v>41</v>
      </c>
      <c r="D23" s="1">
        <v>42548</v>
      </c>
      <c r="E23" t="s">
        <v>42</v>
      </c>
      <c r="F23" t="s">
        <v>43</v>
      </c>
      <c r="G23" t="s">
        <v>44</v>
      </c>
      <c r="H23" t="s">
        <v>45</v>
      </c>
      <c r="I23">
        <v>5</v>
      </c>
      <c r="J23" t="s">
        <v>77</v>
      </c>
      <c r="K23" t="s">
        <v>124</v>
      </c>
      <c r="L23">
        <v>7</v>
      </c>
      <c r="M23">
        <v>46</v>
      </c>
      <c r="N23">
        <v>3175</v>
      </c>
      <c r="O23">
        <v>950</v>
      </c>
      <c r="P23">
        <v>7</v>
      </c>
      <c r="Q23">
        <v>6</v>
      </c>
      <c r="R23">
        <v>6</v>
      </c>
      <c r="S23">
        <v>2</v>
      </c>
      <c r="T23">
        <v>6</v>
      </c>
      <c r="U23">
        <v>4</v>
      </c>
      <c r="Z23">
        <v>3</v>
      </c>
      <c r="AA23">
        <v>0</v>
      </c>
      <c r="AB23" t="s">
        <v>48</v>
      </c>
      <c r="AC23">
        <v>1.01</v>
      </c>
      <c r="AD23">
        <v>23</v>
      </c>
      <c r="AE23">
        <v>1.01</v>
      </c>
      <c r="AF23">
        <v>11</v>
      </c>
      <c r="AG23">
        <v>1.02</v>
      </c>
      <c r="AH23">
        <v>11</v>
      </c>
      <c r="AI23">
        <v>1.01</v>
      </c>
      <c r="AJ23">
        <v>25.99</v>
      </c>
      <c r="AK23">
        <v>1.02</v>
      </c>
      <c r="AL23">
        <v>29.75</v>
      </c>
      <c r="AM23">
        <v>1.01</v>
      </c>
      <c r="AN23">
        <v>19.38</v>
      </c>
      <c r="AO23">
        <f t="shared" si="0"/>
        <v>0.99009900990099009</v>
      </c>
      <c r="AP23">
        <f t="shared" si="0"/>
        <v>5.1599587203302377E-2</v>
      </c>
      <c r="AQ23">
        <f t="shared" si="1"/>
        <v>0.95046591466405095</v>
      </c>
      <c r="AR23">
        <f t="shared" si="2"/>
        <v>4.9534085335948996E-2</v>
      </c>
      <c r="AS23">
        <f t="shared" si="3"/>
        <v>1.4771456378047261</v>
      </c>
      <c r="AW23">
        <f t="shared" si="4"/>
        <v>2062.5</v>
      </c>
      <c r="AX23">
        <f>64*'Summary - LogLoss'!$D$8*AW23/SUM($AW$2:$AW$65)</f>
        <v>1.0146756433005144</v>
      </c>
      <c r="AY23">
        <f t="shared" si="5"/>
        <v>2.4918212811052403</v>
      </c>
    </row>
    <row r="24" spans="1:51" x14ac:dyDescent="0.35">
      <c r="A24">
        <v>39</v>
      </c>
      <c r="B24" t="s">
        <v>40</v>
      </c>
      <c r="C24" t="s">
        <v>41</v>
      </c>
      <c r="D24" s="1">
        <v>42548</v>
      </c>
      <c r="E24" t="s">
        <v>42</v>
      </c>
      <c r="F24" t="s">
        <v>43</v>
      </c>
      <c r="G24" t="s">
        <v>44</v>
      </c>
      <c r="H24" t="s">
        <v>45</v>
      </c>
      <c r="I24">
        <v>5</v>
      </c>
      <c r="J24" t="s">
        <v>117</v>
      </c>
      <c r="K24" t="s">
        <v>515</v>
      </c>
      <c r="L24">
        <v>6</v>
      </c>
      <c r="M24">
        <v>124</v>
      </c>
      <c r="N24">
        <v>4155</v>
      </c>
      <c r="O24">
        <v>498</v>
      </c>
      <c r="P24">
        <v>6</v>
      </c>
      <c r="Q24">
        <v>4</v>
      </c>
      <c r="R24">
        <v>6</v>
      </c>
      <c r="S24">
        <v>3</v>
      </c>
      <c r="T24">
        <v>7</v>
      </c>
      <c r="U24">
        <v>5</v>
      </c>
      <c r="Z24">
        <v>3</v>
      </c>
      <c r="AA24">
        <v>0</v>
      </c>
      <c r="AB24" t="s">
        <v>48</v>
      </c>
      <c r="AC24">
        <v>1.07</v>
      </c>
      <c r="AD24">
        <v>9</v>
      </c>
      <c r="AE24">
        <v>1.06</v>
      </c>
      <c r="AF24">
        <v>7.25</v>
      </c>
      <c r="AG24">
        <v>1.07</v>
      </c>
      <c r="AH24">
        <v>7.5</v>
      </c>
      <c r="AI24">
        <v>1.0900000000000001</v>
      </c>
      <c r="AJ24">
        <v>9.35</v>
      </c>
      <c r="AK24">
        <v>1.0900000000000001</v>
      </c>
      <c r="AL24">
        <v>10.5</v>
      </c>
      <c r="AM24">
        <v>1.07</v>
      </c>
      <c r="AN24">
        <v>8.6199999999999992</v>
      </c>
      <c r="AO24">
        <f t="shared" si="0"/>
        <v>0.93457943925233644</v>
      </c>
      <c r="AP24">
        <f t="shared" si="0"/>
        <v>0.11600928074245941</v>
      </c>
      <c r="AQ24">
        <f t="shared" si="1"/>
        <v>0.8895768833849329</v>
      </c>
      <c r="AR24">
        <f t="shared" si="2"/>
        <v>0.11042311661506708</v>
      </c>
      <c r="AS24">
        <f t="shared" si="3"/>
        <v>1.0432132181008935</v>
      </c>
      <c r="AW24">
        <f t="shared" si="4"/>
        <v>2326.5</v>
      </c>
      <c r="AX24">
        <f>64*'Summary - LogLoss'!$D$8*AW24/SUM($AW$2:$AW$65)</f>
        <v>1.1445541256429801</v>
      </c>
      <c r="AY24">
        <f t="shared" si="5"/>
        <v>2.1877673437438734</v>
      </c>
    </row>
    <row r="25" spans="1:51" x14ac:dyDescent="0.35">
      <c r="A25">
        <v>39</v>
      </c>
      <c r="B25" t="s">
        <v>40</v>
      </c>
      <c r="C25" t="s">
        <v>41</v>
      </c>
      <c r="D25" s="1">
        <v>42548</v>
      </c>
      <c r="E25" t="s">
        <v>42</v>
      </c>
      <c r="F25" t="s">
        <v>43</v>
      </c>
      <c r="G25" t="s">
        <v>44</v>
      </c>
      <c r="H25" t="s">
        <v>45</v>
      </c>
      <c r="I25">
        <v>5</v>
      </c>
      <c r="J25" t="s">
        <v>516</v>
      </c>
      <c r="K25" t="s">
        <v>70</v>
      </c>
      <c r="L25">
        <v>772</v>
      </c>
      <c r="M25">
        <v>54</v>
      </c>
      <c r="N25">
        <v>26</v>
      </c>
      <c r="O25">
        <v>890</v>
      </c>
      <c r="P25">
        <v>6</v>
      </c>
      <c r="Q25">
        <v>3</v>
      </c>
      <c r="R25">
        <v>6</v>
      </c>
      <c r="S25">
        <v>3</v>
      </c>
      <c r="T25">
        <v>6</v>
      </c>
      <c r="U25">
        <v>4</v>
      </c>
      <c r="Z25">
        <v>3</v>
      </c>
      <c r="AA25">
        <v>0</v>
      </c>
      <c r="AB25" t="s">
        <v>48</v>
      </c>
      <c r="AC25">
        <v>3.75</v>
      </c>
      <c r="AD25">
        <v>1.28</v>
      </c>
      <c r="AE25">
        <v>3</v>
      </c>
      <c r="AF25">
        <v>1.3</v>
      </c>
      <c r="AG25">
        <v>3.25</v>
      </c>
      <c r="AH25">
        <v>1.33</v>
      </c>
      <c r="AI25">
        <v>3.75</v>
      </c>
      <c r="AJ25">
        <v>1.32</v>
      </c>
      <c r="AK25">
        <v>3.76</v>
      </c>
      <c r="AL25">
        <v>1.35</v>
      </c>
      <c r="AM25">
        <v>3.46</v>
      </c>
      <c r="AN25">
        <v>1.3</v>
      </c>
      <c r="AO25">
        <f t="shared" si="0"/>
        <v>0.28901734104046245</v>
      </c>
      <c r="AP25">
        <f t="shared" si="0"/>
        <v>0.76923076923076916</v>
      </c>
      <c r="AQ25">
        <f t="shared" si="1"/>
        <v>0.27310924369747902</v>
      </c>
      <c r="AR25">
        <f t="shared" si="2"/>
        <v>0.72689075630252098</v>
      </c>
      <c r="AS25">
        <f t="shared" si="3"/>
        <v>-0.48945216230107086</v>
      </c>
      <c r="AW25">
        <f t="shared" si="4"/>
        <v>458</v>
      </c>
      <c r="AX25">
        <f>64*'Summary - LogLoss'!$D$8*AW25/SUM($AW$2:$AW$65)</f>
        <v>0.22531948830624757</v>
      </c>
      <c r="AY25">
        <f t="shared" si="5"/>
        <v>-0.26413267399482332</v>
      </c>
    </row>
    <row r="26" spans="1:51" x14ac:dyDescent="0.35">
      <c r="A26">
        <v>39</v>
      </c>
      <c r="B26" t="s">
        <v>40</v>
      </c>
      <c r="C26" t="s">
        <v>41</v>
      </c>
      <c r="D26" s="1">
        <v>42548</v>
      </c>
      <c r="E26" t="s">
        <v>42</v>
      </c>
      <c r="F26" t="s">
        <v>43</v>
      </c>
      <c r="G26" t="s">
        <v>44</v>
      </c>
      <c r="H26" t="s">
        <v>45</v>
      </c>
      <c r="I26">
        <v>5</v>
      </c>
      <c r="J26" t="s">
        <v>135</v>
      </c>
      <c r="K26" t="s">
        <v>131</v>
      </c>
      <c r="L26">
        <v>98</v>
      </c>
      <c r="M26">
        <v>71</v>
      </c>
      <c r="N26">
        <v>615</v>
      </c>
      <c r="O26">
        <v>746</v>
      </c>
      <c r="P26">
        <v>2</v>
      </c>
      <c r="Q26">
        <v>6</v>
      </c>
      <c r="R26">
        <v>6</v>
      </c>
      <c r="S26">
        <v>2</v>
      </c>
      <c r="T26">
        <v>6</v>
      </c>
      <c r="U26">
        <v>3</v>
      </c>
      <c r="V26">
        <v>2</v>
      </c>
      <c r="W26">
        <v>6</v>
      </c>
      <c r="X26">
        <v>7</v>
      </c>
      <c r="Y26">
        <v>5</v>
      </c>
      <c r="Z26">
        <v>3</v>
      </c>
      <c r="AA26">
        <v>2</v>
      </c>
      <c r="AB26" t="s">
        <v>48</v>
      </c>
      <c r="AC26">
        <v>1.1599999999999999</v>
      </c>
      <c r="AD26">
        <v>5</v>
      </c>
      <c r="AE26">
        <v>1.1599999999999999</v>
      </c>
      <c r="AF26">
        <v>4.4000000000000004</v>
      </c>
      <c r="AG26">
        <v>1.2</v>
      </c>
      <c r="AH26">
        <v>4.33</v>
      </c>
      <c r="AI26">
        <v>1.18</v>
      </c>
      <c r="AJ26">
        <v>5.63</v>
      </c>
      <c r="AK26">
        <v>1.22</v>
      </c>
      <c r="AL26">
        <v>5.63</v>
      </c>
      <c r="AM26">
        <v>1.1599999999999999</v>
      </c>
      <c r="AN26">
        <v>5.07</v>
      </c>
      <c r="AO26">
        <f t="shared" si="0"/>
        <v>0.86206896551724144</v>
      </c>
      <c r="AP26">
        <f t="shared" si="0"/>
        <v>0.1972386587771203</v>
      </c>
      <c r="AQ26">
        <f t="shared" si="1"/>
        <v>0.81380417335473521</v>
      </c>
      <c r="AR26">
        <f t="shared" si="2"/>
        <v>0.18619582664526482</v>
      </c>
      <c r="AS26">
        <f t="shared" si="3"/>
        <v>0.73746040624240938</v>
      </c>
      <c r="AW26">
        <f t="shared" si="4"/>
        <v>680.5</v>
      </c>
      <c r="AX26">
        <f>64*'Summary - LogLoss'!$D$8*AW26/SUM($AW$2:$AW$65)</f>
        <v>0.33478146679563642</v>
      </c>
      <c r="AY26">
        <f t="shared" si="5"/>
        <v>1.0722418730380459</v>
      </c>
    </row>
    <row r="27" spans="1:51" x14ac:dyDescent="0.35">
      <c r="A27">
        <v>39</v>
      </c>
      <c r="B27" t="s">
        <v>40</v>
      </c>
      <c r="C27" t="s">
        <v>41</v>
      </c>
      <c r="D27" s="1">
        <v>42548</v>
      </c>
      <c r="E27" t="s">
        <v>42</v>
      </c>
      <c r="F27" t="s">
        <v>43</v>
      </c>
      <c r="G27" t="s">
        <v>44</v>
      </c>
      <c r="H27" t="s">
        <v>45</v>
      </c>
      <c r="I27">
        <v>5</v>
      </c>
      <c r="J27" t="s">
        <v>212</v>
      </c>
      <c r="K27" t="s">
        <v>46</v>
      </c>
      <c r="L27">
        <v>91</v>
      </c>
      <c r="M27">
        <v>86</v>
      </c>
      <c r="N27">
        <v>648</v>
      </c>
      <c r="O27">
        <v>661</v>
      </c>
      <c r="P27">
        <v>6</v>
      </c>
      <c r="Q27">
        <v>3</v>
      </c>
      <c r="R27">
        <v>6</v>
      </c>
      <c r="S27">
        <v>7</v>
      </c>
      <c r="T27">
        <v>7</v>
      </c>
      <c r="U27">
        <v>6</v>
      </c>
      <c r="V27">
        <v>7</v>
      </c>
      <c r="W27">
        <v>5</v>
      </c>
      <c r="Z27">
        <v>3</v>
      </c>
      <c r="AA27">
        <v>1</v>
      </c>
      <c r="AB27" t="s">
        <v>48</v>
      </c>
      <c r="AC27">
        <v>1.72</v>
      </c>
      <c r="AD27">
        <v>2.1</v>
      </c>
      <c r="AE27">
        <v>1.68</v>
      </c>
      <c r="AF27">
        <v>2.0499999999999998</v>
      </c>
      <c r="AG27">
        <v>1.8</v>
      </c>
      <c r="AH27">
        <v>2</v>
      </c>
      <c r="AI27">
        <v>1.85</v>
      </c>
      <c r="AJ27">
        <v>2.0099999999999998</v>
      </c>
      <c r="AK27">
        <v>1.9</v>
      </c>
      <c r="AL27">
        <v>2.1</v>
      </c>
      <c r="AM27">
        <v>1.77</v>
      </c>
      <c r="AN27">
        <v>2.02</v>
      </c>
      <c r="AO27">
        <f t="shared" si="0"/>
        <v>0.56497175141242939</v>
      </c>
      <c r="AP27">
        <f t="shared" si="0"/>
        <v>0.49504950495049505</v>
      </c>
      <c r="AQ27">
        <f t="shared" si="1"/>
        <v>0.53298153034300788</v>
      </c>
      <c r="AR27">
        <f t="shared" si="2"/>
        <v>0.46701846965699201</v>
      </c>
      <c r="AS27">
        <f t="shared" si="3"/>
        <v>6.6058982413687878E-2</v>
      </c>
      <c r="AW27">
        <f t="shared" si="4"/>
        <v>654.5</v>
      </c>
      <c r="AX27">
        <f>64*'Summary - LogLoss'!$D$8*AW27/SUM($AW$2:$AW$65)</f>
        <v>0.32199040414069657</v>
      </c>
      <c r="AY27">
        <f t="shared" si="5"/>
        <v>0.38804938655438448</v>
      </c>
    </row>
    <row r="28" spans="1:51" x14ac:dyDescent="0.35">
      <c r="A28">
        <v>39</v>
      </c>
      <c r="B28" t="s">
        <v>40</v>
      </c>
      <c r="C28" t="s">
        <v>41</v>
      </c>
      <c r="D28" s="1">
        <v>42548</v>
      </c>
      <c r="E28" t="s">
        <v>42</v>
      </c>
      <c r="F28" t="s">
        <v>43</v>
      </c>
      <c r="G28" t="s">
        <v>44</v>
      </c>
      <c r="H28" t="s">
        <v>45</v>
      </c>
      <c r="I28">
        <v>5</v>
      </c>
      <c r="J28" t="s">
        <v>98</v>
      </c>
      <c r="K28" t="s">
        <v>96</v>
      </c>
      <c r="L28">
        <v>29</v>
      </c>
      <c r="M28">
        <v>60</v>
      </c>
      <c r="N28">
        <v>1385</v>
      </c>
      <c r="O28">
        <v>824</v>
      </c>
      <c r="P28">
        <v>7</v>
      </c>
      <c r="Q28">
        <v>5</v>
      </c>
      <c r="R28">
        <v>7</v>
      </c>
      <c r="S28">
        <v>6</v>
      </c>
      <c r="T28">
        <v>6</v>
      </c>
      <c r="U28">
        <v>4</v>
      </c>
      <c r="Z28">
        <v>3</v>
      </c>
      <c r="AA28">
        <v>0</v>
      </c>
      <c r="AB28" t="s">
        <v>48</v>
      </c>
      <c r="AC28">
        <v>1.1599999999999999</v>
      </c>
      <c r="AD28">
        <v>5</v>
      </c>
      <c r="AE28">
        <v>1.1499999999999999</v>
      </c>
      <c r="AF28">
        <v>4.5999999999999996</v>
      </c>
      <c r="AG28">
        <v>1.17</v>
      </c>
      <c r="AH28">
        <v>5</v>
      </c>
      <c r="AI28">
        <v>1.18</v>
      </c>
      <c r="AJ28">
        <v>5.61</v>
      </c>
      <c r="AK28">
        <v>1.19</v>
      </c>
      <c r="AL28">
        <v>5.61</v>
      </c>
      <c r="AM28">
        <v>1.1599999999999999</v>
      </c>
      <c r="AN28">
        <v>5.09</v>
      </c>
      <c r="AO28">
        <f t="shared" si="0"/>
        <v>0.86206896551724144</v>
      </c>
      <c r="AP28">
        <f t="shared" si="0"/>
        <v>0.19646365422396858</v>
      </c>
      <c r="AQ28">
        <f t="shared" si="1"/>
        <v>0.81440000000000001</v>
      </c>
      <c r="AR28">
        <f t="shared" si="2"/>
        <v>0.18560000000000001</v>
      </c>
      <c r="AS28">
        <f t="shared" si="3"/>
        <v>0.739428912722079</v>
      </c>
      <c r="AW28">
        <f t="shared" si="4"/>
        <v>1104.5</v>
      </c>
      <c r="AX28">
        <f>64*'Summary - LogLoss'!$D$8*AW28/SUM($AW$2:$AW$65)</f>
        <v>0.54337418086080869</v>
      </c>
      <c r="AY28">
        <f t="shared" si="5"/>
        <v>1.2828030935828876</v>
      </c>
    </row>
    <row r="29" spans="1:51" x14ac:dyDescent="0.35">
      <c r="A29">
        <v>39</v>
      </c>
      <c r="B29" t="s">
        <v>40</v>
      </c>
      <c r="C29" t="s">
        <v>41</v>
      </c>
      <c r="D29" s="1">
        <v>42548</v>
      </c>
      <c r="E29" t="s">
        <v>42</v>
      </c>
      <c r="F29" t="s">
        <v>43</v>
      </c>
      <c r="G29" t="s">
        <v>44</v>
      </c>
      <c r="H29" t="s">
        <v>45</v>
      </c>
      <c r="I29">
        <v>5</v>
      </c>
      <c r="J29" t="s">
        <v>161</v>
      </c>
      <c r="K29" t="s">
        <v>109</v>
      </c>
      <c r="L29">
        <v>26</v>
      </c>
      <c r="M29">
        <v>61</v>
      </c>
      <c r="N29">
        <v>1415</v>
      </c>
      <c r="O29">
        <v>811</v>
      </c>
      <c r="P29">
        <v>6</v>
      </c>
      <c r="Q29">
        <v>4</v>
      </c>
      <c r="R29">
        <v>6</v>
      </c>
      <c r="S29">
        <v>4</v>
      </c>
      <c r="T29">
        <v>6</v>
      </c>
      <c r="U29">
        <v>4</v>
      </c>
      <c r="Z29">
        <v>3</v>
      </c>
      <c r="AA29">
        <v>0</v>
      </c>
      <c r="AB29" t="s">
        <v>48</v>
      </c>
      <c r="AC29">
        <v>1.53</v>
      </c>
      <c r="AD29">
        <v>2.5</v>
      </c>
      <c r="AE29">
        <v>1.52</v>
      </c>
      <c r="AF29">
        <v>2.35</v>
      </c>
      <c r="AG29">
        <v>1.53</v>
      </c>
      <c r="AH29">
        <v>2.5</v>
      </c>
      <c r="AI29">
        <v>1.57</v>
      </c>
      <c r="AJ29">
        <v>2.57</v>
      </c>
      <c r="AK29">
        <v>1.57</v>
      </c>
      <c r="AL29">
        <v>2.65</v>
      </c>
      <c r="AM29">
        <v>1.53</v>
      </c>
      <c r="AN29">
        <v>2.48</v>
      </c>
      <c r="AO29">
        <f t="shared" si="0"/>
        <v>0.65359477124183007</v>
      </c>
      <c r="AP29">
        <f t="shared" si="0"/>
        <v>0.40322580645161293</v>
      </c>
      <c r="AQ29">
        <f t="shared" si="1"/>
        <v>0.61845386533665836</v>
      </c>
      <c r="AR29">
        <f t="shared" si="2"/>
        <v>0.3815461346633417</v>
      </c>
      <c r="AS29">
        <f t="shared" si="3"/>
        <v>0.24149541238627328</v>
      </c>
      <c r="AW29">
        <f t="shared" si="4"/>
        <v>1113</v>
      </c>
      <c r="AX29">
        <f>64*'Summary - LogLoss'!$D$8*AW29/SUM($AW$2:$AW$65)</f>
        <v>0.54755587442107756</v>
      </c>
      <c r="AY29">
        <f t="shared" si="5"/>
        <v>0.78905128680735082</v>
      </c>
    </row>
    <row r="30" spans="1:51" x14ac:dyDescent="0.35">
      <c r="A30">
        <v>39</v>
      </c>
      <c r="B30" t="s">
        <v>40</v>
      </c>
      <c r="C30" t="s">
        <v>41</v>
      </c>
      <c r="D30" s="1">
        <v>42548</v>
      </c>
      <c r="E30" t="s">
        <v>42</v>
      </c>
      <c r="F30" t="s">
        <v>43</v>
      </c>
      <c r="G30" t="s">
        <v>44</v>
      </c>
      <c r="H30" t="s">
        <v>45</v>
      </c>
      <c r="I30">
        <v>5</v>
      </c>
      <c r="J30" t="s">
        <v>175</v>
      </c>
      <c r="K30" t="s">
        <v>91</v>
      </c>
      <c r="L30">
        <v>34</v>
      </c>
      <c r="M30">
        <v>16</v>
      </c>
      <c r="N30">
        <v>1175</v>
      </c>
      <c r="O30">
        <v>2110</v>
      </c>
      <c r="P30">
        <v>6</v>
      </c>
      <c r="Q30">
        <v>7</v>
      </c>
      <c r="R30">
        <v>6</v>
      </c>
      <c r="S30">
        <v>0</v>
      </c>
      <c r="T30">
        <v>4</v>
      </c>
      <c r="U30">
        <v>6</v>
      </c>
      <c r="V30">
        <v>6</v>
      </c>
      <c r="W30">
        <v>1</v>
      </c>
      <c r="X30">
        <v>6</v>
      </c>
      <c r="Y30">
        <v>2</v>
      </c>
      <c r="Z30">
        <v>3</v>
      </c>
      <c r="AA30">
        <v>2</v>
      </c>
      <c r="AB30" t="s">
        <v>48</v>
      </c>
      <c r="AC30">
        <v>2.37</v>
      </c>
      <c r="AD30">
        <v>1.57</v>
      </c>
      <c r="AE30">
        <v>2.35</v>
      </c>
      <c r="AF30">
        <v>1.52</v>
      </c>
      <c r="AG30">
        <v>2.25</v>
      </c>
      <c r="AH30">
        <v>1.62</v>
      </c>
      <c r="AI30">
        <v>2.5299999999999998</v>
      </c>
      <c r="AJ30">
        <v>1.59</v>
      </c>
      <c r="AK30">
        <v>2.5299999999999998</v>
      </c>
      <c r="AL30">
        <v>1.64</v>
      </c>
      <c r="AM30">
        <v>2.37</v>
      </c>
      <c r="AN30">
        <v>1.58</v>
      </c>
      <c r="AO30">
        <f t="shared" si="0"/>
        <v>0.42194092827004215</v>
      </c>
      <c r="AP30">
        <f t="shared" si="0"/>
        <v>0.63291139240506322</v>
      </c>
      <c r="AQ30">
        <f t="shared" si="1"/>
        <v>0.39999999999999997</v>
      </c>
      <c r="AR30">
        <f t="shared" si="2"/>
        <v>0.6</v>
      </c>
      <c r="AS30">
        <f t="shared" si="3"/>
        <v>-0.20273255405408222</v>
      </c>
      <c r="AW30">
        <f t="shared" si="4"/>
        <v>1642.5</v>
      </c>
      <c r="AX30">
        <f>64*'Summary - LogLoss'!$D$8*AW30/SUM($AW$2:$AW$65)</f>
        <v>0.80805078502840966</v>
      </c>
      <c r="AY30">
        <f t="shared" si="5"/>
        <v>0.60531823097432746</v>
      </c>
    </row>
    <row r="31" spans="1:51" x14ac:dyDescent="0.35">
      <c r="A31">
        <v>39</v>
      </c>
      <c r="B31" t="s">
        <v>40</v>
      </c>
      <c r="C31" t="s">
        <v>41</v>
      </c>
      <c r="D31" s="1">
        <v>42548</v>
      </c>
      <c r="E31" t="s">
        <v>42</v>
      </c>
      <c r="F31" t="s">
        <v>43</v>
      </c>
      <c r="G31" t="s">
        <v>44</v>
      </c>
      <c r="H31" t="s">
        <v>45</v>
      </c>
      <c r="I31">
        <v>5</v>
      </c>
      <c r="J31" t="s">
        <v>488</v>
      </c>
      <c r="K31" t="s">
        <v>142</v>
      </c>
      <c r="L31">
        <v>42</v>
      </c>
      <c r="M31">
        <v>24</v>
      </c>
      <c r="N31">
        <v>1013</v>
      </c>
      <c r="O31">
        <v>1555</v>
      </c>
      <c r="P31">
        <v>6</v>
      </c>
      <c r="Q31">
        <v>3</v>
      </c>
      <c r="R31">
        <v>3</v>
      </c>
      <c r="S31">
        <v>6</v>
      </c>
      <c r="T31">
        <v>5</v>
      </c>
      <c r="U31">
        <v>7</v>
      </c>
      <c r="V31">
        <v>6</v>
      </c>
      <c r="W31">
        <v>3</v>
      </c>
      <c r="X31">
        <v>6</v>
      </c>
      <c r="Y31">
        <v>4</v>
      </c>
      <c r="Z31">
        <v>3</v>
      </c>
      <c r="AA31">
        <v>2</v>
      </c>
      <c r="AB31" t="s">
        <v>48</v>
      </c>
      <c r="AC31">
        <v>2</v>
      </c>
      <c r="AD31">
        <v>1.8</v>
      </c>
      <c r="AE31">
        <v>1.85</v>
      </c>
      <c r="AF31">
        <v>1.82</v>
      </c>
      <c r="AG31">
        <v>2.1</v>
      </c>
      <c r="AH31">
        <v>1.67</v>
      </c>
      <c r="AI31">
        <v>1.87</v>
      </c>
      <c r="AJ31">
        <v>2</v>
      </c>
      <c r="AK31">
        <v>2.1</v>
      </c>
      <c r="AL31">
        <v>2</v>
      </c>
      <c r="AM31">
        <v>1.95</v>
      </c>
      <c r="AN31">
        <v>1.83</v>
      </c>
      <c r="AO31">
        <f t="shared" si="0"/>
        <v>0.51282051282051289</v>
      </c>
      <c r="AP31">
        <f t="shared" si="0"/>
        <v>0.54644808743169393</v>
      </c>
      <c r="AQ31">
        <f t="shared" si="1"/>
        <v>0.48412698412698413</v>
      </c>
      <c r="AR31">
        <f t="shared" si="2"/>
        <v>0.51587301587301571</v>
      </c>
      <c r="AS31">
        <f t="shared" si="3"/>
        <v>-3.1756702861162757E-2</v>
      </c>
      <c r="AW31">
        <f t="shared" si="4"/>
        <v>1284</v>
      </c>
      <c r="AX31">
        <f>64*'Summary - LogLoss'!$D$8*AW31/SUM($AW$2:$AW$65)</f>
        <v>0.63168170957472025</v>
      </c>
      <c r="AY31">
        <f t="shared" si="5"/>
        <v>0.59992500671355753</v>
      </c>
    </row>
    <row r="32" spans="1:51" x14ac:dyDescent="0.35">
      <c r="A32">
        <v>39</v>
      </c>
      <c r="B32" t="s">
        <v>40</v>
      </c>
      <c r="C32" t="s">
        <v>41</v>
      </c>
      <c r="D32" s="1">
        <v>42548</v>
      </c>
      <c r="E32" t="s">
        <v>42</v>
      </c>
      <c r="F32" t="s">
        <v>43</v>
      </c>
      <c r="G32" t="s">
        <v>44</v>
      </c>
      <c r="H32" t="s">
        <v>45</v>
      </c>
      <c r="I32">
        <v>5</v>
      </c>
      <c r="J32" t="s">
        <v>65</v>
      </c>
      <c r="K32" t="s">
        <v>67</v>
      </c>
      <c r="L32">
        <v>3</v>
      </c>
      <c r="M32">
        <v>52</v>
      </c>
      <c r="N32">
        <v>6425</v>
      </c>
      <c r="O32">
        <v>919</v>
      </c>
      <c r="P32">
        <v>7</v>
      </c>
      <c r="Q32">
        <v>6</v>
      </c>
      <c r="R32">
        <v>7</v>
      </c>
      <c r="S32">
        <v>6</v>
      </c>
      <c r="T32">
        <v>6</v>
      </c>
      <c r="U32">
        <v>3</v>
      </c>
      <c r="Z32">
        <v>3</v>
      </c>
      <c r="AA32">
        <v>0</v>
      </c>
      <c r="AB32" t="s">
        <v>48</v>
      </c>
      <c r="AC32">
        <v>1.0049999999999999</v>
      </c>
      <c r="AD32">
        <v>34</v>
      </c>
      <c r="AE32">
        <v>1</v>
      </c>
      <c r="AF32">
        <v>11.5</v>
      </c>
      <c r="AG32">
        <v>1.01</v>
      </c>
      <c r="AH32">
        <v>26</v>
      </c>
      <c r="AI32">
        <v>1.01</v>
      </c>
      <c r="AJ32">
        <v>25.99</v>
      </c>
      <c r="AK32">
        <v>1.02</v>
      </c>
      <c r="AL32">
        <v>34</v>
      </c>
      <c r="AM32">
        <v>1.01</v>
      </c>
      <c r="AN32">
        <v>20.58</v>
      </c>
      <c r="AO32">
        <f t="shared" si="0"/>
        <v>0.99009900990099009</v>
      </c>
      <c r="AP32">
        <f t="shared" si="0"/>
        <v>4.8590864917395532E-2</v>
      </c>
      <c r="AQ32">
        <f t="shared" si="1"/>
        <v>0.95321908290875401</v>
      </c>
      <c r="AR32">
        <f t="shared" si="2"/>
        <v>4.6780917091245947E-2</v>
      </c>
      <c r="AS32">
        <f t="shared" si="3"/>
        <v>1.5071846997763676</v>
      </c>
      <c r="AW32">
        <f t="shared" si="4"/>
        <v>3672</v>
      </c>
      <c r="AX32">
        <f>64*'Summary - LogLoss'!$D$8*AW32/SUM($AW$2:$AW$65)</f>
        <v>1.8064916180361157</v>
      </c>
      <c r="AY32">
        <f t="shared" si="5"/>
        <v>3.3136763178124831</v>
      </c>
    </row>
    <row r="33" spans="1:51" x14ac:dyDescent="0.35">
      <c r="A33">
        <v>39</v>
      </c>
      <c r="B33" t="s">
        <v>40</v>
      </c>
      <c r="C33" t="s">
        <v>41</v>
      </c>
      <c r="D33" s="1">
        <v>42549</v>
      </c>
      <c r="E33" t="s">
        <v>42</v>
      </c>
      <c r="F33" t="s">
        <v>43</v>
      </c>
      <c r="G33" t="s">
        <v>44</v>
      </c>
      <c r="H33" t="s">
        <v>45</v>
      </c>
      <c r="I33">
        <v>5</v>
      </c>
      <c r="J33" t="s">
        <v>484</v>
      </c>
      <c r="K33" t="s">
        <v>66</v>
      </c>
      <c r="L33">
        <v>85</v>
      </c>
      <c r="M33">
        <v>82</v>
      </c>
      <c r="N33">
        <v>673</v>
      </c>
      <c r="O33">
        <v>691</v>
      </c>
      <c r="P33">
        <v>4</v>
      </c>
      <c r="Q33">
        <v>6</v>
      </c>
      <c r="R33">
        <v>6</v>
      </c>
      <c r="S33">
        <v>3</v>
      </c>
      <c r="T33">
        <v>3</v>
      </c>
      <c r="U33">
        <v>6</v>
      </c>
      <c r="V33">
        <v>6</v>
      </c>
      <c r="W33">
        <v>3</v>
      </c>
      <c r="X33">
        <v>6</v>
      </c>
      <c r="Y33">
        <v>4</v>
      </c>
      <c r="Z33">
        <v>3</v>
      </c>
      <c r="AA33">
        <v>2</v>
      </c>
      <c r="AB33" t="s">
        <v>48</v>
      </c>
      <c r="AC33">
        <v>1.1000000000000001</v>
      </c>
      <c r="AD33">
        <v>7</v>
      </c>
      <c r="AE33">
        <v>1.0900000000000001</v>
      </c>
      <c r="AF33">
        <v>6</v>
      </c>
      <c r="AG33">
        <v>1.1000000000000001</v>
      </c>
      <c r="AH33">
        <v>7</v>
      </c>
      <c r="AI33">
        <v>1.1499999999999999</v>
      </c>
      <c r="AJ33">
        <v>6.48</v>
      </c>
      <c r="AK33">
        <v>1.1499999999999999</v>
      </c>
      <c r="AL33">
        <v>7</v>
      </c>
      <c r="AM33">
        <v>1.1200000000000001</v>
      </c>
      <c r="AN33">
        <v>6.23</v>
      </c>
      <c r="AO33">
        <f t="shared" si="0"/>
        <v>0.89285714285714279</v>
      </c>
      <c r="AP33">
        <f t="shared" si="0"/>
        <v>0.16051364365971107</v>
      </c>
      <c r="AQ33">
        <f t="shared" si="1"/>
        <v>0.84761904761904772</v>
      </c>
      <c r="AR33">
        <f t="shared" si="2"/>
        <v>0.15238095238095239</v>
      </c>
      <c r="AS33">
        <f t="shared" si="3"/>
        <v>0.85802382374617925</v>
      </c>
      <c r="AW33">
        <f t="shared" si="4"/>
        <v>682</v>
      </c>
      <c r="AX33">
        <f>64*'Summary - LogLoss'!$D$8*AW33/SUM($AW$2:$AW$65)</f>
        <v>0.33551941271803676</v>
      </c>
      <c r="AY33">
        <f t="shared" si="5"/>
        <v>1.193543236464216</v>
      </c>
    </row>
    <row r="34" spans="1:51" x14ac:dyDescent="0.35">
      <c r="A34">
        <v>39</v>
      </c>
      <c r="B34" t="s">
        <v>40</v>
      </c>
      <c r="C34" t="s">
        <v>41</v>
      </c>
      <c r="D34" s="1">
        <v>42549</v>
      </c>
      <c r="E34" t="s">
        <v>42</v>
      </c>
      <c r="F34" t="s">
        <v>43</v>
      </c>
      <c r="G34" t="s">
        <v>44</v>
      </c>
      <c r="H34" t="s">
        <v>45</v>
      </c>
      <c r="I34">
        <v>5</v>
      </c>
      <c r="J34" t="s">
        <v>517</v>
      </c>
      <c r="K34" t="s">
        <v>518</v>
      </c>
      <c r="L34">
        <v>145</v>
      </c>
      <c r="M34">
        <v>221</v>
      </c>
      <c r="N34">
        <v>390</v>
      </c>
      <c r="O34">
        <v>241</v>
      </c>
      <c r="P34">
        <v>4</v>
      </c>
      <c r="Q34">
        <v>6</v>
      </c>
      <c r="R34">
        <v>6</v>
      </c>
      <c r="S34">
        <v>4</v>
      </c>
      <c r="T34">
        <v>7</v>
      </c>
      <c r="U34">
        <v>5</v>
      </c>
      <c r="V34">
        <v>6</v>
      </c>
      <c r="W34">
        <v>4</v>
      </c>
      <c r="Z34">
        <v>3</v>
      </c>
      <c r="AA34">
        <v>1</v>
      </c>
      <c r="AB34" t="s">
        <v>48</v>
      </c>
      <c r="AC34">
        <v>1.61</v>
      </c>
      <c r="AD34">
        <v>2.2999999999999998</v>
      </c>
      <c r="AE34">
        <v>1.58</v>
      </c>
      <c r="AF34">
        <v>2.2000000000000002</v>
      </c>
      <c r="AG34">
        <v>1.67</v>
      </c>
      <c r="AH34">
        <v>2.2000000000000002</v>
      </c>
      <c r="AI34">
        <v>1.53</v>
      </c>
      <c r="AJ34">
        <v>2.62</v>
      </c>
      <c r="AK34">
        <v>1.67</v>
      </c>
      <c r="AL34">
        <v>2.62</v>
      </c>
      <c r="AM34">
        <v>1.57</v>
      </c>
      <c r="AN34">
        <v>2.37</v>
      </c>
      <c r="AO34">
        <f t="shared" si="0"/>
        <v>0.63694267515923564</v>
      </c>
      <c r="AP34">
        <f t="shared" si="0"/>
        <v>0.42194092827004215</v>
      </c>
      <c r="AQ34">
        <f t="shared" si="1"/>
        <v>0.60152284263959388</v>
      </c>
      <c r="AR34">
        <f t="shared" si="2"/>
        <v>0.39847715736040601</v>
      </c>
      <c r="AS34">
        <f t="shared" si="3"/>
        <v>0.20590716789341168</v>
      </c>
      <c r="AW34">
        <f t="shared" si="4"/>
        <v>315.5</v>
      </c>
      <c r="AX34">
        <f>64*'Summary - LogLoss'!$D$8*AW34/SUM($AW$2:$AW$65)</f>
        <v>0.15521462567821201</v>
      </c>
      <c r="AY34">
        <f t="shared" si="5"/>
        <v>0.36112179357162366</v>
      </c>
    </row>
    <row r="35" spans="1:51" x14ac:dyDescent="0.35">
      <c r="A35">
        <v>39</v>
      </c>
      <c r="B35" t="s">
        <v>40</v>
      </c>
      <c r="C35" t="s">
        <v>41</v>
      </c>
      <c r="D35" s="1">
        <v>42549</v>
      </c>
      <c r="E35" t="s">
        <v>42</v>
      </c>
      <c r="F35" t="s">
        <v>43</v>
      </c>
      <c r="G35" t="s">
        <v>44</v>
      </c>
      <c r="H35" t="s">
        <v>45</v>
      </c>
      <c r="I35">
        <v>5</v>
      </c>
      <c r="J35" t="s">
        <v>519</v>
      </c>
      <c r="K35" t="s">
        <v>150</v>
      </c>
      <c r="L35">
        <v>97</v>
      </c>
      <c r="M35">
        <v>114</v>
      </c>
      <c r="N35">
        <v>620</v>
      </c>
      <c r="O35">
        <v>535</v>
      </c>
      <c r="P35">
        <v>7</v>
      </c>
      <c r="Q35">
        <v>5</v>
      </c>
      <c r="R35">
        <v>4</v>
      </c>
      <c r="S35">
        <v>6</v>
      </c>
      <c r="T35">
        <v>6</v>
      </c>
      <c r="U35">
        <v>3</v>
      </c>
      <c r="V35">
        <v>6</v>
      </c>
      <c r="W35">
        <v>2</v>
      </c>
      <c r="Z35">
        <v>3</v>
      </c>
      <c r="AA35">
        <v>1</v>
      </c>
      <c r="AB35" t="s">
        <v>48</v>
      </c>
      <c r="AC35">
        <v>1.2</v>
      </c>
      <c r="AD35">
        <v>4.5</v>
      </c>
      <c r="AE35">
        <v>1.22</v>
      </c>
      <c r="AF35">
        <v>3.8</v>
      </c>
      <c r="AG35">
        <v>1.22</v>
      </c>
      <c r="AH35">
        <v>4.33</v>
      </c>
      <c r="AI35">
        <v>1.23</v>
      </c>
      <c r="AJ35">
        <v>4.72</v>
      </c>
      <c r="AK35">
        <v>1.25</v>
      </c>
      <c r="AL35">
        <v>4.75</v>
      </c>
      <c r="AM35">
        <v>1.21</v>
      </c>
      <c r="AN35">
        <v>4.3099999999999996</v>
      </c>
      <c r="AO35">
        <f t="shared" si="0"/>
        <v>0.82644628099173556</v>
      </c>
      <c r="AP35">
        <f t="shared" si="0"/>
        <v>0.23201856148491881</v>
      </c>
      <c r="AQ35">
        <f t="shared" si="1"/>
        <v>0.78079710144927539</v>
      </c>
      <c r="AR35">
        <f t="shared" si="2"/>
        <v>0.21920289855072467</v>
      </c>
      <c r="AS35">
        <f t="shared" si="3"/>
        <v>0.63515877225350326</v>
      </c>
      <c r="AW35">
        <f t="shared" si="4"/>
        <v>577.5</v>
      </c>
      <c r="AX35">
        <f>64*'Summary - LogLoss'!$D$8*AW35/SUM($AW$2:$AW$65)</f>
        <v>0.28410918012414405</v>
      </c>
      <c r="AY35">
        <f t="shared" si="5"/>
        <v>0.91926795237764725</v>
      </c>
    </row>
    <row r="36" spans="1:51" x14ac:dyDescent="0.35">
      <c r="A36">
        <v>39</v>
      </c>
      <c r="B36" t="s">
        <v>40</v>
      </c>
      <c r="C36" t="s">
        <v>41</v>
      </c>
      <c r="D36" s="1">
        <v>42549</v>
      </c>
      <c r="E36" t="s">
        <v>42</v>
      </c>
      <c r="F36" t="s">
        <v>43</v>
      </c>
      <c r="G36" t="s">
        <v>44</v>
      </c>
      <c r="H36" t="s">
        <v>45</v>
      </c>
      <c r="I36">
        <v>5</v>
      </c>
      <c r="J36" t="s">
        <v>92</v>
      </c>
      <c r="K36" t="s">
        <v>105</v>
      </c>
      <c r="L36">
        <v>10</v>
      </c>
      <c r="M36">
        <v>56</v>
      </c>
      <c r="N36">
        <v>2905</v>
      </c>
      <c r="O36">
        <v>870</v>
      </c>
      <c r="P36">
        <v>6</v>
      </c>
      <c r="Q36">
        <v>3</v>
      </c>
      <c r="R36">
        <v>6</v>
      </c>
      <c r="S36">
        <v>4</v>
      </c>
      <c r="T36">
        <v>6</v>
      </c>
      <c r="U36">
        <v>3</v>
      </c>
      <c r="Z36">
        <v>3</v>
      </c>
      <c r="AA36">
        <v>0</v>
      </c>
      <c r="AB36" t="s">
        <v>48</v>
      </c>
      <c r="AC36">
        <v>1.08</v>
      </c>
      <c r="AD36">
        <v>8</v>
      </c>
      <c r="AE36">
        <v>1.08</v>
      </c>
      <c r="AF36">
        <v>6</v>
      </c>
      <c r="AG36">
        <v>1.08</v>
      </c>
      <c r="AH36">
        <v>8</v>
      </c>
      <c r="AI36">
        <v>1.08</v>
      </c>
      <c r="AJ36">
        <v>9.8699999999999992</v>
      </c>
      <c r="AK36">
        <v>1.1000000000000001</v>
      </c>
      <c r="AL36">
        <v>9.8699999999999992</v>
      </c>
      <c r="AM36">
        <v>1.08</v>
      </c>
      <c r="AN36">
        <v>7.91</v>
      </c>
      <c r="AO36">
        <f t="shared" si="0"/>
        <v>0.92592592592592582</v>
      </c>
      <c r="AP36">
        <f t="shared" si="0"/>
        <v>0.12642225031605561</v>
      </c>
      <c r="AQ36">
        <f t="shared" si="1"/>
        <v>0.87986651835372631</v>
      </c>
      <c r="AR36">
        <f t="shared" si="2"/>
        <v>0.12013348164627363</v>
      </c>
      <c r="AS36">
        <f t="shared" si="3"/>
        <v>0.99558337032171706</v>
      </c>
      <c r="AW36">
        <f t="shared" si="4"/>
        <v>1887.5</v>
      </c>
      <c r="AX36">
        <f>64*'Summary - LogLoss'!$D$8*AW36/SUM($AW$2:$AW$65)</f>
        <v>0.92858195235380403</v>
      </c>
      <c r="AY36">
        <f t="shared" si="5"/>
        <v>1.9241653226755211</v>
      </c>
    </row>
    <row r="37" spans="1:51" x14ac:dyDescent="0.35">
      <c r="A37">
        <v>39</v>
      </c>
      <c r="B37" t="s">
        <v>40</v>
      </c>
      <c r="C37" t="s">
        <v>41</v>
      </c>
      <c r="D37" s="1">
        <v>42549</v>
      </c>
      <c r="E37" t="s">
        <v>42</v>
      </c>
      <c r="F37" t="s">
        <v>43</v>
      </c>
      <c r="G37" t="s">
        <v>44</v>
      </c>
      <c r="H37" t="s">
        <v>45</v>
      </c>
      <c r="I37">
        <v>5</v>
      </c>
      <c r="J37" t="s">
        <v>210</v>
      </c>
      <c r="K37" t="s">
        <v>502</v>
      </c>
      <c r="L37">
        <v>340</v>
      </c>
      <c r="M37">
        <v>77</v>
      </c>
      <c r="N37">
        <v>138</v>
      </c>
      <c r="O37">
        <v>707</v>
      </c>
      <c r="P37">
        <v>6</v>
      </c>
      <c r="Q37">
        <v>2</v>
      </c>
      <c r="R37">
        <v>6</v>
      </c>
      <c r="S37">
        <v>4</v>
      </c>
      <c r="T37">
        <v>2</v>
      </c>
      <c r="U37">
        <v>6</v>
      </c>
      <c r="V37">
        <v>6</v>
      </c>
      <c r="W37">
        <v>4</v>
      </c>
      <c r="Z37">
        <v>3</v>
      </c>
      <c r="AA37">
        <v>1</v>
      </c>
      <c r="AB37" t="s">
        <v>48</v>
      </c>
      <c r="AC37">
        <v>1.3</v>
      </c>
      <c r="AD37">
        <v>3.5</v>
      </c>
      <c r="AE37">
        <v>1.28</v>
      </c>
      <c r="AF37">
        <v>3.2</v>
      </c>
      <c r="AG37">
        <v>1.3</v>
      </c>
      <c r="AH37">
        <v>3.4</v>
      </c>
      <c r="AI37">
        <v>1.29</v>
      </c>
      <c r="AJ37">
        <v>4.05</v>
      </c>
      <c r="AK37">
        <v>1.31</v>
      </c>
      <c r="AL37">
        <v>4.2</v>
      </c>
      <c r="AM37">
        <v>1.28</v>
      </c>
      <c r="AN37">
        <v>3.62</v>
      </c>
      <c r="AO37">
        <f t="shared" si="0"/>
        <v>0.78125</v>
      </c>
      <c r="AP37">
        <f t="shared" si="0"/>
        <v>0.27624309392265195</v>
      </c>
      <c r="AQ37">
        <f t="shared" si="1"/>
        <v>0.73877551020408161</v>
      </c>
      <c r="AR37">
        <f t="shared" si="2"/>
        <v>0.26122448979591839</v>
      </c>
      <c r="AS37">
        <f t="shared" si="3"/>
        <v>0.51980697395307685</v>
      </c>
      <c r="AW37">
        <f t="shared" si="4"/>
        <v>422.5</v>
      </c>
      <c r="AX37">
        <f>64*'Summary - LogLoss'!$D$8*AW37/SUM($AW$2:$AW$65)</f>
        <v>0.20785476814277204</v>
      </c>
      <c r="AY37">
        <f t="shared" si="5"/>
        <v>0.72766174209584888</v>
      </c>
    </row>
    <row r="38" spans="1:51" x14ac:dyDescent="0.35">
      <c r="A38">
        <v>39</v>
      </c>
      <c r="B38" t="s">
        <v>40</v>
      </c>
      <c r="C38" t="s">
        <v>41</v>
      </c>
      <c r="D38" s="1">
        <v>42549</v>
      </c>
      <c r="E38" t="s">
        <v>42</v>
      </c>
      <c r="F38" t="s">
        <v>43</v>
      </c>
      <c r="G38" t="s">
        <v>44</v>
      </c>
      <c r="H38" t="s">
        <v>45</v>
      </c>
      <c r="I38">
        <v>5</v>
      </c>
      <c r="J38" t="s">
        <v>127</v>
      </c>
      <c r="K38" t="s">
        <v>520</v>
      </c>
      <c r="L38">
        <v>18</v>
      </c>
      <c r="M38">
        <v>121</v>
      </c>
      <c r="N38">
        <v>1855</v>
      </c>
      <c r="O38">
        <v>506</v>
      </c>
      <c r="P38">
        <v>6</v>
      </c>
      <c r="Q38">
        <v>4</v>
      </c>
      <c r="R38">
        <v>6</v>
      </c>
      <c r="S38">
        <v>3</v>
      </c>
      <c r="T38">
        <v>6</v>
      </c>
      <c r="U38">
        <v>7</v>
      </c>
      <c r="V38">
        <v>6</v>
      </c>
      <c r="W38">
        <v>1</v>
      </c>
      <c r="Z38">
        <v>3</v>
      </c>
      <c r="AA38">
        <v>1</v>
      </c>
      <c r="AB38" t="s">
        <v>48</v>
      </c>
      <c r="AC38">
        <v>1.2</v>
      </c>
      <c r="AD38">
        <v>4.5</v>
      </c>
      <c r="AE38">
        <v>1.1499999999999999</v>
      </c>
      <c r="AF38">
        <v>4.75</v>
      </c>
      <c r="AG38">
        <v>1.17</v>
      </c>
      <c r="AH38">
        <v>5</v>
      </c>
      <c r="AI38">
        <v>1.17</v>
      </c>
      <c r="AJ38">
        <v>6.02</v>
      </c>
      <c r="AK38">
        <v>1.21</v>
      </c>
      <c r="AL38">
        <v>6.02</v>
      </c>
      <c r="AM38">
        <v>1.1599999999999999</v>
      </c>
      <c r="AN38">
        <v>5.14</v>
      </c>
      <c r="AO38">
        <f t="shared" si="0"/>
        <v>0.86206896551724144</v>
      </c>
      <c r="AP38">
        <f t="shared" si="0"/>
        <v>0.19455252918287938</v>
      </c>
      <c r="AQ38">
        <f t="shared" si="1"/>
        <v>0.81587301587301586</v>
      </c>
      <c r="AR38">
        <f t="shared" si="2"/>
        <v>0.18412698412698411</v>
      </c>
      <c r="AS38">
        <f t="shared" si="3"/>
        <v>0.74431653717440027</v>
      </c>
      <c r="AW38">
        <f t="shared" si="4"/>
        <v>1180.5</v>
      </c>
      <c r="AX38">
        <f>64*'Summary - LogLoss'!$D$8*AW38/SUM($AW$2:$AW$65)</f>
        <v>0.58076344092909438</v>
      </c>
      <c r="AY38">
        <f t="shared" si="5"/>
        <v>1.3250799781034948</v>
      </c>
    </row>
    <row r="39" spans="1:51" x14ac:dyDescent="0.35">
      <c r="A39">
        <v>39</v>
      </c>
      <c r="B39" t="s">
        <v>40</v>
      </c>
      <c r="C39" t="s">
        <v>41</v>
      </c>
      <c r="D39" s="1">
        <v>42549</v>
      </c>
      <c r="E39" t="s">
        <v>42</v>
      </c>
      <c r="F39" t="s">
        <v>43</v>
      </c>
      <c r="G39" t="s">
        <v>44</v>
      </c>
      <c r="H39" t="s">
        <v>45</v>
      </c>
      <c r="I39">
        <v>5</v>
      </c>
      <c r="J39" t="s">
        <v>491</v>
      </c>
      <c r="K39" t="s">
        <v>521</v>
      </c>
      <c r="L39">
        <v>27</v>
      </c>
      <c r="M39">
        <v>204</v>
      </c>
      <c r="N39">
        <v>1405</v>
      </c>
      <c r="O39">
        <v>261</v>
      </c>
      <c r="P39">
        <v>6</v>
      </c>
      <c r="Q39">
        <v>4</v>
      </c>
      <c r="R39">
        <v>6</v>
      </c>
      <c r="S39">
        <v>2</v>
      </c>
      <c r="T39">
        <v>6</v>
      </c>
      <c r="U39">
        <v>2</v>
      </c>
      <c r="Z39">
        <v>3</v>
      </c>
      <c r="AA39">
        <v>0</v>
      </c>
      <c r="AB39" t="s">
        <v>48</v>
      </c>
      <c r="AC39">
        <v>1.08</v>
      </c>
      <c r="AD39">
        <v>8</v>
      </c>
      <c r="AE39">
        <v>1.08</v>
      </c>
      <c r="AF39">
        <v>6</v>
      </c>
      <c r="AG39">
        <v>1.07</v>
      </c>
      <c r="AH39">
        <v>7.5</v>
      </c>
      <c r="AI39">
        <v>1.0900000000000001</v>
      </c>
      <c r="AJ39">
        <v>9.35</v>
      </c>
      <c r="AK39">
        <v>1.1000000000000001</v>
      </c>
      <c r="AL39">
        <v>9.35</v>
      </c>
      <c r="AM39">
        <v>1.08</v>
      </c>
      <c r="AN39">
        <v>7.87</v>
      </c>
      <c r="AO39">
        <f t="shared" si="0"/>
        <v>0.92592592592592582</v>
      </c>
      <c r="AP39">
        <f t="shared" si="0"/>
        <v>0.12706480304955528</v>
      </c>
      <c r="AQ39">
        <f t="shared" si="1"/>
        <v>0.87932960893854739</v>
      </c>
      <c r="AR39">
        <f t="shared" si="2"/>
        <v>0.12067039106145253</v>
      </c>
      <c r="AS39">
        <f t="shared" si="3"/>
        <v>0.99304851064659161</v>
      </c>
      <c r="AW39">
        <f t="shared" si="4"/>
        <v>833</v>
      </c>
      <c r="AX39">
        <f>64*'Summary - LogLoss'!$D$8*AW39/SUM($AW$2:$AW$65)</f>
        <v>0.40980596890634102</v>
      </c>
      <c r="AY39">
        <f t="shared" si="5"/>
        <v>1.4028544795529325</v>
      </c>
    </row>
    <row r="40" spans="1:51" x14ac:dyDescent="0.35">
      <c r="A40">
        <v>39</v>
      </c>
      <c r="B40" t="s">
        <v>40</v>
      </c>
      <c r="C40" t="s">
        <v>41</v>
      </c>
      <c r="D40" s="1">
        <v>42549</v>
      </c>
      <c r="E40" t="s">
        <v>42</v>
      </c>
      <c r="F40" t="s">
        <v>43</v>
      </c>
      <c r="G40" t="s">
        <v>44</v>
      </c>
      <c r="H40" t="s">
        <v>45</v>
      </c>
      <c r="I40">
        <v>5</v>
      </c>
      <c r="J40" t="s">
        <v>486</v>
      </c>
      <c r="K40" t="s">
        <v>522</v>
      </c>
      <c r="L40">
        <v>76</v>
      </c>
      <c r="M40">
        <v>179</v>
      </c>
      <c r="N40">
        <v>710</v>
      </c>
      <c r="O40">
        <v>302</v>
      </c>
      <c r="P40">
        <v>6</v>
      </c>
      <c r="Q40">
        <v>4</v>
      </c>
      <c r="R40">
        <v>6</v>
      </c>
      <c r="S40">
        <v>1</v>
      </c>
      <c r="T40">
        <v>6</v>
      </c>
      <c r="U40">
        <v>4</v>
      </c>
      <c r="Z40">
        <v>3</v>
      </c>
      <c r="AA40">
        <v>0</v>
      </c>
      <c r="AB40" t="s">
        <v>48</v>
      </c>
      <c r="AC40">
        <v>1.1599999999999999</v>
      </c>
      <c r="AD40">
        <v>5</v>
      </c>
      <c r="AE40">
        <v>1.1499999999999999</v>
      </c>
      <c r="AF40">
        <v>4.5999999999999996</v>
      </c>
      <c r="AG40">
        <v>1.17</v>
      </c>
      <c r="AH40">
        <v>4.5</v>
      </c>
      <c r="AI40">
        <v>1.1499999999999999</v>
      </c>
      <c r="AJ40">
        <v>6.59</v>
      </c>
      <c r="AK40">
        <v>1.18</v>
      </c>
      <c r="AL40">
        <v>6.59</v>
      </c>
      <c r="AM40">
        <v>1.1499999999999999</v>
      </c>
      <c r="AN40">
        <v>5.25</v>
      </c>
      <c r="AO40">
        <f t="shared" si="0"/>
        <v>0.86956521739130443</v>
      </c>
      <c r="AP40">
        <f t="shared" si="0"/>
        <v>0.19047619047619047</v>
      </c>
      <c r="AQ40">
        <f t="shared" si="1"/>
        <v>0.8203125</v>
      </c>
      <c r="AR40">
        <f t="shared" si="2"/>
        <v>0.17968749999999997</v>
      </c>
      <c r="AS40">
        <f t="shared" si="3"/>
        <v>0.75923306711418692</v>
      </c>
      <c r="AW40">
        <f t="shared" si="4"/>
        <v>506</v>
      </c>
      <c r="AX40">
        <f>64*'Summary - LogLoss'!$D$8*AW40/SUM($AW$2:$AW$65)</f>
        <v>0.24893375782305949</v>
      </c>
      <c r="AY40">
        <f t="shared" si="5"/>
        <v>1.0081668249372464</v>
      </c>
    </row>
    <row r="41" spans="1:51" x14ac:dyDescent="0.35">
      <c r="A41">
        <v>39</v>
      </c>
      <c r="B41" t="s">
        <v>40</v>
      </c>
      <c r="C41" t="s">
        <v>41</v>
      </c>
      <c r="D41" s="1">
        <v>42549</v>
      </c>
      <c r="E41" t="s">
        <v>42</v>
      </c>
      <c r="F41" t="s">
        <v>43</v>
      </c>
      <c r="G41" t="s">
        <v>44</v>
      </c>
      <c r="H41" t="s">
        <v>45</v>
      </c>
      <c r="I41">
        <v>5</v>
      </c>
      <c r="J41" t="s">
        <v>170</v>
      </c>
      <c r="K41" t="s">
        <v>523</v>
      </c>
      <c r="L41">
        <v>23</v>
      </c>
      <c r="M41">
        <v>194</v>
      </c>
      <c r="N41">
        <v>1596</v>
      </c>
      <c r="O41">
        <v>279</v>
      </c>
      <c r="P41">
        <v>3</v>
      </c>
      <c r="Q41">
        <v>6</v>
      </c>
      <c r="R41">
        <v>7</v>
      </c>
      <c r="S41">
        <v>6</v>
      </c>
      <c r="T41">
        <v>2</v>
      </c>
      <c r="U41">
        <v>6</v>
      </c>
      <c r="V41">
        <v>6</v>
      </c>
      <c r="W41">
        <v>3</v>
      </c>
      <c r="X41">
        <v>10</v>
      </c>
      <c r="Y41">
        <v>8</v>
      </c>
      <c r="Z41">
        <v>3</v>
      </c>
      <c r="AA41">
        <v>2</v>
      </c>
      <c r="AB41" t="s">
        <v>48</v>
      </c>
      <c r="AC41">
        <v>1.4</v>
      </c>
      <c r="AD41">
        <v>3</v>
      </c>
      <c r="AE41">
        <v>1.35</v>
      </c>
      <c r="AF41">
        <v>2.8</v>
      </c>
      <c r="AG41">
        <v>1.4</v>
      </c>
      <c r="AH41">
        <v>2.75</v>
      </c>
      <c r="AI41">
        <v>1.45</v>
      </c>
      <c r="AJ41">
        <v>3</v>
      </c>
      <c r="AK41">
        <v>1.45</v>
      </c>
      <c r="AL41">
        <v>3.1</v>
      </c>
      <c r="AM41">
        <v>1.4</v>
      </c>
      <c r="AN41">
        <v>2.93</v>
      </c>
      <c r="AO41">
        <f t="shared" si="0"/>
        <v>0.7142857142857143</v>
      </c>
      <c r="AP41">
        <f t="shared" si="0"/>
        <v>0.34129692832764502</v>
      </c>
      <c r="AQ41">
        <f t="shared" si="1"/>
        <v>0.67667436489607402</v>
      </c>
      <c r="AR41">
        <f t="shared" si="2"/>
        <v>0.32332563510392609</v>
      </c>
      <c r="AS41">
        <f t="shared" si="3"/>
        <v>0.36926509320388162</v>
      </c>
      <c r="AW41">
        <f t="shared" si="4"/>
        <v>937.5</v>
      </c>
      <c r="AX41">
        <f>64*'Summary - LogLoss'!$D$8*AW41/SUM($AW$2:$AW$65)</f>
        <v>0.46121620150023379</v>
      </c>
      <c r="AY41">
        <f t="shared" si="5"/>
        <v>0.83048129470411536</v>
      </c>
    </row>
    <row r="42" spans="1:51" x14ac:dyDescent="0.35">
      <c r="A42">
        <v>39</v>
      </c>
      <c r="B42" t="s">
        <v>40</v>
      </c>
      <c r="C42" t="s">
        <v>41</v>
      </c>
      <c r="D42" s="1">
        <v>42549</v>
      </c>
      <c r="E42" t="s">
        <v>42</v>
      </c>
      <c r="F42" t="s">
        <v>43</v>
      </c>
      <c r="G42" t="s">
        <v>44</v>
      </c>
      <c r="H42" t="s">
        <v>45</v>
      </c>
      <c r="I42">
        <v>5</v>
      </c>
      <c r="J42" t="s">
        <v>222</v>
      </c>
      <c r="K42" t="s">
        <v>524</v>
      </c>
      <c r="L42">
        <v>12</v>
      </c>
      <c r="M42">
        <v>75</v>
      </c>
      <c r="N42">
        <v>2725</v>
      </c>
      <c r="O42">
        <v>713</v>
      </c>
      <c r="P42">
        <v>6</v>
      </c>
      <c r="Q42">
        <v>4</v>
      </c>
      <c r="R42">
        <v>7</v>
      </c>
      <c r="S42">
        <v>6</v>
      </c>
      <c r="T42">
        <v>6</v>
      </c>
      <c r="U42">
        <v>4</v>
      </c>
      <c r="Z42">
        <v>3</v>
      </c>
      <c r="AA42">
        <v>0</v>
      </c>
      <c r="AB42" t="s">
        <v>48</v>
      </c>
      <c r="AC42">
        <v>1.06</v>
      </c>
      <c r="AD42">
        <v>10</v>
      </c>
      <c r="AE42">
        <v>1.06</v>
      </c>
      <c r="AF42">
        <v>7.5</v>
      </c>
      <c r="AG42">
        <v>1.1399999999999999</v>
      </c>
      <c r="AH42">
        <v>5</v>
      </c>
      <c r="AI42">
        <v>1.06</v>
      </c>
      <c r="AJ42">
        <v>13</v>
      </c>
      <c r="AK42">
        <v>1.1399999999999999</v>
      </c>
      <c r="AL42">
        <v>13</v>
      </c>
      <c r="AM42">
        <v>1.06</v>
      </c>
      <c r="AN42">
        <v>9.44</v>
      </c>
      <c r="AO42">
        <f t="shared" si="0"/>
        <v>0.94339622641509424</v>
      </c>
      <c r="AP42">
        <f t="shared" si="0"/>
        <v>0.10593220338983052</v>
      </c>
      <c r="AQ42">
        <f t="shared" si="1"/>
        <v>0.89904761904761898</v>
      </c>
      <c r="AR42">
        <f t="shared" si="2"/>
        <v>0.10095238095238096</v>
      </c>
      <c r="AS42">
        <f t="shared" si="3"/>
        <v>1.0933435360167167</v>
      </c>
      <c r="AW42">
        <f t="shared" si="4"/>
        <v>1719</v>
      </c>
      <c r="AX42">
        <f>64*'Summary - LogLoss'!$D$8*AW42/SUM($AW$2:$AW$65)</f>
        <v>0.84568602707082863</v>
      </c>
      <c r="AY42">
        <f t="shared" si="5"/>
        <v>1.9390295630875454</v>
      </c>
    </row>
    <row r="43" spans="1:51" x14ac:dyDescent="0.35">
      <c r="A43">
        <v>39</v>
      </c>
      <c r="B43" t="s">
        <v>40</v>
      </c>
      <c r="C43" t="s">
        <v>41</v>
      </c>
      <c r="D43" s="1">
        <v>42549</v>
      </c>
      <c r="E43" t="s">
        <v>42</v>
      </c>
      <c r="F43" t="s">
        <v>43</v>
      </c>
      <c r="G43" t="s">
        <v>44</v>
      </c>
      <c r="H43" t="s">
        <v>45</v>
      </c>
      <c r="I43">
        <v>5</v>
      </c>
      <c r="J43" t="s">
        <v>85</v>
      </c>
      <c r="K43" t="s">
        <v>525</v>
      </c>
      <c r="L43">
        <v>67</v>
      </c>
      <c r="M43">
        <v>120</v>
      </c>
      <c r="N43">
        <v>770</v>
      </c>
      <c r="O43">
        <v>508</v>
      </c>
      <c r="P43">
        <v>7</v>
      </c>
      <c r="Q43">
        <v>5</v>
      </c>
      <c r="R43">
        <v>4</v>
      </c>
      <c r="S43">
        <v>6</v>
      </c>
      <c r="T43">
        <v>5</v>
      </c>
      <c r="U43">
        <v>7</v>
      </c>
      <c r="V43">
        <v>6</v>
      </c>
      <c r="W43">
        <v>4</v>
      </c>
      <c r="X43">
        <v>6</v>
      </c>
      <c r="Y43">
        <v>3</v>
      </c>
      <c r="Z43">
        <v>3</v>
      </c>
      <c r="AA43">
        <v>2</v>
      </c>
      <c r="AB43" t="s">
        <v>48</v>
      </c>
      <c r="AC43">
        <v>1.08</v>
      </c>
      <c r="AD43">
        <v>8</v>
      </c>
      <c r="AE43">
        <v>1.08</v>
      </c>
      <c r="AF43">
        <v>6</v>
      </c>
      <c r="AG43">
        <v>1.1100000000000001</v>
      </c>
      <c r="AH43">
        <v>6</v>
      </c>
      <c r="AI43">
        <v>1.1200000000000001</v>
      </c>
      <c r="AJ43">
        <v>7.73</v>
      </c>
      <c r="AK43">
        <v>1.1200000000000001</v>
      </c>
      <c r="AL43">
        <v>8.1199999999999992</v>
      </c>
      <c r="AM43">
        <v>1.1000000000000001</v>
      </c>
      <c r="AN43">
        <v>6.97</v>
      </c>
      <c r="AO43">
        <f t="shared" si="0"/>
        <v>0.90909090909090906</v>
      </c>
      <c r="AP43">
        <f t="shared" si="0"/>
        <v>0.14347202295552366</v>
      </c>
      <c r="AQ43">
        <f t="shared" si="1"/>
        <v>0.86369268897149942</v>
      </c>
      <c r="AR43">
        <f t="shared" si="2"/>
        <v>0.13630731102850063</v>
      </c>
      <c r="AS43">
        <f t="shared" si="3"/>
        <v>0.92315252248405377</v>
      </c>
      <c r="AW43">
        <f t="shared" si="4"/>
        <v>639</v>
      </c>
      <c r="AX43">
        <f>64*'Summary - LogLoss'!$D$8*AW43/SUM($AW$2:$AW$65)</f>
        <v>0.31436496294255933</v>
      </c>
      <c r="AY43">
        <f t="shared" si="5"/>
        <v>1.2375174854266131</v>
      </c>
    </row>
    <row r="44" spans="1:51" x14ac:dyDescent="0.35">
      <c r="A44">
        <v>39</v>
      </c>
      <c r="B44" t="s">
        <v>40</v>
      </c>
      <c r="C44" t="s">
        <v>41</v>
      </c>
      <c r="D44" s="1">
        <v>42549</v>
      </c>
      <c r="E44" t="s">
        <v>42</v>
      </c>
      <c r="F44" t="s">
        <v>43</v>
      </c>
      <c r="G44" t="s">
        <v>44</v>
      </c>
      <c r="H44" t="s">
        <v>45</v>
      </c>
      <c r="I44">
        <v>5</v>
      </c>
      <c r="J44" t="s">
        <v>144</v>
      </c>
      <c r="K44" t="s">
        <v>156</v>
      </c>
      <c r="L44">
        <v>36</v>
      </c>
      <c r="M44">
        <v>44</v>
      </c>
      <c r="N44">
        <v>1165</v>
      </c>
      <c r="O44">
        <v>955</v>
      </c>
      <c r="P44">
        <v>6</v>
      </c>
      <c r="Q44">
        <v>4</v>
      </c>
      <c r="R44">
        <v>3</v>
      </c>
      <c r="S44">
        <v>6</v>
      </c>
      <c r="T44">
        <v>6</v>
      </c>
      <c r="U44">
        <v>3</v>
      </c>
      <c r="V44">
        <v>6</v>
      </c>
      <c r="W44">
        <v>4</v>
      </c>
      <c r="Z44">
        <v>3</v>
      </c>
      <c r="AA44">
        <v>1</v>
      </c>
      <c r="AB44" t="s">
        <v>48</v>
      </c>
      <c r="AC44">
        <v>3.25</v>
      </c>
      <c r="AD44">
        <v>1.33</v>
      </c>
      <c r="AE44">
        <v>3.6</v>
      </c>
      <c r="AF44">
        <v>1.22</v>
      </c>
      <c r="AG44">
        <v>4</v>
      </c>
      <c r="AH44">
        <v>1.25</v>
      </c>
      <c r="AI44">
        <v>3.22</v>
      </c>
      <c r="AJ44">
        <v>1.4</v>
      </c>
      <c r="AK44">
        <v>4</v>
      </c>
      <c r="AL44">
        <v>1.4</v>
      </c>
      <c r="AM44">
        <v>3.3</v>
      </c>
      <c r="AN44">
        <v>1.33</v>
      </c>
      <c r="AO44">
        <f t="shared" si="0"/>
        <v>0.30303030303030304</v>
      </c>
      <c r="AP44">
        <f t="shared" si="0"/>
        <v>0.75187969924812026</v>
      </c>
      <c r="AQ44">
        <f t="shared" si="1"/>
        <v>0.28725701943844495</v>
      </c>
      <c r="AR44">
        <f t="shared" si="2"/>
        <v>0.71274298056155505</v>
      </c>
      <c r="AS44">
        <f t="shared" si="3"/>
        <v>-0.45437176311938604</v>
      </c>
      <c r="AW44">
        <f t="shared" si="4"/>
        <v>1060</v>
      </c>
      <c r="AX44">
        <f>64*'Summary - LogLoss'!$D$8*AW44/SUM($AW$2:$AW$65)</f>
        <v>0.52148178516293098</v>
      </c>
      <c r="AY44">
        <f t="shared" si="5"/>
        <v>6.7110022043544937E-2</v>
      </c>
    </row>
    <row r="45" spans="1:51" x14ac:dyDescent="0.35">
      <c r="A45">
        <v>39</v>
      </c>
      <c r="B45" t="s">
        <v>40</v>
      </c>
      <c r="C45" t="s">
        <v>41</v>
      </c>
      <c r="D45" s="1">
        <v>42549</v>
      </c>
      <c r="E45" t="s">
        <v>42</v>
      </c>
      <c r="F45" t="s">
        <v>43</v>
      </c>
      <c r="G45" t="s">
        <v>44</v>
      </c>
      <c r="H45" t="s">
        <v>45</v>
      </c>
      <c r="I45">
        <v>5</v>
      </c>
      <c r="J45" t="s">
        <v>64</v>
      </c>
      <c r="K45" t="s">
        <v>492</v>
      </c>
      <c r="L45">
        <v>31</v>
      </c>
      <c r="M45">
        <v>453</v>
      </c>
      <c r="N45">
        <v>1275</v>
      </c>
      <c r="O45">
        <v>85</v>
      </c>
      <c r="P45">
        <v>3</v>
      </c>
      <c r="Q45">
        <v>6</v>
      </c>
      <c r="R45">
        <v>7</v>
      </c>
      <c r="S45">
        <v>6</v>
      </c>
      <c r="T45">
        <v>4</v>
      </c>
      <c r="U45">
        <v>6</v>
      </c>
      <c r="V45">
        <v>6</v>
      </c>
      <c r="W45">
        <v>3</v>
      </c>
      <c r="X45">
        <v>7</v>
      </c>
      <c r="Y45">
        <v>5</v>
      </c>
      <c r="Z45">
        <v>3</v>
      </c>
      <c r="AA45">
        <v>2</v>
      </c>
      <c r="AB45" t="s">
        <v>48</v>
      </c>
      <c r="AC45">
        <v>1.44</v>
      </c>
      <c r="AD45">
        <v>2.75</v>
      </c>
      <c r="AE45">
        <v>1.4</v>
      </c>
      <c r="AF45">
        <v>2.75</v>
      </c>
      <c r="AG45">
        <v>1.4</v>
      </c>
      <c r="AH45">
        <v>2.75</v>
      </c>
      <c r="AI45">
        <v>1.45</v>
      </c>
      <c r="AJ45">
        <v>3</v>
      </c>
      <c r="AK45">
        <v>1.46</v>
      </c>
      <c r="AL45">
        <v>3.04</v>
      </c>
      <c r="AM45">
        <v>1.42</v>
      </c>
      <c r="AN45">
        <v>2.81</v>
      </c>
      <c r="AO45">
        <f t="shared" si="0"/>
        <v>0.70422535211267612</v>
      </c>
      <c r="AP45">
        <f t="shared" si="0"/>
        <v>0.35587188612099646</v>
      </c>
      <c r="AQ45">
        <f t="shared" si="1"/>
        <v>0.6643026004728132</v>
      </c>
      <c r="AR45">
        <f t="shared" si="2"/>
        <v>0.33569739952718675</v>
      </c>
      <c r="AS45">
        <f t="shared" si="3"/>
        <v>0.3412638058662425</v>
      </c>
      <c r="AW45">
        <f t="shared" si="4"/>
        <v>680</v>
      </c>
      <c r="AX45">
        <f>64*'Summary - LogLoss'!$D$8*AW45/SUM($AW$2:$AW$65)</f>
        <v>0.33453548482150292</v>
      </c>
      <c r="AY45">
        <f t="shared" si="5"/>
        <v>0.67579929068774547</v>
      </c>
    </row>
    <row r="46" spans="1:51" x14ac:dyDescent="0.35">
      <c r="A46">
        <v>39</v>
      </c>
      <c r="B46" t="s">
        <v>40</v>
      </c>
      <c r="C46" t="s">
        <v>41</v>
      </c>
      <c r="D46" s="1">
        <v>42549</v>
      </c>
      <c r="E46" t="s">
        <v>42</v>
      </c>
      <c r="F46" t="s">
        <v>43</v>
      </c>
      <c r="G46" t="s">
        <v>44</v>
      </c>
      <c r="H46" t="s">
        <v>45</v>
      </c>
      <c r="I46">
        <v>5</v>
      </c>
      <c r="J46" t="s">
        <v>87</v>
      </c>
      <c r="K46" t="s">
        <v>133</v>
      </c>
      <c r="L46">
        <v>5</v>
      </c>
      <c r="M46">
        <v>65</v>
      </c>
      <c r="N46">
        <v>5035</v>
      </c>
      <c r="O46">
        <v>778</v>
      </c>
      <c r="P46">
        <v>7</v>
      </c>
      <c r="Q46">
        <v>6</v>
      </c>
      <c r="R46">
        <v>6</v>
      </c>
      <c r="S46">
        <v>1</v>
      </c>
      <c r="T46">
        <v>6</v>
      </c>
      <c r="U46">
        <v>7</v>
      </c>
      <c r="V46">
        <v>6</v>
      </c>
      <c r="W46">
        <v>4</v>
      </c>
      <c r="Z46">
        <v>3</v>
      </c>
      <c r="AA46">
        <v>1</v>
      </c>
      <c r="AB46" t="s">
        <v>48</v>
      </c>
      <c r="AC46">
        <v>1.08</v>
      </c>
      <c r="AD46">
        <v>8</v>
      </c>
      <c r="AE46">
        <v>1.07</v>
      </c>
      <c r="AF46">
        <v>7</v>
      </c>
      <c r="AG46">
        <v>1.07</v>
      </c>
      <c r="AH46">
        <v>7.5</v>
      </c>
      <c r="AI46">
        <v>1.1000000000000001</v>
      </c>
      <c r="AJ46">
        <v>8.67</v>
      </c>
      <c r="AK46">
        <v>1.1100000000000001</v>
      </c>
      <c r="AL46">
        <v>8.67</v>
      </c>
      <c r="AM46">
        <v>1.0900000000000001</v>
      </c>
      <c r="AN46">
        <v>7.49</v>
      </c>
      <c r="AO46">
        <f t="shared" si="0"/>
        <v>0.9174311926605504</v>
      </c>
      <c r="AP46">
        <f t="shared" si="0"/>
        <v>0.13351134846461948</v>
      </c>
      <c r="AQ46">
        <f t="shared" si="1"/>
        <v>0.87296037296037299</v>
      </c>
      <c r="AR46">
        <f t="shared" si="2"/>
        <v>0.12703962703962704</v>
      </c>
      <c r="AS46">
        <f t="shared" si="3"/>
        <v>0.96369555064403789</v>
      </c>
      <c r="AW46">
        <f t="shared" si="4"/>
        <v>2906.5</v>
      </c>
      <c r="AX46">
        <f>64*'Summary - LogLoss'!$D$8*AW46/SUM($AW$2:$AW$65)</f>
        <v>1.4298932156377915</v>
      </c>
      <c r="AY46">
        <f t="shared" si="5"/>
        <v>2.3935887662818294</v>
      </c>
    </row>
    <row r="47" spans="1:51" x14ac:dyDescent="0.35">
      <c r="A47">
        <v>39</v>
      </c>
      <c r="B47" t="s">
        <v>40</v>
      </c>
      <c r="C47" t="s">
        <v>41</v>
      </c>
      <c r="D47" s="1">
        <v>42549</v>
      </c>
      <c r="E47" t="s">
        <v>42</v>
      </c>
      <c r="F47" t="s">
        <v>43</v>
      </c>
      <c r="G47" t="s">
        <v>44</v>
      </c>
      <c r="H47" t="s">
        <v>45</v>
      </c>
      <c r="I47">
        <v>5</v>
      </c>
      <c r="J47" t="s">
        <v>119</v>
      </c>
      <c r="K47" t="s">
        <v>526</v>
      </c>
      <c r="L47">
        <v>21</v>
      </c>
      <c r="M47">
        <v>72</v>
      </c>
      <c r="N47">
        <v>1630</v>
      </c>
      <c r="O47">
        <v>743</v>
      </c>
      <c r="P47">
        <v>7</v>
      </c>
      <c r="Q47">
        <v>6</v>
      </c>
      <c r="R47">
        <v>6</v>
      </c>
      <c r="S47">
        <v>4</v>
      </c>
      <c r="T47">
        <v>6</v>
      </c>
      <c r="U47">
        <v>4</v>
      </c>
      <c r="Z47">
        <v>3</v>
      </c>
      <c r="AA47">
        <v>0</v>
      </c>
      <c r="AB47" t="s">
        <v>48</v>
      </c>
      <c r="AC47">
        <v>1.2</v>
      </c>
      <c r="AD47">
        <v>4.5</v>
      </c>
      <c r="AE47">
        <v>1.1599999999999999</v>
      </c>
      <c r="AF47">
        <v>4.25</v>
      </c>
      <c r="AG47">
        <v>1.2</v>
      </c>
      <c r="AH47">
        <v>4.5</v>
      </c>
      <c r="AI47">
        <v>1.24</v>
      </c>
      <c r="AJ47">
        <v>4.6500000000000004</v>
      </c>
      <c r="AK47">
        <v>1.24</v>
      </c>
      <c r="AL47">
        <v>5</v>
      </c>
      <c r="AM47">
        <v>1.2</v>
      </c>
      <c r="AN47">
        <v>4.46</v>
      </c>
      <c r="AO47">
        <f t="shared" si="0"/>
        <v>0.83333333333333337</v>
      </c>
      <c r="AP47">
        <f t="shared" si="0"/>
        <v>0.22421524663677131</v>
      </c>
      <c r="AQ47">
        <f t="shared" si="1"/>
        <v>0.78798586572438156</v>
      </c>
      <c r="AR47">
        <f t="shared" si="2"/>
        <v>0.21201413427561835</v>
      </c>
      <c r="AS47">
        <f t="shared" si="3"/>
        <v>0.65641360461900911</v>
      </c>
      <c r="AW47">
        <f t="shared" si="4"/>
        <v>1186.5</v>
      </c>
      <c r="AX47">
        <f>64*'Summary - LogLoss'!$D$8*AW47/SUM($AW$2:$AW$65)</f>
        <v>0.58371522461869585</v>
      </c>
      <c r="AY47">
        <f t="shared" si="5"/>
        <v>1.2401288292377051</v>
      </c>
    </row>
    <row r="48" spans="1:51" x14ac:dyDescent="0.35">
      <c r="A48">
        <v>39</v>
      </c>
      <c r="B48" t="s">
        <v>40</v>
      </c>
      <c r="C48" t="s">
        <v>41</v>
      </c>
      <c r="D48" s="1">
        <v>42549</v>
      </c>
      <c r="E48" t="s">
        <v>42</v>
      </c>
      <c r="F48" t="s">
        <v>43</v>
      </c>
      <c r="G48" t="s">
        <v>44</v>
      </c>
      <c r="H48" t="s">
        <v>45</v>
      </c>
      <c r="I48">
        <v>5</v>
      </c>
      <c r="J48" t="s">
        <v>527</v>
      </c>
      <c r="K48" t="s">
        <v>230</v>
      </c>
      <c r="L48">
        <v>102</v>
      </c>
      <c r="M48">
        <v>96</v>
      </c>
      <c r="N48">
        <v>577</v>
      </c>
      <c r="O48">
        <v>622</v>
      </c>
      <c r="P48">
        <v>6</v>
      </c>
      <c r="Q48">
        <v>3</v>
      </c>
      <c r="R48">
        <v>6</v>
      </c>
      <c r="S48">
        <v>3</v>
      </c>
      <c r="T48">
        <v>6</v>
      </c>
      <c r="U48">
        <v>1</v>
      </c>
      <c r="Z48">
        <v>3</v>
      </c>
      <c r="AA48">
        <v>0</v>
      </c>
      <c r="AB48" t="s">
        <v>48</v>
      </c>
      <c r="AC48">
        <v>1.06</v>
      </c>
      <c r="AD48">
        <v>10</v>
      </c>
      <c r="AE48">
        <v>1.05</v>
      </c>
      <c r="AF48">
        <v>8</v>
      </c>
      <c r="AG48">
        <v>1.06</v>
      </c>
      <c r="AH48">
        <v>9</v>
      </c>
      <c r="AI48">
        <v>1.08</v>
      </c>
      <c r="AJ48">
        <v>10.44</v>
      </c>
      <c r="AK48">
        <v>1.1000000000000001</v>
      </c>
      <c r="AL48">
        <v>10.75</v>
      </c>
      <c r="AM48">
        <v>1.06</v>
      </c>
      <c r="AN48">
        <v>9.14</v>
      </c>
      <c r="AO48">
        <f t="shared" si="0"/>
        <v>0.94339622641509424</v>
      </c>
      <c r="AP48">
        <f t="shared" si="0"/>
        <v>0.10940919037199125</v>
      </c>
      <c r="AQ48">
        <f t="shared" si="1"/>
        <v>0.89607843137254894</v>
      </c>
      <c r="AR48">
        <f t="shared" si="2"/>
        <v>0.10392156862745099</v>
      </c>
      <c r="AS48">
        <f t="shared" si="3"/>
        <v>1.0771957386710413</v>
      </c>
      <c r="AW48">
        <f t="shared" si="4"/>
        <v>599.5</v>
      </c>
      <c r="AX48">
        <f>64*'Summary - LogLoss'!$D$8*AW48/SUM($AW$2:$AW$65)</f>
        <v>0.29493238698601615</v>
      </c>
      <c r="AY48">
        <f t="shared" si="5"/>
        <v>1.3721281256570574</v>
      </c>
    </row>
    <row r="49" spans="1:51" x14ac:dyDescent="0.35">
      <c r="A49">
        <v>39</v>
      </c>
      <c r="B49" t="s">
        <v>40</v>
      </c>
      <c r="C49" t="s">
        <v>41</v>
      </c>
      <c r="D49" s="1">
        <v>42549</v>
      </c>
      <c r="E49" t="s">
        <v>42</v>
      </c>
      <c r="F49" t="s">
        <v>43</v>
      </c>
      <c r="G49" t="s">
        <v>44</v>
      </c>
      <c r="H49" t="s">
        <v>45</v>
      </c>
      <c r="I49">
        <v>5</v>
      </c>
      <c r="J49" t="s">
        <v>155</v>
      </c>
      <c r="K49" t="s">
        <v>206</v>
      </c>
      <c r="L49">
        <v>57</v>
      </c>
      <c r="M49">
        <v>48</v>
      </c>
      <c r="N49">
        <v>867</v>
      </c>
      <c r="O49">
        <v>943</v>
      </c>
      <c r="P49">
        <v>7</v>
      </c>
      <c r="Q49">
        <v>6</v>
      </c>
      <c r="R49">
        <v>7</v>
      </c>
      <c r="S49">
        <v>6</v>
      </c>
      <c r="T49">
        <v>6</v>
      </c>
      <c r="U49">
        <v>4</v>
      </c>
      <c r="Z49">
        <v>3</v>
      </c>
      <c r="AA49">
        <v>0</v>
      </c>
      <c r="AB49" t="s">
        <v>48</v>
      </c>
      <c r="AC49">
        <v>1.4</v>
      </c>
      <c r="AD49">
        <v>3</v>
      </c>
      <c r="AE49">
        <v>1.35</v>
      </c>
      <c r="AF49">
        <v>2.9</v>
      </c>
      <c r="AG49">
        <v>1.4</v>
      </c>
      <c r="AH49">
        <v>3</v>
      </c>
      <c r="AI49">
        <v>1.46</v>
      </c>
      <c r="AJ49">
        <v>2.95</v>
      </c>
      <c r="AK49">
        <v>1.46</v>
      </c>
      <c r="AL49">
        <v>3</v>
      </c>
      <c r="AM49">
        <v>1.41</v>
      </c>
      <c r="AN49">
        <v>2.86</v>
      </c>
      <c r="AO49">
        <f t="shared" si="0"/>
        <v>0.70921985815602839</v>
      </c>
      <c r="AP49">
        <f t="shared" si="0"/>
        <v>0.34965034965034969</v>
      </c>
      <c r="AQ49">
        <f t="shared" si="1"/>
        <v>0.66978922716627631</v>
      </c>
      <c r="AR49">
        <f t="shared" si="2"/>
        <v>0.33021077283372369</v>
      </c>
      <c r="AS49">
        <f t="shared" si="3"/>
        <v>0.35361596022084207</v>
      </c>
      <c r="AW49">
        <f t="shared" si="4"/>
        <v>905</v>
      </c>
      <c r="AX49">
        <f>64*'Summary - LogLoss'!$D$8*AW49/SUM($AW$2:$AW$65)</f>
        <v>0.44522737318155903</v>
      </c>
      <c r="AY49">
        <f t="shared" si="5"/>
        <v>0.7988433334024011</v>
      </c>
    </row>
    <row r="50" spans="1:51" x14ac:dyDescent="0.35">
      <c r="A50">
        <v>39</v>
      </c>
      <c r="B50" t="s">
        <v>40</v>
      </c>
      <c r="C50" t="s">
        <v>41</v>
      </c>
      <c r="D50" s="1">
        <v>42549</v>
      </c>
      <c r="E50" t="s">
        <v>42</v>
      </c>
      <c r="F50" t="s">
        <v>43</v>
      </c>
      <c r="G50" t="s">
        <v>44</v>
      </c>
      <c r="H50" t="s">
        <v>45</v>
      </c>
      <c r="I50">
        <v>5</v>
      </c>
      <c r="J50" t="s">
        <v>113</v>
      </c>
      <c r="K50" t="s">
        <v>143</v>
      </c>
      <c r="L50">
        <v>165</v>
      </c>
      <c r="M50">
        <v>79</v>
      </c>
      <c r="N50">
        <v>320</v>
      </c>
      <c r="O50">
        <v>702</v>
      </c>
      <c r="P50">
        <v>6</v>
      </c>
      <c r="Q50">
        <v>1</v>
      </c>
      <c r="R50">
        <v>7</v>
      </c>
      <c r="S50">
        <v>5</v>
      </c>
      <c r="T50">
        <v>6</v>
      </c>
      <c r="U50">
        <v>0</v>
      </c>
      <c r="Z50">
        <v>3</v>
      </c>
      <c r="AA50">
        <v>0</v>
      </c>
      <c r="AB50" t="s">
        <v>48</v>
      </c>
      <c r="AC50">
        <v>1.1200000000000001</v>
      </c>
      <c r="AD50">
        <v>6</v>
      </c>
      <c r="AE50">
        <v>1.1200000000000001</v>
      </c>
      <c r="AF50">
        <v>5</v>
      </c>
      <c r="AG50">
        <v>1.1200000000000001</v>
      </c>
      <c r="AH50">
        <v>6</v>
      </c>
      <c r="AI50">
        <v>1.1599999999999999</v>
      </c>
      <c r="AJ50">
        <v>6.16</v>
      </c>
      <c r="AK50">
        <v>1.1599999999999999</v>
      </c>
      <c r="AL50">
        <v>6.5</v>
      </c>
      <c r="AM50">
        <v>1.1299999999999999</v>
      </c>
      <c r="AN50">
        <v>5.85</v>
      </c>
      <c r="AO50">
        <f t="shared" si="0"/>
        <v>0.88495575221238942</v>
      </c>
      <c r="AP50">
        <f t="shared" si="0"/>
        <v>0.17094017094017094</v>
      </c>
      <c r="AQ50">
        <f t="shared" si="1"/>
        <v>0.83810888252148996</v>
      </c>
      <c r="AR50">
        <f t="shared" si="2"/>
        <v>0.16189111747851001</v>
      </c>
      <c r="AS50">
        <f t="shared" si="3"/>
        <v>0.82211201425975799</v>
      </c>
      <c r="AW50">
        <f t="shared" si="4"/>
        <v>511</v>
      </c>
      <c r="AX50">
        <f>64*'Summary - LogLoss'!$D$8*AW50/SUM($AW$2:$AW$65)</f>
        <v>0.25139357756439407</v>
      </c>
      <c r="AY50">
        <f t="shared" si="5"/>
        <v>1.0735055918241521</v>
      </c>
    </row>
    <row r="51" spans="1:51" x14ac:dyDescent="0.35">
      <c r="A51">
        <v>39</v>
      </c>
      <c r="B51" t="s">
        <v>40</v>
      </c>
      <c r="C51" t="s">
        <v>41</v>
      </c>
      <c r="D51" s="1">
        <v>42549</v>
      </c>
      <c r="E51" t="s">
        <v>42</v>
      </c>
      <c r="F51" t="s">
        <v>43</v>
      </c>
      <c r="G51" t="s">
        <v>44</v>
      </c>
      <c r="H51" t="s">
        <v>45</v>
      </c>
      <c r="I51">
        <v>5</v>
      </c>
      <c r="J51" t="s">
        <v>194</v>
      </c>
      <c r="K51" t="s">
        <v>58</v>
      </c>
      <c r="L51">
        <v>15</v>
      </c>
      <c r="M51">
        <v>88</v>
      </c>
      <c r="N51">
        <v>2150</v>
      </c>
      <c r="O51">
        <v>657</v>
      </c>
      <c r="P51">
        <v>6</v>
      </c>
      <c r="Q51">
        <v>3</v>
      </c>
      <c r="R51">
        <v>6</v>
      </c>
      <c r="S51">
        <v>3</v>
      </c>
      <c r="T51">
        <v>6</v>
      </c>
      <c r="U51">
        <v>3</v>
      </c>
      <c r="Z51">
        <v>3</v>
      </c>
      <c r="AA51">
        <v>0</v>
      </c>
      <c r="AB51" t="s">
        <v>48</v>
      </c>
      <c r="AC51">
        <v>1.1000000000000001</v>
      </c>
      <c r="AD51">
        <v>7</v>
      </c>
      <c r="AE51">
        <v>1.1100000000000001</v>
      </c>
      <c r="AF51">
        <v>5.25</v>
      </c>
      <c r="AG51">
        <v>1.1000000000000001</v>
      </c>
      <c r="AH51">
        <v>7</v>
      </c>
      <c r="AI51">
        <v>1.1100000000000001</v>
      </c>
      <c r="AJ51">
        <v>8.26</v>
      </c>
      <c r="AK51">
        <v>1.1200000000000001</v>
      </c>
      <c r="AL51">
        <v>8.26</v>
      </c>
      <c r="AM51">
        <v>1.1000000000000001</v>
      </c>
      <c r="AN51">
        <v>7.09</v>
      </c>
      <c r="AO51">
        <f t="shared" si="0"/>
        <v>0.90909090909090906</v>
      </c>
      <c r="AP51">
        <f t="shared" si="0"/>
        <v>0.14104372355430184</v>
      </c>
      <c r="AQ51">
        <f t="shared" si="1"/>
        <v>0.86568986568986572</v>
      </c>
      <c r="AR51">
        <f t="shared" si="2"/>
        <v>0.13431013431013433</v>
      </c>
      <c r="AS51">
        <f t="shared" si="3"/>
        <v>0.93168758036985555</v>
      </c>
      <c r="AW51">
        <f t="shared" si="4"/>
        <v>1403.5</v>
      </c>
      <c r="AX51">
        <f>64*'Summary - LogLoss'!$D$8*AW51/SUM($AW$2:$AW$65)</f>
        <v>0.69047140139261676</v>
      </c>
      <c r="AY51">
        <f t="shared" si="5"/>
        <v>1.6221589817624724</v>
      </c>
    </row>
    <row r="52" spans="1:51" x14ac:dyDescent="0.35">
      <c r="A52">
        <v>39</v>
      </c>
      <c r="B52" t="s">
        <v>40</v>
      </c>
      <c r="C52" t="s">
        <v>41</v>
      </c>
      <c r="D52" s="1">
        <v>42549</v>
      </c>
      <c r="E52" t="s">
        <v>42</v>
      </c>
      <c r="F52" t="s">
        <v>43</v>
      </c>
      <c r="G52" t="s">
        <v>44</v>
      </c>
      <c r="H52" t="s">
        <v>45</v>
      </c>
      <c r="I52">
        <v>5</v>
      </c>
      <c r="J52" t="s">
        <v>236</v>
      </c>
      <c r="K52" t="s">
        <v>78</v>
      </c>
      <c r="L52">
        <v>2</v>
      </c>
      <c r="M52">
        <v>235</v>
      </c>
      <c r="N52">
        <v>8915</v>
      </c>
      <c r="O52">
        <v>224</v>
      </c>
      <c r="P52">
        <v>6</v>
      </c>
      <c r="Q52">
        <v>2</v>
      </c>
      <c r="R52">
        <v>6</v>
      </c>
      <c r="S52">
        <v>3</v>
      </c>
      <c r="T52">
        <v>6</v>
      </c>
      <c r="U52">
        <v>4</v>
      </c>
      <c r="Z52">
        <v>3</v>
      </c>
      <c r="AA52">
        <v>0</v>
      </c>
      <c r="AB52" t="s">
        <v>48</v>
      </c>
      <c r="AC52">
        <v>1.0049999999999999</v>
      </c>
      <c r="AD52">
        <v>34</v>
      </c>
      <c r="AE52">
        <v>1.01</v>
      </c>
      <c r="AF52">
        <v>12</v>
      </c>
      <c r="AG52">
        <v>1</v>
      </c>
      <c r="AH52">
        <v>34</v>
      </c>
      <c r="AI52">
        <v>1.01</v>
      </c>
      <c r="AJ52">
        <v>51</v>
      </c>
      <c r="AK52">
        <v>1.02</v>
      </c>
      <c r="AL52">
        <v>51</v>
      </c>
      <c r="AM52">
        <v>1.01</v>
      </c>
      <c r="AN52">
        <v>26.09</v>
      </c>
      <c r="AO52">
        <f t="shared" si="0"/>
        <v>0.99009900990099009</v>
      </c>
      <c r="AP52">
        <f t="shared" si="0"/>
        <v>3.8328861632809505E-2</v>
      </c>
      <c r="AQ52">
        <f t="shared" si="1"/>
        <v>0.96273062730627312</v>
      </c>
      <c r="AR52">
        <f t="shared" si="2"/>
        <v>3.7269372693726939E-2</v>
      </c>
      <c r="AS52">
        <f t="shared" si="3"/>
        <v>1.6258008841477345</v>
      </c>
      <c r="AW52">
        <f t="shared" si="4"/>
        <v>4569.5</v>
      </c>
      <c r="AX52">
        <f>64*'Summary - LogLoss'!$D$8*AW52/SUM($AW$2:$AW$65)</f>
        <v>2.248029261605673</v>
      </c>
      <c r="AY52">
        <f t="shared" si="5"/>
        <v>3.8738301457534075</v>
      </c>
    </row>
    <row r="53" spans="1:51" x14ac:dyDescent="0.35">
      <c r="A53">
        <v>39</v>
      </c>
      <c r="B53" t="s">
        <v>40</v>
      </c>
      <c r="C53" t="s">
        <v>41</v>
      </c>
      <c r="D53" s="1">
        <v>42549</v>
      </c>
      <c r="E53" t="s">
        <v>42</v>
      </c>
      <c r="F53" t="s">
        <v>43</v>
      </c>
      <c r="G53" t="s">
        <v>44</v>
      </c>
      <c r="H53" t="s">
        <v>45</v>
      </c>
      <c r="I53">
        <v>5</v>
      </c>
      <c r="J53" t="s">
        <v>59</v>
      </c>
      <c r="K53" t="s">
        <v>528</v>
      </c>
      <c r="L53">
        <v>39</v>
      </c>
      <c r="M53">
        <v>129</v>
      </c>
      <c r="N53">
        <v>1090</v>
      </c>
      <c r="O53">
        <v>464</v>
      </c>
      <c r="P53">
        <v>4</v>
      </c>
      <c r="Q53">
        <v>6</v>
      </c>
      <c r="R53">
        <v>6</v>
      </c>
      <c r="S53">
        <v>7</v>
      </c>
      <c r="T53">
        <v>7</v>
      </c>
      <c r="U53">
        <v>6</v>
      </c>
      <c r="V53">
        <v>6</v>
      </c>
      <c r="W53">
        <v>3</v>
      </c>
      <c r="X53">
        <v>15</v>
      </c>
      <c r="Y53">
        <v>13</v>
      </c>
      <c r="Z53">
        <v>3</v>
      </c>
      <c r="AA53">
        <v>2</v>
      </c>
      <c r="AB53" t="s">
        <v>48</v>
      </c>
      <c r="AC53">
        <v>1.08</v>
      </c>
      <c r="AD53">
        <v>8</v>
      </c>
      <c r="AE53">
        <v>1.0900000000000001</v>
      </c>
      <c r="AF53">
        <v>6</v>
      </c>
      <c r="AG53">
        <v>1.1000000000000001</v>
      </c>
      <c r="AH53">
        <v>7</v>
      </c>
      <c r="AI53">
        <v>1.08</v>
      </c>
      <c r="AJ53">
        <v>10.44</v>
      </c>
      <c r="AK53">
        <v>1.1200000000000001</v>
      </c>
      <c r="AL53">
        <v>10.44</v>
      </c>
      <c r="AM53">
        <v>1.08</v>
      </c>
      <c r="AN53">
        <v>8.09</v>
      </c>
      <c r="AO53">
        <f t="shared" si="0"/>
        <v>0.92592592592592582</v>
      </c>
      <c r="AP53">
        <f t="shared" si="0"/>
        <v>0.12360939431396786</v>
      </c>
      <c r="AQ53">
        <f t="shared" si="1"/>
        <v>0.88222464558342428</v>
      </c>
      <c r="AR53">
        <f t="shared" si="2"/>
        <v>0.11777535441657581</v>
      </c>
      <c r="AS53">
        <f t="shared" si="3"/>
        <v>1.0068338449671359</v>
      </c>
      <c r="AW53">
        <f t="shared" si="4"/>
        <v>777</v>
      </c>
      <c r="AX53">
        <f>64*'Summary - LogLoss'!$D$8*AW53/SUM($AW$2:$AW$65)</f>
        <v>0.38225598780339376</v>
      </c>
      <c r="AY53">
        <f t="shared" si="5"/>
        <v>1.3890898327705297</v>
      </c>
    </row>
    <row r="54" spans="1:51" x14ac:dyDescent="0.35">
      <c r="A54">
        <v>39</v>
      </c>
      <c r="B54" t="s">
        <v>40</v>
      </c>
      <c r="C54" t="s">
        <v>41</v>
      </c>
      <c r="D54" s="1">
        <v>42550</v>
      </c>
      <c r="E54" t="s">
        <v>42</v>
      </c>
      <c r="F54" t="s">
        <v>43</v>
      </c>
      <c r="G54" t="s">
        <v>44</v>
      </c>
      <c r="H54" t="s">
        <v>45</v>
      </c>
      <c r="I54">
        <v>5</v>
      </c>
      <c r="J54" t="s">
        <v>223</v>
      </c>
      <c r="K54" t="s">
        <v>529</v>
      </c>
      <c r="L54">
        <v>9</v>
      </c>
      <c r="M54">
        <v>74</v>
      </c>
      <c r="N54">
        <v>2950</v>
      </c>
      <c r="O54">
        <v>724</v>
      </c>
      <c r="P54">
        <v>7</v>
      </c>
      <c r="Q54">
        <v>6</v>
      </c>
      <c r="R54">
        <v>5</v>
      </c>
      <c r="S54">
        <v>7</v>
      </c>
      <c r="T54">
        <v>6</v>
      </c>
      <c r="U54">
        <v>1</v>
      </c>
      <c r="V54">
        <v>7</v>
      </c>
      <c r="W54">
        <v>6</v>
      </c>
      <c r="Z54">
        <v>3</v>
      </c>
      <c r="AA54">
        <v>1</v>
      </c>
      <c r="AB54" t="s">
        <v>48</v>
      </c>
      <c r="AC54">
        <v>1.1000000000000001</v>
      </c>
      <c r="AD54">
        <v>7</v>
      </c>
      <c r="AE54">
        <v>1.1000000000000001</v>
      </c>
      <c r="AF54">
        <v>5.75</v>
      </c>
      <c r="AG54">
        <v>1.1100000000000001</v>
      </c>
      <c r="AH54">
        <v>6.5</v>
      </c>
      <c r="AI54">
        <v>1.0900000000000001</v>
      </c>
      <c r="AJ54">
        <v>9.35</v>
      </c>
      <c r="AK54">
        <v>1.1200000000000001</v>
      </c>
      <c r="AL54">
        <v>9.35</v>
      </c>
      <c r="AM54">
        <v>1.0900000000000001</v>
      </c>
      <c r="AN54">
        <v>7.38</v>
      </c>
      <c r="AO54">
        <f t="shared" si="0"/>
        <v>0.9174311926605504</v>
      </c>
      <c r="AP54">
        <f t="shared" si="0"/>
        <v>0.13550135501355015</v>
      </c>
      <c r="AQ54">
        <f t="shared" si="1"/>
        <v>0.87131050767414409</v>
      </c>
      <c r="AR54">
        <f t="shared" si="2"/>
        <v>0.128689492325856</v>
      </c>
      <c r="AS54">
        <f t="shared" si="3"/>
        <v>0.95629797118566429</v>
      </c>
      <c r="AW54">
        <f t="shared" si="4"/>
        <v>1837</v>
      </c>
      <c r="AX54">
        <f>64*'Summary - LogLoss'!$D$8*AW54/SUM($AW$2:$AW$65)</f>
        <v>0.90373777296632485</v>
      </c>
      <c r="AY54">
        <f t="shared" si="5"/>
        <v>1.8600357441519892</v>
      </c>
    </row>
    <row r="55" spans="1:51" x14ac:dyDescent="0.35">
      <c r="A55">
        <v>39</v>
      </c>
      <c r="B55" t="s">
        <v>40</v>
      </c>
      <c r="C55" t="s">
        <v>41</v>
      </c>
      <c r="D55" s="1">
        <v>42550</v>
      </c>
      <c r="E55" t="s">
        <v>42</v>
      </c>
      <c r="F55" t="s">
        <v>43</v>
      </c>
      <c r="G55" t="s">
        <v>44</v>
      </c>
      <c r="H55" t="s">
        <v>45</v>
      </c>
      <c r="I55">
        <v>5</v>
      </c>
      <c r="J55" t="s">
        <v>158</v>
      </c>
      <c r="K55" t="s">
        <v>122</v>
      </c>
      <c r="L55">
        <v>8</v>
      </c>
      <c r="M55">
        <v>80</v>
      </c>
      <c r="N55">
        <v>3175</v>
      </c>
      <c r="O55">
        <v>696</v>
      </c>
      <c r="P55">
        <v>7</v>
      </c>
      <c r="Q55">
        <v>5</v>
      </c>
      <c r="R55">
        <v>6</v>
      </c>
      <c r="S55">
        <v>4</v>
      </c>
      <c r="T55">
        <v>6</v>
      </c>
      <c r="U55">
        <v>4</v>
      </c>
      <c r="Z55">
        <v>3</v>
      </c>
      <c r="AA55">
        <v>0</v>
      </c>
      <c r="AB55" t="s">
        <v>48</v>
      </c>
      <c r="AC55">
        <v>1.33</v>
      </c>
      <c r="AD55">
        <v>3.5</v>
      </c>
      <c r="AE55">
        <v>1.38</v>
      </c>
      <c r="AF55">
        <v>2.8</v>
      </c>
      <c r="AG55">
        <v>1.36</v>
      </c>
      <c r="AH55">
        <v>3</v>
      </c>
      <c r="AI55">
        <v>1.34</v>
      </c>
      <c r="AJ55">
        <v>3.56</v>
      </c>
      <c r="AK55">
        <v>1.38</v>
      </c>
      <c r="AL55">
        <v>3.56</v>
      </c>
      <c r="AM55">
        <v>1.34</v>
      </c>
      <c r="AN55">
        <v>3.24</v>
      </c>
      <c r="AO55">
        <f t="shared" si="0"/>
        <v>0.74626865671641784</v>
      </c>
      <c r="AP55">
        <f t="shared" si="0"/>
        <v>0.30864197530864196</v>
      </c>
      <c r="AQ55">
        <f t="shared" si="1"/>
        <v>0.70742358078602618</v>
      </c>
      <c r="AR55">
        <f t="shared" si="2"/>
        <v>0.29257641921397382</v>
      </c>
      <c r="AS55">
        <f t="shared" si="3"/>
        <v>0.44145185792070896</v>
      </c>
      <c r="AW55">
        <f t="shared" si="4"/>
        <v>1935.5</v>
      </c>
      <c r="AX55">
        <f>64*'Summary - LogLoss'!$D$8*AW55/SUM($AW$2:$AW$65)</f>
        <v>0.95219622187061603</v>
      </c>
      <c r="AY55">
        <f t="shared" si="5"/>
        <v>1.3936480797913249</v>
      </c>
    </row>
    <row r="56" spans="1:51" x14ac:dyDescent="0.35">
      <c r="A56">
        <v>39</v>
      </c>
      <c r="B56" t="s">
        <v>40</v>
      </c>
      <c r="C56" t="s">
        <v>41</v>
      </c>
      <c r="D56" s="1">
        <v>42550</v>
      </c>
      <c r="E56" t="s">
        <v>42</v>
      </c>
      <c r="F56" t="s">
        <v>43</v>
      </c>
      <c r="G56" t="s">
        <v>44</v>
      </c>
      <c r="H56" t="s">
        <v>45</v>
      </c>
      <c r="I56">
        <v>5</v>
      </c>
      <c r="J56" t="s">
        <v>111</v>
      </c>
      <c r="K56" t="s">
        <v>140</v>
      </c>
      <c r="L56">
        <v>19</v>
      </c>
      <c r="M56">
        <v>53</v>
      </c>
      <c r="N56">
        <v>1760</v>
      </c>
      <c r="O56">
        <v>900</v>
      </c>
      <c r="P56">
        <v>4</v>
      </c>
      <c r="Q56">
        <v>6</v>
      </c>
      <c r="R56">
        <v>6</v>
      </c>
      <c r="S56">
        <v>3</v>
      </c>
      <c r="T56">
        <v>6</v>
      </c>
      <c r="U56">
        <v>3</v>
      </c>
      <c r="V56">
        <v>3</v>
      </c>
      <c r="W56">
        <v>6</v>
      </c>
      <c r="X56">
        <v>6</v>
      </c>
      <c r="Y56">
        <v>4</v>
      </c>
      <c r="Z56">
        <v>3</v>
      </c>
      <c r="AA56">
        <v>2</v>
      </c>
      <c r="AB56" t="s">
        <v>48</v>
      </c>
      <c r="AC56">
        <v>1.44</v>
      </c>
      <c r="AD56">
        <v>2.75</v>
      </c>
      <c r="AE56">
        <v>1.48</v>
      </c>
      <c r="AF56">
        <v>2.4500000000000002</v>
      </c>
      <c r="AG56">
        <v>1.44</v>
      </c>
      <c r="AH56">
        <v>2.75</v>
      </c>
      <c r="AI56">
        <v>1.39</v>
      </c>
      <c r="AJ56">
        <v>3.28</v>
      </c>
      <c r="AK56">
        <v>1.5</v>
      </c>
      <c r="AL56">
        <v>3.28</v>
      </c>
      <c r="AM56">
        <v>1.44</v>
      </c>
      <c r="AN56">
        <v>2.76</v>
      </c>
      <c r="AO56">
        <f t="shared" si="0"/>
        <v>0.69444444444444442</v>
      </c>
      <c r="AP56">
        <f t="shared" si="0"/>
        <v>0.3623188405797102</v>
      </c>
      <c r="AQ56">
        <f t="shared" si="1"/>
        <v>0.65714285714285714</v>
      </c>
      <c r="AR56">
        <f t="shared" si="2"/>
        <v>0.34285714285714292</v>
      </c>
      <c r="AS56">
        <f t="shared" si="3"/>
        <v>0.3252937830705746</v>
      </c>
      <c r="AW56">
        <f t="shared" si="4"/>
        <v>1330</v>
      </c>
      <c r="AX56">
        <f>64*'Summary - LogLoss'!$D$8*AW56/SUM($AW$2:$AW$65)</f>
        <v>0.65431205119499836</v>
      </c>
      <c r="AY56">
        <f t="shared" si="5"/>
        <v>0.97960583426557291</v>
      </c>
    </row>
    <row r="57" spans="1:51" x14ac:dyDescent="0.35">
      <c r="A57">
        <v>39</v>
      </c>
      <c r="B57" t="s">
        <v>40</v>
      </c>
      <c r="C57" t="s">
        <v>41</v>
      </c>
      <c r="D57" s="1">
        <v>42550</v>
      </c>
      <c r="E57" t="s">
        <v>42</v>
      </c>
      <c r="F57" t="s">
        <v>43</v>
      </c>
      <c r="G57" t="s">
        <v>44</v>
      </c>
      <c r="H57" t="s">
        <v>45</v>
      </c>
      <c r="I57">
        <v>5</v>
      </c>
      <c r="J57" t="s">
        <v>121</v>
      </c>
      <c r="K57" t="s">
        <v>530</v>
      </c>
      <c r="L57">
        <v>64</v>
      </c>
      <c r="M57">
        <v>118</v>
      </c>
      <c r="N57">
        <v>780</v>
      </c>
      <c r="O57">
        <v>523</v>
      </c>
      <c r="P57">
        <v>6</v>
      </c>
      <c r="Q57">
        <v>2</v>
      </c>
      <c r="R57">
        <v>6</v>
      </c>
      <c r="S57">
        <v>4</v>
      </c>
      <c r="T57">
        <v>7</v>
      </c>
      <c r="U57">
        <v>6</v>
      </c>
      <c r="Z57">
        <v>3</v>
      </c>
      <c r="AA57">
        <v>0</v>
      </c>
      <c r="AB57" t="s">
        <v>48</v>
      </c>
      <c r="AC57">
        <v>1.72</v>
      </c>
      <c r="AD57">
        <v>2.1</v>
      </c>
      <c r="AE57">
        <v>1.7</v>
      </c>
      <c r="AF57">
        <v>2</v>
      </c>
      <c r="AG57">
        <v>1.73</v>
      </c>
      <c r="AH57">
        <v>2</v>
      </c>
      <c r="AI57">
        <v>1.81</v>
      </c>
      <c r="AJ57">
        <v>2.11</v>
      </c>
      <c r="AK57">
        <v>1.83</v>
      </c>
      <c r="AL57">
        <v>2.23</v>
      </c>
      <c r="AM57">
        <v>1.73</v>
      </c>
      <c r="AN57">
        <v>2.08</v>
      </c>
      <c r="AO57">
        <f t="shared" si="0"/>
        <v>0.5780346820809249</v>
      </c>
      <c r="AP57">
        <f t="shared" si="0"/>
        <v>0.48076923076923073</v>
      </c>
      <c r="AQ57">
        <f t="shared" si="1"/>
        <v>0.54593175853018372</v>
      </c>
      <c r="AR57">
        <f t="shared" si="2"/>
        <v>0.45406824146981623</v>
      </c>
      <c r="AS57">
        <f t="shared" si="3"/>
        <v>9.2123242601769545E-2</v>
      </c>
      <c r="AW57">
        <f t="shared" si="4"/>
        <v>651.5</v>
      </c>
      <c r="AX57">
        <f>64*'Summary - LogLoss'!$D$8*AW57/SUM($AW$2:$AW$65)</f>
        <v>0.32051451229589578</v>
      </c>
      <c r="AY57">
        <f t="shared" si="5"/>
        <v>0.4126377548976653</v>
      </c>
    </row>
    <row r="58" spans="1:51" x14ac:dyDescent="0.35">
      <c r="A58">
        <v>39</v>
      </c>
      <c r="B58" t="s">
        <v>40</v>
      </c>
      <c r="C58" t="s">
        <v>41</v>
      </c>
      <c r="D58" s="1">
        <v>42550</v>
      </c>
      <c r="E58" t="s">
        <v>42</v>
      </c>
      <c r="F58" t="s">
        <v>43</v>
      </c>
      <c r="G58" t="s">
        <v>44</v>
      </c>
      <c r="H58" t="s">
        <v>45</v>
      </c>
      <c r="I58">
        <v>5</v>
      </c>
      <c r="J58" t="s">
        <v>123</v>
      </c>
      <c r="K58" t="s">
        <v>74</v>
      </c>
      <c r="L58">
        <v>110</v>
      </c>
      <c r="M58">
        <v>92</v>
      </c>
      <c r="N58">
        <v>544</v>
      </c>
      <c r="O58">
        <v>647</v>
      </c>
      <c r="P58">
        <v>3</v>
      </c>
      <c r="Q58">
        <v>6</v>
      </c>
      <c r="R58">
        <v>6</v>
      </c>
      <c r="S58">
        <v>2</v>
      </c>
      <c r="T58">
        <v>7</v>
      </c>
      <c r="U58">
        <v>5</v>
      </c>
      <c r="V58">
        <v>6</v>
      </c>
      <c r="W58">
        <v>4</v>
      </c>
      <c r="Z58">
        <v>3</v>
      </c>
      <c r="AA58">
        <v>1</v>
      </c>
      <c r="AB58" t="s">
        <v>48</v>
      </c>
      <c r="AC58">
        <v>1.28</v>
      </c>
      <c r="AD58">
        <v>3.75</v>
      </c>
      <c r="AE58">
        <v>1.28</v>
      </c>
      <c r="AF58">
        <v>3.2</v>
      </c>
      <c r="AG58">
        <v>1.3</v>
      </c>
      <c r="AH58">
        <v>3.5</v>
      </c>
      <c r="AI58">
        <v>1.28</v>
      </c>
      <c r="AJ58">
        <v>4.12</v>
      </c>
      <c r="AK58">
        <v>1.33</v>
      </c>
      <c r="AL58">
        <v>4.13</v>
      </c>
      <c r="AM58">
        <v>1.27</v>
      </c>
      <c r="AN58">
        <v>3.77</v>
      </c>
      <c r="AO58">
        <f t="shared" si="0"/>
        <v>0.78740157480314954</v>
      </c>
      <c r="AP58">
        <f t="shared" si="0"/>
        <v>0.26525198938992045</v>
      </c>
      <c r="AQ58">
        <f t="shared" si="1"/>
        <v>0.74801587301587302</v>
      </c>
      <c r="AR58">
        <f t="shared" si="2"/>
        <v>0.25198412698412703</v>
      </c>
      <c r="AS58">
        <f t="shared" si="3"/>
        <v>0.54402905049470973</v>
      </c>
      <c r="AW58">
        <f t="shared" si="4"/>
        <v>595.5</v>
      </c>
      <c r="AX58">
        <f>64*'Summary - LogLoss'!$D$8*AW58/SUM($AW$2:$AW$65)</f>
        <v>0.29296453119294852</v>
      </c>
      <c r="AY58">
        <f t="shared" si="5"/>
        <v>0.83699358168765825</v>
      </c>
    </row>
    <row r="59" spans="1:51" x14ac:dyDescent="0.35">
      <c r="A59">
        <v>39</v>
      </c>
      <c r="B59" t="s">
        <v>40</v>
      </c>
      <c r="C59" t="s">
        <v>41</v>
      </c>
      <c r="D59" s="1">
        <v>42550</v>
      </c>
      <c r="E59" t="s">
        <v>42</v>
      </c>
      <c r="F59" t="s">
        <v>43</v>
      </c>
      <c r="G59" t="s">
        <v>44</v>
      </c>
      <c r="H59" t="s">
        <v>45</v>
      </c>
      <c r="I59">
        <v>5</v>
      </c>
      <c r="J59" t="s">
        <v>137</v>
      </c>
      <c r="K59" t="s">
        <v>531</v>
      </c>
      <c r="L59">
        <v>28</v>
      </c>
      <c r="M59">
        <v>59</v>
      </c>
      <c r="N59">
        <v>1385</v>
      </c>
      <c r="O59">
        <v>845</v>
      </c>
      <c r="P59">
        <v>6</v>
      </c>
      <c r="Q59">
        <v>3</v>
      </c>
      <c r="R59">
        <v>6</v>
      </c>
      <c r="S59">
        <v>4</v>
      </c>
      <c r="T59">
        <v>6</v>
      </c>
      <c r="U59">
        <v>2</v>
      </c>
      <c r="Z59">
        <v>3</v>
      </c>
      <c r="AA59">
        <v>0</v>
      </c>
      <c r="AB59" t="s">
        <v>48</v>
      </c>
      <c r="AC59">
        <v>1.1599999999999999</v>
      </c>
      <c r="AD59">
        <v>5</v>
      </c>
      <c r="AE59">
        <v>1.1599999999999999</v>
      </c>
      <c r="AF59">
        <v>4.25</v>
      </c>
      <c r="AG59">
        <v>1.2</v>
      </c>
      <c r="AH59">
        <v>4.5</v>
      </c>
      <c r="AI59">
        <v>1.17</v>
      </c>
      <c r="AJ59">
        <v>5.99</v>
      </c>
      <c r="AK59">
        <v>1.2</v>
      </c>
      <c r="AL59">
        <v>6.34</v>
      </c>
      <c r="AM59">
        <v>1.1499999999999999</v>
      </c>
      <c r="AN59">
        <v>5.38</v>
      </c>
      <c r="AO59">
        <f t="shared" si="0"/>
        <v>0.86956521739130443</v>
      </c>
      <c r="AP59">
        <f t="shared" si="0"/>
        <v>0.18587360594795541</v>
      </c>
      <c r="AQ59">
        <f t="shared" si="1"/>
        <v>0.82388973966309353</v>
      </c>
      <c r="AR59">
        <f t="shared" si="2"/>
        <v>0.1761102603369066</v>
      </c>
      <c r="AS59">
        <f t="shared" si="3"/>
        <v>0.77146321589926725</v>
      </c>
      <c r="AW59">
        <f t="shared" si="4"/>
        <v>1115</v>
      </c>
      <c r="AX59">
        <f>64*'Summary - LogLoss'!$D$8*AW59/SUM($AW$2:$AW$65)</f>
        <v>0.54853980231761146</v>
      </c>
      <c r="AY59">
        <f t="shared" si="5"/>
        <v>1.3200030182168787</v>
      </c>
    </row>
    <row r="60" spans="1:51" x14ac:dyDescent="0.35">
      <c r="A60">
        <v>39</v>
      </c>
      <c r="B60" t="s">
        <v>40</v>
      </c>
      <c r="C60" t="s">
        <v>41</v>
      </c>
      <c r="D60" s="1">
        <v>42551</v>
      </c>
      <c r="E60" t="s">
        <v>42</v>
      </c>
      <c r="F60" t="s">
        <v>43</v>
      </c>
      <c r="G60" t="s">
        <v>44</v>
      </c>
      <c r="H60" t="s">
        <v>45</v>
      </c>
      <c r="I60">
        <v>5</v>
      </c>
      <c r="J60" t="s">
        <v>532</v>
      </c>
      <c r="K60" t="s">
        <v>533</v>
      </c>
      <c r="L60">
        <v>248</v>
      </c>
      <c r="M60">
        <v>793</v>
      </c>
      <c r="N60">
        <v>212</v>
      </c>
      <c r="O60">
        <v>24</v>
      </c>
      <c r="P60">
        <v>6</v>
      </c>
      <c r="Q60">
        <v>7</v>
      </c>
      <c r="R60">
        <v>7</v>
      </c>
      <c r="S60">
        <v>6</v>
      </c>
      <c r="T60">
        <v>6</v>
      </c>
      <c r="U60">
        <v>3</v>
      </c>
      <c r="V60">
        <v>6</v>
      </c>
      <c r="W60">
        <v>7</v>
      </c>
      <c r="X60">
        <v>14</v>
      </c>
      <c r="Y60">
        <v>12</v>
      </c>
      <c r="Z60">
        <v>3</v>
      </c>
      <c r="AA60">
        <v>2</v>
      </c>
      <c r="AB60" t="s">
        <v>48</v>
      </c>
      <c r="AC60">
        <v>1.5</v>
      </c>
      <c r="AD60">
        <v>2.62</v>
      </c>
      <c r="AE60">
        <v>1.45</v>
      </c>
      <c r="AF60">
        <v>2.5499999999999998</v>
      </c>
      <c r="AG60">
        <v>1.5</v>
      </c>
      <c r="AH60">
        <v>2.5</v>
      </c>
      <c r="AI60">
        <v>1.53</v>
      </c>
      <c r="AJ60">
        <v>2.7</v>
      </c>
      <c r="AK60">
        <v>1.53</v>
      </c>
      <c r="AL60">
        <v>2.7</v>
      </c>
      <c r="AM60">
        <v>1.5</v>
      </c>
      <c r="AN60">
        <v>2.58</v>
      </c>
      <c r="AO60">
        <f t="shared" si="0"/>
        <v>0.66666666666666663</v>
      </c>
      <c r="AP60">
        <f t="shared" si="0"/>
        <v>0.38759689922480617</v>
      </c>
      <c r="AQ60">
        <f t="shared" si="1"/>
        <v>0.63235294117647067</v>
      </c>
      <c r="AR60">
        <f t="shared" si="2"/>
        <v>0.36764705882352944</v>
      </c>
      <c r="AS60">
        <f t="shared" si="3"/>
        <v>0.27116214541268091</v>
      </c>
      <c r="AW60">
        <f t="shared" si="4"/>
        <v>118</v>
      </c>
      <c r="AX60">
        <f>64*'Summary - LogLoss'!$D$8*AW60/SUM($AW$2:$AW$65)</f>
        <v>5.8051745895496096E-2</v>
      </c>
      <c r="AY60">
        <f t="shared" si="5"/>
        <v>0.32921389130817702</v>
      </c>
    </row>
    <row r="61" spans="1:51" x14ac:dyDescent="0.35">
      <c r="A61">
        <v>39</v>
      </c>
      <c r="B61" t="s">
        <v>40</v>
      </c>
      <c r="C61" t="s">
        <v>41</v>
      </c>
      <c r="D61" s="1">
        <v>42551</v>
      </c>
      <c r="E61" t="s">
        <v>42</v>
      </c>
      <c r="F61" t="s">
        <v>43</v>
      </c>
      <c r="G61" t="s">
        <v>44</v>
      </c>
      <c r="H61" t="s">
        <v>45</v>
      </c>
      <c r="I61">
        <v>5</v>
      </c>
      <c r="J61" t="s">
        <v>149</v>
      </c>
      <c r="K61" t="s">
        <v>120</v>
      </c>
      <c r="L61">
        <v>35</v>
      </c>
      <c r="M61">
        <v>38</v>
      </c>
      <c r="N61">
        <v>1170</v>
      </c>
      <c r="O61">
        <v>1105</v>
      </c>
      <c r="P61">
        <v>6</v>
      </c>
      <c r="Q61">
        <v>4</v>
      </c>
      <c r="R61">
        <v>1</v>
      </c>
      <c r="S61">
        <v>6</v>
      </c>
      <c r="T61">
        <v>6</v>
      </c>
      <c r="U61">
        <v>7</v>
      </c>
      <c r="V61">
        <v>6</v>
      </c>
      <c r="W61">
        <v>2</v>
      </c>
      <c r="X61">
        <v>6</v>
      </c>
      <c r="Y61">
        <v>3</v>
      </c>
      <c r="Z61">
        <v>3</v>
      </c>
      <c r="AA61">
        <v>2</v>
      </c>
      <c r="AB61" t="s">
        <v>48</v>
      </c>
      <c r="AC61">
        <v>1.33</v>
      </c>
      <c r="AD61">
        <v>3.4</v>
      </c>
      <c r="AE61">
        <v>1.28</v>
      </c>
      <c r="AF61">
        <v>3.2</v>
      </c>
      <c r="AG61">
        <v>1.33</v>
      </c>
      <c r="AH61">
        <v>3.4</v>
      </c>
      <c r="AI61">
        <v>1.38</v>
      </c>
      <c r="AJ61">
        <v>3.33</v>
      </c>
      <c r="AK61">
        <v>1.38</v>
      </c>
      <c r="AL61">
        <v>3.4</v>
      </c>
      <c r="AM61">
        <v>1.34</v>
      </c>
      <c r="AN61">
        <v>3.23</v>
      </c>
      <c r="AO61">
        <f t="shared" si="0"/>
        <v>0.74626865671641784</v>
      </c>
      <c r="AP61">
        <f t="shared" si="0"/>
        <v>0.30959752321981426</v>
      </c>
      <c r="AQ61">
        <f t="shared" si="1"/>
        <v>0.70678336980306344</v>
      </c>
      <c r="AR61">
        <f t="shared" si="2"/>
        <v>0.29321663019693656</v>
      </c>
      <c r="AS61">
        <f t="shared" si="3"/>
        <v>0.43990626163587254</v>
      </c>
      <c r="AW61">
        <f t="shared" si="4"/>
        <v>1137.5</v>
      </c>
      <c r="AX61">
        <f>64*'Summary - LogLoss'!$D$8*AW61/SUM($AW$2:$AW$65)</f>
        <v>0.55960899115361706</v>
      </c>
      <c r="AY61">
        <f t="shared" si="5"/>
        <v>0.99951525278948961</v>
      </c>
    </row>
    <row r="62" spans="1:51" x14ac:dyDescent="0.35">
      <c r="A62">
        <v>39</v>
      </c>
      <c r="B62" t="s">
        <v>40</v>
      </c>
      <c r="C62" t="s">
        <v>41</v>
      </c>
      <c r="D62" s="1">
        <v>42551</v>
      </c>
      <c r="E62" t="s">
        <v>42</v>
      </c>
      <c r="F62" t="s">
        <v>43</v>
      </c>
      <c r="G62" t="s">
        <v>44</v>
      </c>
      <c r="H62" t="s">
        <v>45</v>
      </c>
      <c r="I62">
        <v>5</v>
      </c>
      <c r="J62" t="s">
        <v>79</v>
      </c>
      <c r="K62" t="s">
        <v>157</v>
      </c>
      <c r="L62">
        <v>17</v>
      </c>
      <c r="M62">
        <v>40</v>
      </c>
      <c r="N62">
        <v>2055</v>
      </c>
      <c r="O62">
        <v>1085</v>
      </c>
      <c r="P62">
        <v>7</v>
      </c>
      <c r="Q62">
        <v>6</v>
      </c>
      <c r="R62">
        <v>7</v>
      </c>
      <c r="S62">
        <v>6</v>
      </c>
      <c r="T62">
        <v>6</v>
      </c>
      <c r="U62">
        <v>3</v>
      </c>
      <c r="Z62">
        <v>3</v>
      </c>
      <c r="AA62">
        <v>0</v>
      </c>
      <c r="AB62" t="s">
        <v>48</v>
      </c>
      <c r="AC62">
        <v>1.4</v>
      </c>
      <c r="AD62">
        <v>2.75</v>
      </c>
      <c r="AE62">
        <v>1.42</v>
      </c>
      <c r="AF62">
        <v>2.65</v>
      </c>
      <c r="AG62">
        <v>1.4</v>
      </c>
      <c r="AH62">
        <v>3</v>
      </c>
      <c r="AI62">
        <v>1.4</v>
      </c>
      <c r="AJ62">
        <v>3.22</v>
      </c>
      <c r="AK62">
        <v>1.44</v>
      </c>
      <c r="AL62">
        <v>3.25</v>
      </c>
      <c r="AM62">
        <v>1.38</v>
      </c>
      <c r="AN62">
        <v>3</v>
      </c>
      <c r="AO62">
        <f t="shared" si="0"/>
        <v>0.7246376811594204</v>
      </c>
      <c r="AP62">
        <f t="shared" si="0"/>
        <v>0.33333333333333331</v>
      </c>
      <c r="AQ62">
        <f t="shared" si="1"/>
        <v>0.68493150684931514</v>
      </c>
      <c r="AR62">
        <f t="shared" si="2"/>
        <v>0.31506849315068491</v>
      </c>
      <c r="AS62">
        <f t="shared" si="3"/>
        <v>0.38826439474949825</v>
      </c>
      <c r="AW62">
        <f t="shared" si="4"/>
        <v>1570</v>
      </c>
      <c r="AX62">
        <f>64*'Summary - LogLoss'!$D$8*AW62/SUM($AW$2:$AW$65)</f>
        <v>0.77238339877905826</v>
      </c>
      <c r="AY62">
        <f t="shared" si="5"/>
        <v>1.1606477935285566</v>
      </c>
    </row>
    <row r="63" spans="1:51" x14ac:dyDescent="0.35">
      <c r="A63">
        <v>39</v>
      </c>
      <c r="B63" t="s">
        <v>40</v>
      </c>
      <c r="C63" t="s">
        <v>41</v>
      </c>
      <c r="D63" s="1">
        <v>42551</v>
      </c>
      <c r="E63" t="s">
        <v>42</v>
      </c>
      <c r="F63" t="s">
        <v>43</v>
      </c>
      <c r="G63" t="s">
        <v>44</v>
      </c>
      <c r="H63" t="s">
        <v>45</v>
      </c>
      <c r="I63">
        <v>5</v>
      </c>
      <c r="J63" t="s">
        <v>55</v>
      </c>
      <c r="K63" t="s">
        <v>136</v>
      </c>
      <c r="L63">
        <v>30</v>
      </c>
      <c r="M63">
        <v>174</v>
      </c>
      <c r="N63">
        <v>1311</v>
      </c>
      <c r="O63">
        <v>311</v>
      </c>
      <c r="P63">
        <v>6</v>
      </c>
      <c r="Q63">
        <v>4</v>
      </c>
      <c r="R63">
        <v>4</v>
      </c>
      <c r="S63">
        <v>6</v>
      </c>
      <c r="T63">
        <v>6</v>
      </c>
      <c r="U63">
        <v>4</v>
      </c>
      <c r="V63">
        <v>6</v>
      </c>
      <c r="W63">
        <v>1</v>
      </c>
      <c r="Z63">
        <v>3</v>
      </c>
      <c r="AA63">
        <v>1</v>
      </c>
      <c r="AB63" t="s">
        <v>48</v>
      </c>
      <c r="AC63">
        <v>2.25</v>
      </c>
      <c r="AD63">
        <v>1.61</v>
      </c>
      <c r="AE63">
        <v>2.15</v>
      </c>
      <c r="AF63">
        <v>1.62</v>
      </c>
      <c r="AG63">
        <v>2.2000000000000002</v>
      </c>
      <c r="AH63">
        <v>1.62</v>
      </c>
      <c r="AI63">
        <v>2.29</v>
      </c>
      <c r="AJ63">
        <v>1.7</v>
      </c>
      <c r="AK63">
        <v>2.35</v>
      </c>
      <c r="AL63">
        <v>1.77</v>
      </c>
      <c r="AM63">
        <v>2.21</v>
      </c>
      <c r="AN63">
        <v>1.65</v>
      </c>
      <c r="AO63">
        <f t="shared" si="0"/>
        <v>0.45248868778280543</v>
      </c>
      <c r="AP63">
        <f t="shared" si="0"/>
        <v>0.60606060606060608</v>
      </c>
      <c r="AQ63">
        <f t="shared" si="1"/>
        <v>0.42746113989637302</v>
      </c>
      <c r="AR63">
        <f t="shared" si="2"/>
        <v>0.57253886010362687</v>
      </c>
      <c r="AS63">
        <f t="shared" si="3"/>
        <v>-0.14610861380858609</v>
      </c>
      <c r="AW63">
        <f t="shared" si="4"/>
        <v>811</v>
      </c>
      <c r="AX63">
        <f>64*'Summary - LogLoss'!$D$8*AW63/SUM($AW$2:$AW$65)</f>
        <v>0.39898276204446892</v>
      </c>
      <c r="AY63">
        <f t="shared" si="5"/>
        <v>0.25287414823588283</v>
      </c>
    </row>
    <row r="64" spans="1:51" x14ac:dyDescent="0.35">
      <c r="A64">
        <v>39</v>
      </c>
      <c r="B64" t="s">
        <v>40</v>
      </c>
      <c r="C64" t="s">
        <v>41</v>
      </c>
      <c r="D64" s="1">
        <v>42551</v>
      </c>
      <c r="E64" t="s">
        <v>42</v>
      </c>
      <c r="F64" t="s">
        <v>43</v>
      </c>
      <c r="G64" t="s">
        <v>44</v>
      </c>
      <c r="H64" t="s">
        <v>45</v>
      </c>
      <c r="I64">
        <v>5</v>
      </c>
      <c r="J64" t="s">
        <v>489</v>
      </c>
      <c r="K64" t="s">
        <v>47</v>
      </c>
      <c r="L64">
        <v>69</v>
      </c>
      <c r="M64">
        <v>90</v>
      </c>
      <c r="N64">
        <v>757</v>
      </c>
      <c r="O64">
        <v>650</v>
      </c>
      <c r="P64">
        <v>6</v>
      </c>
      <c r="Q64">
        <v>4</v>
      </c>
      <c r="R64">
        <v>7</v>
      </c>
      <c r="S64">
        <v>5</v>
      </c>
      <c r="T64">
        <v>3</v>
      </c>
      <c r="U64">
        <v>6</v>
      </c>
      <c r="V64">
        <v>6</v>
      </c>
      <c r="W64">
        <v>3</v>
      </c>
      <c r="Z64">
        <v>3</v>
      </c>
      <c r="AA64">
        <v>1</v>
      </c>
      <c r="AB64" t="s">
        <v>48</v>
      </c>
      <c r="AC64">
        <v>1.8</v>
      </c>
      <c r="AD64">
        <v>2</v>
      </c>
      <c r="AE64">
        <v>1.82</v>
      </c>
      <c r="AF64">
        <v>1.85</v>
      </c>
      <c r="AG64">
        <v>1.91</v>
      </c>
      <c r="AH64">
        <v>1.91</v>
      </c>
      <c r="AI64">
        <v>1.91</v>
      </c>
      <c r="AJ64">
        <v>1.95</v>
      </c>
      <c r="AK64">
        <v>1.91</v>
      </c>
      <c r="AL64">
        <v>2.0499999999999998</v>
      </c>
      <c r="AM64">
        <v>1.85</v>
      </c>
      <c r="AN64">
        <v>1.93</v>
      </c>
      <c r="AO64">
        <f t="shared" si="0"/>
        <v>0.54054054054054046</v>
      </c>
      <c r="AP64">
        <f t="shared" si="0"/>
        <v>0.5181347150259068</v>
      </c>
      <c r="AQ64">
        <f t="shared" si="1"/>
        <v>0.51058201058201058</v>
      </c>
      <c r="AR64">
        <f t="shared" si="2"/>
        <v>0.48941798941798953</v>
      </c>
      <c r="AS64">
        <f t="shared" si="3"/>
        <v>2.1167181913280261E-2</v>
      </c>
      <c r="AW64">
        <f t="shared" si="4"/>
        <v>703.5</v>
      </c>
      <c r="AX64">
        <f>64*'Summary - LogLoss'!$D$8*AW64/SUM($AW$2:$AW$65)</f>
        <v>0.34609663760577541</v>
      </c>
      <c r="AY64">
        <f t="shared" si="5"/>
        <v>0.36726381951905568</v>
      </c>
    </row>
    <row r="65" spans="1:57" x14ac:dyDescent="0.35">
      <c r="A65">
        <v>39</v>
      </c>
      <c r="B65" t="s">
        <v>40</v>
      </c>
      <c r="C65" t="s">
        <v>41</v>
      </c>
      <c r="D65" s="1">
        <v>42551</v>
      </c>
      <c r="E65" t="s">
        <v>42</v>
      </c>
      <c r="F65" t="s">
        <v>43</v>
      </c>
      <c r="G65" t="s">
        <v>44</v>
      </c>
      <c r="H65" t="s">
        <v>45</v>
      </c>
      <c r="I65">
        <v>5</v>
      </c>
      <c r="J65" t="s">
        <v>72</v>
      </c>
      <c r="K65" t="s">
        <v>164</v>
      </c>
      <c r="L65">
        <v>70</v>
      </c>
      <c r="M65">
        <v>83</v>
      </c>
      <c r="N65">
        <v>753</v>
      </c>
      <c r="O65">
        <v>686</v>
      </c>
      <c r="P65">
        <v>6</v>
      </c>
      <c r="Q65">
        <v>4</v>
      </c>
      <c r="R65">
        <v>6</v>
      </c>
      <c r="S65">
        <v>4</v>
      </c>
      <c r="T65">
        <v>3</v>
      </c>
      <c r="U65">
        <v>6</v>
      </c>
      <c r="V65">
        <v>6</v>
      </c>
      <c r="W65">
        <v>1</v>
      </c>
      <c r="Z65">
        <v>3</v>
      </c>
      <c r="AA65">
        <v>1</v>
      </c>
      <c r="AB65" t="s">
        <v>48</v>
      </c>
      <c r="AC65">
        <v>1.1000000000000001</v>
      </c>
      <c r="AD65">
        <v>7</v>
      </c>
      <c r="AE65">
        <v>1.1100000000000001</v>
      </c>
      <c r="AF65">
        <v>5.25</v>
      </c>
      <c r="AG65">
        <v>1.1100000000000001</v>
      </c>
      <c r="AH65">
        <v>6.5</v>
      </c>
      <c r="AI65">
        <v>1.1200000000000001</v>
      </c>
      <c r="AJ65">
        <v>7.73</v>
      </c>
      <c r="AK65">
        <v>1.1299999999999999</v>
      </c>
      <c r="AL65">
        <v>8.77</v>
      </c>
      <c r="AM65">
        <v>1.1000000000000001</v>
      </c>
      <c r="AN65">
        <v>6.86</v>
      </c>
      <c r="AO65">
        <f t="shared" si="0"/>
        <v>0.90909090909090906</v>
      </c>
      <c r="AP65">
        <f t="shared" si="0"/>
        <v>0.14577259475218657</v>
      </c>
      <c r="AQ65">
        <f t="shared" si="1"/>
        <v>0.86180904522613067</v>
      </c>
      <c r="AR65">
        <f t="shared" si="2"/>
        <v>0.13819095477386933</v>
      </c>
      <c r="AS65">
        <f t="shared" si="3"/>
        <v>0.91519863096673459</v>
      </c>
      <c r="AW65">
        <f t="shared" si="4"/>
        <v>719.5</v>
      </c>
      <c r="AX65">
        <f>64*'Summary - LogLoss'!$D$8*AW65/SUM($AW$2:$AW$65)</f>
        <v>0.3539680607780461</v>
      </c>
      <c r="AY65">
        <f t="shared" si="5"/>
        <v>1.2691666917447808</v>
      </c>
    </row>
    <row r="66" spans="1:57" x14ac:dyDescent="0.35">
      <c r="A66">
        <v>39</v>
      </c>
      <c r="B66" t="s">
        <v>40</v>
      </c>
      <c r="C66" t="s">
        <v>41</v>
      </c>
      <c r="D66" s="1">
        <v>42550</v>
      </c>
      <c r="E66" t="s">
        <v>42</v>
      </c>
      <c r="F66" t="s">
        <v>43</v>
      </c>
      <c r="G66" t="s">
        <v>44</v>
      </c>
      <c r="H66" t="s">
        <v>176</v>
      </c>
      <c r="I66">
        <v>5</v>
      </c>
      <c r="J66" t="s">
        <v>172</v>
      </c>
      <c r="K66" t="s">
        <v>101</v>
      </c>
      <c r="L66">
        <v>1</v>
      </c>
      <c r="M66">
        <v>55</v>
      </c>
      <c r="N66">
        <v>16950</v>
      </c>
      <c r="O66">
        <v>880</v>
      </c>
      <c r="P66">
        <v>6</v>
      </c>
      <c r="Q66">
        <v>4</v>
      </c>
      <c r="R66">
        <v>6</v>
      </c>
      <c r="S66">
        <v>3</v>
      </c>
      <c r="T66">
        <v>7</v>
      </c>
      <c r="U66">
        <v>6</v>
      </c>
      <c r="Z66">
        <v>3</v>
      </c>
      <c r="AA66">
        <v>0</v>
      </c>
      <c r="AB66" t="s">
        <v>48</v>
      </c>
      <c r="AC66">
        <v>1.0049999999999999</v>
      </c>
      <c r="AD66">
        <v>34</v>
      </c>
      <c r="AE66">
        <v>1.01</v>
      </c>
      <c r="AF66">
        <v>10.5</v>
      </c>
      <c r="AG66">
        <v>1.01</v>
      </c>
      <c r="AH66">
        <v>26</v>
      </c>
      <c r="AI66">
        <v>1.01</v>
      </c>
      <c r="AJ66">
        <v>32.93</v>
      </c>
      <c r="AK66">
        <v>1.02</v>
      </c>
      <c r="AL66">
        <v>46</v>
      </c>
      <c r="AM66">
        <v>1.01</v>
      </c>
      <c r="AN66">
        <v>23.31</v>
      </c>
      <c r="AO66">
        <f t="shared" ref="AO66:AP128" si="6">1/AM66</f>
        <v>0.99009900990099009</v>
      </c>
      <c r="AP66">
        <f t="shared" si="6"/>
        <v>4.2900042900042901E-2</v>
      </c>
      <c r="AQ66">
        <f t="shared" si="1"/>
        <v>0.95847039473684204</v>
      </c>
      <c r="AR66">
        <f t="shared" si="2"/>
        <v>4.1529605263157889E-2</v>
      </c>
      <c r="AT66">
        <f>VLOOKUP(J66,$J$2:$AS$65,36,FALSE)</f>
        <v>1.6244575711155955</v>
      </c>
      <c r="AU66">
        <f>VLOOKUP(K66,$J$2:$AS$65,36,FALSE)</f>
        <v>0.18362194764398326</v>
      </c>
      <c r="AV66">
        <f>EXP(AT66)/(EXP(AT66)+EXP(AU66))</f>
        <v>0.8085840191672562</v>
      </c>
      <c r="AZ66">
        <f>VLOOKUP(J66,$J$2:$AY$65,42,FALSE)</f>
        <v>5.8698604626849473</v>
      </c>
      <c r="BA66">
        <f>VLOOKUP(K66,$J$2:$AY$65,42,FALSE)</f>
        <v>0.5865404212745875</v>
      </c>
      <c r="BB66">
        <f>EXP(AZ66)/(EXP(AZ66)+EXP(BA66))</f>
        <v>0.99495007938673097</v>
      </c>
      <c r="BC66">
        <f>-LN(AQ66)</f>
        <v>4.2416604050300566E-2</v>
      </c>
      <c r="BD66">
        <f>-LN(AV66)</f>
        <v>0.21247068555318749</v>
      </c>
      <c r="BE66">
        <f>-LN(BB66)</f>
        <v>5.0627145527967557E-3</v>
      </c>
    </row>
    <row r="67" spans="1:57" x14ac:dyDescent="0.35">
      <c r="A67">
        <v>39</v>
      </c>
      <c r="B67" t="s">
        <v>40</v>
      </c>
      <c r="C67" t="s">
        <v>41</v>
      </c>
      <c r="D67" s="1">
        <v>42550</v>
      </c>
      <c r="E67" t="s">
        <v>42</v>
      </c>
      <c r="F67" t="s">
        <v>43</v>
      </c>
      <c r="G67" t="s">
        <v>44</v>
      </c>
      <c r="H67" t="s">
        <v>176</v>
      </c>
      <c r="I67">
        <v>5</v>
      </c>
      <c r="J67" t="s">
        <v>65</v>
      </c>
      <c r="K67" t="s">
        <v>516</v>
      </c>
      <c r="L67">
        <v>3</v>
      </c>
      <c r="M67">
        <v>772</v>
      </c>
      <c r="N67">
        <v>6425</v>
      </c>
      <c r="O67">
        <v>26</v>
      </c>
      <c r="P67">
        <v>6</v>
      </c>
      <c r="Q67">
        <v>0</v>
      </c>
      <c r="R67">
        <v>6</v>
      </c>
      <c r="S67">
        <v>3</v>
      </c>
      <c r="T67">
        <v>6</v>
      </c>
      <c r="U67">
        <v>4</v>
      </c>
      <c r="Z67">
        <v>3</v>
      </c>
      <c r="AA67">
        <v>0</v>
      </c>
      <c r="AB67" t="s">
        <v>48</v>
      </c>
      <c r="AC67">
        <v>1.01</v>
      </c>
      <c r="AD67">
        <v>26</v>
      </c>
      <c r="AE67">
        <v>1.01</v>
      </c>
      <c r="AF67">
        <v>11</v>
      </c>
      <c r="AG67">
        <v>1.01</v>
      </c>
      <c r="AH67">
        <v>17</v>
      </c>
      <c r="AI67">
        <v>1.02</v>
      </c>
      <c r="AJ67">
        <v>22.73</v>
      </c>
      <c r="AK67">
        <v>1.03</v>
      </c>
      <c r="AL67">
        <v>26</v>
      </c>
      <c r="AM67">
        <v>1.01</v>
      </c>
      <c r="AN67">
        <v>17.829999999999998</v>
      </c>
      <c r="AO67">
        <f t="shared" si="6"/>
        <v>0.99009900990099009</v>
      </c>
      <c r="AP67">
        <f t="shared" si="6"/>
        <v>5.6085249579360633E-2</v>
      </c>
      <c r="AQ67">
        <f t="shared" ref="AQ67:AQ128" si="7">AO67/(AO67+AP67)</f>
        <v>0.94639065817409762</v>
      </c>
      <c r="AR67">
        <f t="shared" ref="AR67:AR128" si="8">AP67/(AO67+AP67)</f>
        <v>5.3609341825902337E-2</v>
      </c>
      <c r="AT67">
        <f t="shared" ref="AT67:AU128" si="9">VLOOKUP(J67,$J$2:$AS$65,36,FALSE)</f>
        <v>1.5071846997763676</v>
      </c>
      <c r="AU67">
        <f t="shared" si="9"/>
        <v>-0.48945216230107086</v>
      </c>
      <c r="AV67">
        <f t="shared" ref="AV67:AV128" si="10">EXP(AT67)/(EXP(AT67)+EXP(AU67))</f>
        <v>0.88044351760718342</v>
      </c>
      <c r="AZ67">
        <f t="shared" ref="AZ67:BA128" si="11">VLOOKUP(J67,$J$2:$AY$65,42,FALSE)</f>
        <v>3.3136763178124831</v>
      </c>
      <c r="BA67">
        <f t="shared" si="11"/>
        <v>-0.26413267399482332</v>
      </c>
      <c r="BB67">
        <f t="shared" ref="BB67:BB128" si="12">EXP(AZ67)/(EXP(AZ67)+EXP(BA67))</f>
        <v>0.97282241478330489</v>
      </c>
      <c r="BC67">
        <f t="shared" ref="BC67:BC128" si="13">-LN(AQ67)</f>
        <v>5.5099837273168008E-2</v>
      </c>
      <c r="BD67">
        <f t="shared" ref="BD67:BD128" si="14">-LN(AV67)</f>
        <v>0.12732950119296635</v>
      </c>
      <c r="BE67">
        <f t="shared" ref="BE67:BE128" si="15">-LN(BB67)</f>
        <v>2.7553726523242714E-2</v>
      </c>
    </row>
    <row r="68" spans="1:57" x14ac:dyDescent="0.35">
      <c r="A68">
        <v>39</v>
      </c>
      <c r="B68" t="s">
        <v>40</v>
      </c>
      <c r="C68" t="s">
        <v>41</v>
      </c>
      <c r="D68" s="1">
        <v>42551</v>
      </c>
      <c r="E68" t="s">
        <v>42</v>
      </c>
      <c r="F68" t="s">
        <v>43</v>
      </c>
      <c r="G68" t="s">
        <v>44</v>
      </c>
      <c r="H68" t="s">
        <v>176</v>
      </c>
      <c r="I68">
        <v>5</v>
      </c>
      <c r="J68" t="s">
        <v>57</v>
      </c>
      <c r="K68" t="s">
        <v>509</v>
      </c>
      <c r="L68">
        <v>41</v>
      </c>
      <c r="M68">
        <v>62</v>
      </c>
      <c r="N68">
        <v>1075</v>
      </c>
      <c r="O68">
        <v>790</v>
      </c>
      <c r="P68">
        <v>6</v>
      </c>
      <c r="Q68">
        <v>4</v>
      </c>
      <c r="R68">
        <v>6</v>
      </c>
      <c r="S68">
        <v>3</v>
      </c>
      <c r="T68">
        <v>6</v>
      </c>
      <c r="U68">
        <v>2</v>
      </c>
      <c r="Z68">
        <v>3</v>
      </c>
      <c r="AA68">
        <v>0</v>
      </c>
      <c r="AB68" t="s">
        <v>48</v>
      </c>
      <c r="AC68">
        <v>1.2</v>
      </c>
      <c r="AD68">
        <v>4.5</v>
      </c>
      <c r="AE68">
        <v>1.18</v>
      </c>
      <c r="AF68">
        <v>4</v>
      </c>
      <c r="AG68">
        <v>1.2</v>
      </c>
      <c r="AH68">
        <v>4.5</v>
      </c>
      <c r="AI68">
        <v>1.2</v>
      </c>
      <c r="AJ68">
        <v>5.24</v>
      </c>
      <c r="AK68">
        <v>1.22</v>
      </c>
      <c r="AL68">
        <v>5.25</v>
      </c>
      <c r="AM68">
        <v>1.17</v>
      </c>
      <c r="AN68">
        <v>4.66</v>
      </c>
      <c r="AO68">
        <f t="shared" si="6"/>
        <v>0.85470085470085477</v>
      </c>
      <c r="AP68">
        <f t="shared" si="6"/>
        <v>0.21459227467811159</v>
      </c>
      <c r="AQ68">
        <f t="shared" si="7"/>
        <v>0.79931389365351635</v>
      </c>
      <c r="AR68">
        <f t="shared" si="8"/>
        <v>0.20068610634648371</v>
      </c>
      <c r="AT68">
        <f t="shared" si="9"/>
        <v>0.6157301938957499</v>
      </c>
      <c r="AU68">
        <f t="shared" si="9"/>
        <v>0</v>
      </c>
      <c r="AV68">
        <f t="shared" si="10"/>
        <v>0.64924682604658079</v>
      </c>
      <c r="AZ68">
        <f t="shared" si="11"/>
        <v>1.0621874769479762</v>
      </c>
      <c r="BA68">
        <f t="shared" si="11"/>
        <v>0.26320071232280007</v>
      </c>
      <c r="BB68">
        <f t="shared" si="12"/>
        <v>0.68975769854639402</v>
      </c>
      <c r="BC68">
        <f t="shared" si="13"/>
        <v>0.22400155222484644</v>
      </c>
      <c r="BD68">
        <f t="shared" si="14"/>
        <v>0.43194231709723441</v>
      </c>
      <c r="BE68">
        <f t="shared" si="15"/>
        <v>0.37141490458944443</v>
      </c>
    </row>
    <row r="69" spans="1:57" x14ac:dyDescent="0.35">
      <c r="A69">
        <v>39</v>
      </c>
      <c r="B69" t="s">
        <v>40</v>
      </c>
      <c r="C69" t="s">
        <v>41</v>
      </c>
      <c r="D69" s="1">
        <v>42551</v>
      </c>
      <c r="E69" t="s">
        <v>42</v>
      </c>
      <c r="F69" t="s">
        <v>43</v>
      </c>
      <c r="G69" t="s">
        <v>44</v>
      </c>
      <c r="H69" t="s">
        <v>176</v>
      </c>
      <c r="I69">
        <v>5</v>
      </c>
      <c r="J69" t="s">
        <v>212</v>
      </c>
      <c r="K69" t="s">
        <v>507</v>
      </c>
      <c r="L69">
        <v>91</v>
      </c>
      <c r="M69">
        <v>33</v>
      </c>
      <c r="N69">
        <v>648</v>
      </c>
      <c r="O69">
        <v>1215</v>
      </c>
      <c r="P69">
        <v>7</v>
      </c>
      <c r="Q69">
        <v>6</v>
      </c>
      <c r="R69">
        <v>6</v>
      </c>
      <c r="S69">
        <v>4</v>
      </c>
      <c r="T69">
        <v>6</v>
      </c>
      <c r="U69">
        <v>1</v>
      </c>
      <c r="Z69">
        <v>3</v>
      </c>
      <c r="AA69">
        <v>0</v>
      </c>
      <c r="AB69" t="s">
        <v>48</v>
      </c>
      <c r="AC69">
        <v>3.25</v>
      </c>
      <c r="AD69">
        <v>1.36</v>
      </c>
      <c r="AE69">
        <v>2.8</v>
      </c>
      <c r="AF69">
        <v>1.35</v>
      </c>
      <c r="AG69">
        <v>3.25</v>
      </c>
      <c r="AH69">
        <v>1.36</v>
      </c>
      <c r="AI69">
        <v>3.3</v>
      </c>
      <c r="AJ69">
        <v>1.39</v>
      </c>
      <c r="AK69">
        <v>3.3</v>
      </c>
      <c r="AL69">
        <v>1.41</v>
      </c>
      <c r="AM69">
        <v>3.11</v>
      </c>
      <c r="AN69">
        <v>1.36</v>
      </c>
      <c r="AO69">
        <f t="shared" si="6"/>
        <v>0.32154340836012862</v>
      </c>
      <c r="AP69">
        <f t="shared" si="6"/>
        <v>0.73529411764705876</v>
      </c>
      <c r="AQ69">
        <f t="shared" si="7"/>
        <v>0.30425055928411637</v>
      </c>
      <c r="AR69">
        <f t="shared" si="8"/>
        <v>0.69574944071588363</v>
      </c>
      <c r="AT69">
        <f t="shared" si="9"/>
        <v>6.6058982413687878E-2</v>
      </c>
      <c r="AU69">
        <f t="shared" si="9"/>
        <v>0.74625828718759912</v>
      </c>
      <c r="AV69">
        <f t="shared" si="10"/>
        <v>0.33621682128685859</v>
      </c>
      <c r="AZ69">
        <f t="shared" si="11"/>
        <v>0.38804938655438448</v>
      </c>
      <c r="BA69">
        <f t="shared" si="11"/>
        <v>1.2185436775238385</v>
      </c>
      <c r="BB69">
        <f t="shared" si="12"/>
        <v>0.30354056509490907</v>
      </c>
      <c r="BC69">
        <f t="shared" si="13"/>
        <v>1.1899037088775166</v>
      </c>
      <c r="BD69">
        <f t="shared" si="14"/>
        <v>1.0899990256874015</v>
      </c>
      <c r="BE69">
        <f t="shared" si="15"/>
        <v>1.1922400197701193</v>
      </c>
    </row>
    <row r="70" spans="1:57" x14ac:dyDescent="0.35">
      <c r="A70">
        <v>39</v>
      </c>
      <c r="B70" t="s">
        <v>40</v>
      </c>
      <c r="C70" t="s">
        <v>41</v>
      </c>
      <c r="D70" s="1">
        <v>42551</v>
      </c>
      <c r="E70" t="s">
        <v>42</v>
      </c>
      <c r="F70" t="s">
        <v>43</v>
      </c>
      <c r="G70" t="s">
        <v>44</v>
      </c>
      <c r="H70" t="s">
        <v>176</v>
      </c>
      <c r="I70">
        <v>5</v>
      </c>
      <c r="J70" t="s">
        <v>162</v>
      </c>
      <c r="K70" t="s">
        <v>115</v>
      </c>
      <c r="L70">
        <v>81</v>
      </c>
      <c r="M70">
        <v>87</v>
      </c>
      <c r="N70">
        <v>691</v>
      </c>
      <c r="O70">
        <v>660</v>
      </c>
      <c r="P70">
        <v>3</v>
      </c>
      <c r="Q70">
        <v>6</v>
      </c>
      <c r="R70">
        <v>7</v>
      </c>
      <c r="S70">
        <v>6</v>
      </c>
      <c r="T70">
        <v>7</v>
      </c>
      <c r="U70">
        <v>6</v>
      </c>
      <c r="V70">
        <v>6</v>
      </c>
      <c r="W70">
        <v>2</v>
      </c>
      <c r="Z70">
        <v>3</v>
      </c>
      <c r="AA70">
        <v>1</v>
      </c>
      <c r="AB70" t="s">
        <v>48</v>
      </c>
      <c r="AC70">
        <v>1.28</v>
      </c>
      <c r="AD70">
        <v>3.75</v>
      </c>
      <c r="AE70">
        <v>1.25</v>
      </c>
      <c r="AF70">
        <v>3.5</v>
      </c>
      <c r="AG70">
        <v>1.29</v>
      </c>
      <c r="AH70">
        <v>3.75</v>
      </c>
      <c r="AI70">
        <v>1.31</v>
      </c>
      <c r="AJ70">
        <v>3.85</v>
      </c>
      <c r="AK70">
        <v>1.34</v>
      </c>
      <c r="AL70">
        <v>4</v>
      </c>
      <c r="AM70">
        <v>1.27</v>
      </c>
      <c r="AN70">
        <v>3.67</v>
      </c>
      <c r="AO70">
        <f t="shared" si="6"/>
        <v>0.78740157480314954</v>
      </c>
      <c r="AP70">
        <f t="shared" si="6"/>
        <v>0.27247956403269757</v>
      </c>
      <c r="AQ70">
        <f t="shared" si="7"/>
        <v>0.74291497975708498</v>
      </c>
      <c r="AR70">
        <f t="shared" si="8"/>
        <v>0.25708502024291502</v>
      </c>
      <c r="AT70">
        <f t="shared" si="9"/>
        <v>-0.79228492292804342</v>
      </c>
      <c r="AU70">
        <f t="shared" si="9"/>
        <v>-0.54532205950946633</v>
      </c>
      <c r="AV70">
        <f t="shared" si="10"/>
        <v>0.43857118255752647</v>
      </c>
      <c r="AZ70">
        <f t="shared" si="11"/>
        <v>-0.2287402201882911</v>
      </c>
      <c r="BA70">
        <f t="shared" si="11"/>
        <v>-0.19356783649862136</v>
      </c>
      <c r="BB70">
        <f t="shared" si="12"/>
        <v>0.49120781045785838</v>
      </c>
      <c r="BC70">
        <f t="shared" si="13"/>
        <v>0.2971736691333523</v>
      </c>
      <c r="BD70">
        <f t="shared" si="14"/>
        <v>0.82423314840011552</v>
      </c>
      <c r="BE70">
        <f t="shared" si="15"/>
        <v>0.71088800150636455</v>
      </c>
    </row>
    <row r="71" spans="1:57" x14ac:dyDescent="0.35">
      <c r="A71">
        <v>39</v>
      </c>
      <c r="B71" t="s">
        <v>40</v>
      </c>
      <c r="C71" t="s">
        <v>41</v>
      </c>
      <c r="D71" s="1">
        <v>42551</v>
      </c>
      <c r="E71" t="s">
        <v>42</v>
      </c>
      <c r="F71" t="s">
        <v>43</v>
      </c>
      <c r="G71" t="s">
        <v>44</v>
      </c>
      <c r="H71" t="s">
        <v>176</v>
      </c>
      <c r="I71">
        <v>5</v>
      </c>
      <c r="J71" t="s">
        <v>107</v>
      </c>
      <c r="K71" t="s">
        <v>71</v>
      </c>
      <c r="L71">
        <v>123</v>
      </c>
      <c r="M71">
        <v>32</v>
      </c>
      <c r="N71">
        <v>501</v>
      </c>
      <c r="O71">
        <v>1270</v>
      </c>
      <c r="P71">
        <v>6</v>
      </c>
      <c r="Q71">
        <v>3</v>
      </c>
      <c r="R71">
        <v>3</v>
      </c>
      <c r="S71">
        <v>6</v>
      </c>
      <c r="T71">
        <v>7</v>
      </c>
      <c r="U71">
        <v>6</v>
      </c>
      <c r="V71">
        <v>6</v>
      </c>
      <c r="W71">
        <v>4</v>
      </c>
      <c r="Z71">
        <v>3</v>
      </c>
      <c r="AA71">
        <v>1</v>
      </c>
      <c r="AB71" t="s">
        <v>48</v>
      </c>
      <c r="AC71">
        <v>4.5</v>
      </c>
      <c r="AD71">
        <v>1.2</v>
      </c>
      <c r="AE71">
        <v>4.25</v>
      </c>
      <c r="AF71">
        <v>1.17</v>
      </c>
      <c r="AG71">
        <v>4</v>
      </c>
      <c r="AH71">
        <v>1.22</v>
      </c>
      <c r="AI71">
        <v>4.5999999999999996</v>
      </c>
      <c r="AJ71">
        <v>1.24</v>
      </c>
      <c r="AK71">
        <v>4.75</v>
      </c>
      <c r="AL71">
        <v>1.24</v>
      </c>
      <c r="AM71">
        <v>4.3899999999999997</v>
      </c>
      <c r="AN71">
        <v>1.2</v>
      </c>
      <c r="AO71">
        <f t="shared" si="6"/>
        <v>0.22779043280182235</v>
      </c>
      <c r="AP71">
        <f t="shared" si="6"/>
        <v>0.83333333333333337</v>
      </c>
      <c r="AQ71">
        <f t="shared" si="7"/>
        <v>0.21466905187835419</v>
      </c>
      <c r="AR71">
        <f t="shared" si="8"/>
        <v>0.78533094812164572</v>
      </c>
      <c r="AT71">
        <f t="shared" si="9"/>
        <v>0.77331850559753501</v>
      </c>
      <c r="AU71">
        <f t="shared" si="9"/>
        <v>0.42681349771942556</v>
      </c>
      <c r="AV71">
        <f t="shared" si="10"/>
        <v>0.58576979664789286</v>
      </c>
      <c r="AZ71">
        <f t="shared" si="11"/>
        <v>1.1277785303238481</v>
      </c>
      <c r="BA71">
        <f t="shared" si="11"/>
        <v>0.96920375068370057</v>
      </c>
      <c r="BB71">
        <f t="shared" si="12"/>
        <v>0.53956083004249533</v>
      </c>
      <c r="BC71">
        <f t="shared" si="13"/>
        <v>1.5386577303730533</v>
      </c>
      <c r="BD71">
        <f t="shared" si="14"/>
        <v>0.53482840507120033</v>
      </c>
      <c r="BE71">
        <f t="shared" si="15"/>
        <v>0.61699974801262325</v>
      </c>
    </row>
    <row r="72" spans="1:57" x14ac:dyDescent="0.35">
      <c r="A72">
        <v>39</v>
      </c>
      <c r="B72" t="s">
        <v>40</v>
      </c>
      <c r="C72" t="s">
        <v>41</v>
      </c>
      <c r="D72" s="1">
        <v>42551</v>
      </c>
      <c r="E72" t="s">
        <v>42</v>
      </c>
      <c r="F72" t="s">
        <v>43</v>
      </c>
      <c r="G72" t="s">
        <v>44</v>
      </c>
      <c r="H72" t="s">
        <v>176</v>
      </c>
      <c r="I72">
        <v>5</v>
      </c>
      <c r="J72" t="s">
        <v>161</v>
      </c>
      <c r="K72" t="s">
        <v>135</v>
      </c>
      <c r="L72">
        <v>26</v>
      </c>
      <c r="M72">
        <v>98</v>
      </c>
      <c r="N72">
        <v>1415</v>
      </c>
      <c r="O72">
        <v>615</v>
      </c>
      <c r="P72">
        <v>6</v>
      </c>
      <c r="Q72">
        <v>1</v>
      </c>
      <c r="R72">
        <v>6</v>
      </c>
      <c r="S72">
        <v>3</v>
      </c>
      <c r="T72">
        <v>6</v>
      </c>
      <c r="U72">
        <v>7</v>
      </c>
      <c r="V72">
        <v>6</v>
      </c>
      <c r="W72">
        <v>4</v>
      </c>
      <c r="Z72">
        <v>3</v>
      </c>
      <c r="AA72">
        <v>1</v>
      </c>
      <c r="AB72" t="s">
        <v>48</v>
      </c>
      <c r="AC72">
        <v>1.2</v>
      </c>
      <c r="AD72">
        <v>4.5</v>
      </c>
      <c r="AE72">
        <v>1.1599999999999999</v>
      </c>
      <c r="AF72">
        <v>4.25</v>
      </c>
      <c r="AG72">
        <v>1.2</v>
      </c>
      <c r="AH72">
        <v>4.5</v>
      </c>
      <c r="AI72">
        <v>1.21</v>
      </c>
      <c r="AJ72">
        <v>5</v>
      </c>
      <c r="AK72">
        <v>1.22</v>
      </c>
      <c r="AL72">
        <v>5</v>
      </c>
      <c r="AM72">
        <v>1.19</v>
      </c>
      <c r="AN72">
        <v>4.54</v>
      </c>
      <c r="AO72">
        <f t="shared" si="6"/>
        <v>0.84033613445378152</v>
      </c>
      <c r="AP72">
        <f t="shared" si="6"/>
        <v>0.22026431718061673</v>
      </c>
      <c r="AQ72">
        <f t="shared" si="7"/>
        <v>0.79232111692844676</v>
      </c>
      <c r="AR72">
        <f t="shared" si="8"/>
        <v>0.20767888307155322</v>
      </c>
      <c r="AT72">
        <f t="shared" si="9"/>
        <v>0.24149541238627328</v>
      </c>
      <c r="AU72">
        <f t="shared" si="9"/>
        <v>0.73746040624240938</v>
      </c>
      <c r="AV72">
        <f t="shared" si="10"/>
        <v>0.37848937771351754</v>
      </c>
      <c r="AZ72">
        <f t="shared" si="11"/>
        <v>0.78905128680735082</v>
      </c>
      <c r="BA72">
        <f t="shared" si="11"/>
        <v>1.0722418730380459</v>
      </c>
      <c r="BB72">
        <f t="shared" si="12"/>
        <v>0.42967173553189386</v>
      </c>
      <c r="BC72">
        <f t="shared" si="13"/>
        <v>0.23278851867339159</v>
      </c>
      <c r="BD72">
        <f t="shared" si="14"/>
        <v>0.97156727066351878</v>
      </c>
      <c r="BE72">
        <f t="shared" si="15"/>
        <v>0.8447337675768587</v>
      </c>
    </row>
    <row r="73" spans="1:57" x14ac:dyDescent="0.35">
      <c r="A73">
        <v>39</v>
      </c>
      <c r="B73" t="s">
        <v>40</v>
      </c>
      <c r="C73" t="s">
        <v>41</v>
      </c>
      <c r="D73" s="1">
        <v>42551</v>
      </c>
      <c r="E73" t="s">
        <v>42</v>
      </c>
      <c r="F73" t="s">
        <v>43</v>
      </c>
      <c r="G73" t="s">
        <v>44</v>
      </c>
      <c r="H73" t="s">
        <v>176</v>
      </c>
      <c r="I73">
        <v>5</v>
      </c>
      <c r="J73" t="s">
        <v>128</v>
      </c>
      <c r="K73" t="s">
        <v>510</v>
      </c>
      <c r="L73">
        <v>116</v>
      </c>
      <c r="M73">
        <v>47</v>
      </c>
      <c r="N73">
        <v>531</v>
      </c>
      <c r="O73">
        <v>944</v>
      </c>
      <c r="P73">
        <v>6</v>
      </c>
      <c r="Q73">
        <v>4</v>
      </c>
      <c r="R73">
        <v>7</v>
      </c>
      <c r="S73">
        <v>6</v>
      </c>
      <c r="T73">
        <v>6</v>
      </c>
      <c r="U73">
        <v>2</v>
      </c>
      <c r="Z73">
        <v>3</v>
      </c>
      <c r="AA73">
        <v>0</v>
      </c>
      <c r="AB73" t="s">
        <v>48</v>
      </c>
      <c r="AC73">
        <v>1.4</v>
      </c>
      <c r="AD73">
        <v>2.75</v>
      </c>
      <c r="AE73">
        <v>1.4</v>
      </c>
      <c r="AF73">
        <v>2.75</v>
      </c>
      <c r="AG73">
        <v>1.4</v>
      </c>
      <c r="AH73">
        <v>3</v>
      </c>
      <c r="AI73">
        <v>1.45</v>
      </c>
      <c r="AJ73">
        <v>3</v>
      </c>
      <c r="AK73">
        <v>1.45</v>
      </c>
      <c r="AL73">
        <v>3.1</v>
      </c>
      <c r="AM73">
        <v>1.4</v>
      </c>
      <c r="AN73">
        <v>2.89</v>
      </c>
      <c r="AO73">
        <f t="shared" si="6"/>
        <v>0.7142857142857143</v>
      </c>
      <c r="AP73">
        <f t="shared" si="6"/>
        <v>0.34602076124567471</v>
      </c>
      <c r="AQ73">
        <f t="shared" si="7"/>
        <v>0.67365967365967361</v>
      </c>
      <c r="AR73">
        <f t="shared" si="8"/>
        <v>0.32634032634032628</v>
      </c>
      <c r="AT73">
        <f t="shared" si="9"/>
        <v>-0.57676402313211228</v>
      </c>
      <c r="AU73">
        <f t="shared" si="9"/>
        <v>0.8659857754245408</v>
      </c>
      <c r="AV73">
        <f t="shared" si="10"/>
        <v>0.19111988764310855</v>
      </c>
      <c r="AZ73">
        <f t="shared" si="11"/>
        <v>-7.5944723796391722E-2</v>
      </c>
      <c r="BA73">
        <f t="shared" si="11"/>
        <v>1.1262347040577394</v>
      </c>
      <c r="BB73">
        <f t="shared" si="12"/>
        <v>0.23108773532107962</v>
      </c>
      <c r="BC73">
        <f t="shared" si="13"/>
        <v>0.39503023081558492</v>
      </c>
      <c r="BD73">
        <f t="shared" si="14"/>
        <v>1.6548543638513791</v>
      </c>
      <c r="BE73">
        <f t="shared" si="15"/>
        <v>1.4649578339838465</v>
      </c>
    </row>
    <row r="74" spans="1:57" x14ac:dyDescent="0.35">
      <c r="A74">
        <v>39</v>
      </c>
      <c r="B74" t="s">
        <v>40</v>
      </c>
      <c r="C74" t="s">
        <v>41</v>
      </c>
      <c r="D74" s="1">
        <v>42551</v>
      </c>
      <c r="E74" t="s">
        <v>42</v>
      </c>
      <c r="F74" t="s">
        <v>43</v>
      </c>
      <c r="G74" t="s">
        <v>44</v>
      </c>
      <c r="H74" t="s">
        <v>176</v>
      </c>
      <c r="I74">
        <v>5</v>
      </c>
      <c r="J74" t="s">
        <v>154</v>
      </c>
      <c r="K74" t="s">
        <v>513</v>
      </c>
      <c r="L74">
        <v>11</v>
      </c>
      <c r="M74">
        <v>186</v>
      </c>
      <c r="N74">
        <v>2780</v>
      </c>
      <c r="O74">
        <v>290</v>
      </c>
      <c r="P74">
        <v>6</v>
      </c>
      <c r="Q74">
        <v>4</v>
      </c>
      <c r="R74">
        <v>6</v>
      </c>
      <c r="S74">
        <v>0</v>
      </c>
      <c r="T74">
        <v>6</v>
      </c>
      <c r="U74">
        <v>3</v>
      </c>
      <c r="Z74">
        <v>3</v>
      </c>
      <c r="AA74">
        <v>0</v>
      </c>
      <c r="AB74" t="s">
        <v>48</v>
      </c>
      <c r="AC74">
        <v>1.1100000000000001</v>
      </c>
      <c r="AD74">
        <v>6.5</v>
      </c>
      <c r="AE74">
        <v>1.1100000000000001</v>
      </c>
      <c r="AF74">
        <v>5.25</v>
      </c>
      <c r="AG74">
        <v>1.1100000000000001</v>
      </c>
      <c r="AH74">
        <v>6.5</v>
      </c>
      <c r="AI74">
        <v>1.1100000000000001</v>
      </c>
      <c r="AJ74">
        <v>8.0500000000000007</v>
      </c>
      <c r="AK74">
        <v>1.1299999999999999</v>
      </c>
      <c r="AL74">
        <v>8.0500000000000007</v>
      </c>
      <c r="AM74">
        <v>1.1000000000000001</v>
      </c>
      <c r="AN74">
        <v>6.81</v>
      </c>
      <c r="AO74">
        <f t="shared" si="6"/>
        <v>0.90909090909090906</v>
      </c>
      <c r="AP74">
        <f t="shared" si="6"/>
        <v>0.14684287812041116</v>
      </c>
      <c r="AQ74">
        <f t="shared" si="7"/>
        <v>0.86093552465233891</v>
      </c>
      <c r="AR74">
        <f t="shared" si="8"/>
        <v>0.1390644753476612</v>
      </c>
      <c r="AT74">
        <f t="shared" si="9"/>
        <v>1.2536537932385836</v>
      </c>
      <c r="AU74">
        <f t="shared" si="9"/>
        <v>3.4314253194548179E-2</v>
      </c>
      <c r="AV74">
        <f t="shared" si="10"/>
        <v>0.77194729985820953</v>
      </c>
      <c r="AZ74">
        <f t="shared" si="11"/>
        <v>1.9903698057682904</v>
      </c>
      <c r="BA74">
        <f t="shared" si="11"/>
        <v>0.24610473292345555</v>
      </c>
      <c r="BB74">
        <f t="shared" si="12"/>
        <v>0.85122799907693336</v>
      </c>
      <c r="BC74">
        <f t="shared" si="13"/>
        <v>0.14973566161814139</v>
      </c>
      <c r="BD74">
        <f t="shared" si="14"/>
        <v>0.25883899571985436</v>
      </c>
      <c r="BE74">
        <f t="shared" si="15"/>
        <v>0.16107526728332913</v>
      </c>
    </row>
    <row r="75" spans="1:57" x14ac:dyDescent="0.35">
      <c r="A75">
        <v>39</v>
      </c>
      <c r="B75" t="s">
        <v>40</v>
      </c>
      <c r="C75" t="s">
        <v>41</v>
      </c>
      <c r="D75" s="1">
        <v>42551</v>
      </c>
      <c r="E75" t="s">
        <v>42</v>
      </c>
      <c r="F75" t="s">
        <v>43</v>
      </c>
      <c r="G75" t="s">
        <v>44</v>
      </c>
      <c r="H75" t="s">
        <v>176</v>
      </c>
      <c r="I75">
        <v>5</v>
      </c>
      <c r="J75" t="s">
        <v>503</v>
      </c>
      <c r="K75" t="s">
        <v>152</v>
      </c>
      <c r="L75">
        <v>51</v>
      </c>
      <c r="M75">
        <v>14</v>
      </c>
      <c r="N75">
        <v>919</v>
      </c>
      <c r="O75">
        <v>2605</v>
      </c>
      <c r="P75">
        <v>6</v>
      </c>
      <c r="Q75">
        <v>1</v>
      </c>
      <c r="R75">
        <v>6</v>
      </c>
      <c r="S75">
        <v>4</v>
      </c>
      <c r="T75">
        <v>6</v>
      </c>
      <c r="U75">
        <v>3</v>
      </c>
      <c r="Z75">
        <v>3</v>
      </c>
      <c r="AA75">
        <v>0</v>
      </c>
      <c r="AB75" t="s">
        <v>48</v>
      </c>
      <c r="AC75">
        <v>2.2999999999999998</v>
      </c>
      <c r="AD75">
        <v>1.61</v>
      </c>
      <c r="AE75">
        <v>2.2000000000000002</v>
      </c>
      <c r="AF75">
        <v>1.6</v>
      </c>
      <c r="AG75">
        <v>2.2000000000000002</v>
      </c>
      <c r="AH75">
        <v>1.67</v>
      </c>
      <c r="AI75">
        <v>2.2599999999999998</v>
      </c>
      <c r="AJ75">
        <v>1.68</v>
      </c>
      <c r="AK75">
        <v>2.33</v>
      </c>
      <c r="AL75">
        <v>1.72</v>
      </c>
      <c r="AM75">
        <v>2.2200000000000002</v>
      </c>
      <c r="AN75">
        <v>1.65</v>
      </c>
      <c r="AO75">
        <f t="shared" si="6"/>
        <v>0.4504504504504504</v>
      </c>
      <c r="AP75">
        <f t="shared" si="6"/>
        <v>0.60606060606060608</v>
      </c>
      <c r="AQ75">
        <f t="shared" si="7"/>
        <v>0.4263565891472868</v>
      </c>
      <c r="AR75">
        <f t="shared" si="8"/>
        <v>0.5736434108527132</v>
      </c>
      <c r="AT75">
        <f t="shared" si="9"/>
        <v>1.0512686282372425</v>
      </c>
      <c r="AU75">
        <f t="shared" si="9"/>
        <v>0.70259132282004821</v>
      </c>
      <c r="AV75">
        <f t="shared" si="10"/>
        <v>0.5862967922212744</v>
      </c>
      <c r="AZ75">
        <f t="shared" si="11"/>
        <v>1.326522457292582</v>
      </c>
      <c r="BA75">
        <f t="shared" si="11"/>
        <v>1.5354862872359369</v>
      </c>
      <c r="BB75">
        <f t="shared" si="12"/>
        <v>0.44794831172115213</v>
      </c>
      <c r="BC75">
        <f t="shared" si="13"/>
        <v>0.85247921912920122</v>
      </c>
      <c r="BD75">
        <f t="shared" si="14"/>
        <v>0.53392914625109589</v>
      </c>
      <c r="BE75">
        <f t="shared" si="15"/>
        <v>0.80307742884585931</v>
      </c>
    </row>
    <row r="76" spans="1:57" x14ac:dyDescent="0.35">
      <c r="A76">
        <v>39</v>
      </c>
      <c r="B76" t="s">
        <v>40</v>
      </c>
      <c r="C76" t="s">
        <v>41</v>
      </c>
      <c r="D76" s="1">
        <v>42551</v>
      </c>
      <c r="E76" t="s">
        <v>42</v>
      </c>
      <c r="F76" t="s">
        <v>43</v>
      </c>
      <c r="G76" t="s">
        <v>44</v>
      </c>
      <c r="H76" t="s">
        <v>176</v>
      </c>
      <c r="I76">
        <v>5</v>
      </c>
      <c r="J76" t="s">
        <v>49</v>
      </c>
      <c r="K76" t="s">
        <v>63</v>
      </c>
      <c r="L76">
        <v>13</v>
      </c>
      <c r="M76">
        <v>94</v>
      </c>
      <c r="N76">
        <v>2695</v>
      </c>
      <c r="O76">
        <v>635</v>
      </c>
      <c r="P76">
        <v>6</v>
      </c>
      <c r="Q76">
        <v>2</v>
      </c>
      <c r="R76">
        <v>6</v>
      </c>
      <c r="S76">
        <v>7</v>
      </c>
      <c r="T76">
        <v>6</v>
      </c>
      <c r="U76">
        <v>4</v>
      </c>
      <c r="V76">
        <v>6</v>
      </c>
      <c r="W76">
        <v>4</v>
      </c>
      <c r="Z76">
        <v>3</v>
      </c>
      <c r="AA76">
        <v>1</v>
      </c>
      <c r="AB76" t="s">
        <v>48</v>
      </c>
      <c r="AC76">
        <v>1.2</v>
      </c>
      <c r="AD76">
        <v>4.5</v>
      </c>
      <c r="AE76">
        <v>1.1599999999999999</v>
      </c>
      <c r="AF76">
        <v>4.4000000000000004</v>
      </c>
      <c r="AG76">
        <v>1.2</v>
      </c>
      <c r="AH76">
        <v>4.5</v>
      </c>
      <c r="AI76">
        <v>1.22</v>
      </c>
      <c r="AJ76">
        <v>4.8499999999999996</v>
      </c>
      <c r="AK76">
        <v>1.22</v>
      </c>
      <c r="AL76">
        <v>4.8499999999999996</v>
      </c>
      <c r="AM76">
        <v>1.2</v>
      </c>
      <c r="AN76">
        <v>4.51</v>
      </c>
      <c r="AO76">
        <f t="shared" si="6"/>
        <v>0.83333333333333337</v>
      </c>
      <c r="AP76">
        <f t="shared" si="6"/>
        <v>0.22172949002217296</v>
      </c>
      <c r="AQ76">
        <f t="shared" si="7"/>
        <v>0.7898423817863397</v>
      </c>
      <c r="AR76">
        <f t="shared" si="8"/>
        <v>0.21015761821366025</v>
      </c>
      <c r="AT76">
        <f t="shared" si="9"/>
        <v>1.2379835673745958</v>
      </c>
      <c r="AU76">
        <f t="shared" si="9"/>
        <v>0.59180275075075117</v>
      </c>
      <c r="AV76">
        <f t="shared" si="10"/>
        <v>0.65614930307889552</v>
      </c>
      <c r="AZ76">
        <f t="shared" si="11"/>
        <v>1.9132040863709381</v>
      </c>
      <c r="BA76">
        <f t="shared" si="11"/>
        <v>0.8724681832370268</v>
      </c>
      <c r="BB76">
        <f t="shared" si="12"/>
        <v>0.73899197413017592</v>
      </c>
      <c r="BC76">
        <f t="shared" si="13"/>
        <v>0.23592187015333194</v>
      </c>
      <c r="BD76">
        <f t="shared" si="14"/>
        <v>0.42136691977727125</v>
      </c>
      <c r="BE76">
        <f t="shared" si="15"/>
        <v>0.30246821853922168</v>
      </c>
    </row>
    <row r="77" spans="1:57" x14ac:dyDescent="0.35">
      <c r="A77">
        <v>39</v>
      </c>
      <c r="B77" t="s">
        <v>40</v>
      </c>
      <c r="C77" t="s">
        <v>41</v>
      </c>
      <c r="D77" s="1">
        <v>42551</v>
      </c>
      <c r="E77" t="s">
        <v>42</v>
      </c>
      <c r="F77" t="s">
        <v>43</v>
      </c>
      <c r="G77" t="s">
        <v>44</v>
      </c>
      <c r="H77" t="s">
        <v>176</v>
      </c>
      <c r="I77">
        <v>5</v>
      </c>
      <c r="J77" t="s">
        <v>98</v>
      </c>
      <c r="K77" t="s">
        <v>175</v>
      </c>
      <c r="L77">
        <v>29</v>
      </c>
      <c r="M77">
        <v>34</v>
      </c>
      <c r="N77">
        <v>1385</v>
      </c>
      <c r="O77">
        <v>1175</v>
      </c>
      <c r="P77">
        <v>6</v>
      </c>
      <c r="Q77">
        <v>1</v>
      </c>
      <c r="R77">
        <v>7</v>
      </c>
      <c r="S77">
        <v>6</v>
      </c>
      <c r="T77">
        <v>6</v>
      </c>
      <c r="U77">
        <v>3</v>
      </c>
      <c r="Z77">
        <v>3</v>
      </c>
      <c r="AA77">
        <v>0</v>
      </c>
      <c r="AB77" t="s">
        <v>48</v>
      </c>
      <c r="AC77">
        <v>1.53</v>
      </c>
      <c r="AD77">
        <v>2.5</v>
      </c>
      <c r="AE77">
        <v>1.5</v>
      </c>
      <c r="AF77">
        <v>2.4</v>
      </c>
      <c r="AG77">
        <v>1.53</v>
      </c>
      <c r="AH77">
        <v>2.5</v>
      </c>
      <c r="AI77">
        <v>1.63</v>
      </c>
      <c r="AJ77">
        <v>2.44</v>
      </c>
      <c r="AK77">
        <v>1.63</v>
      </c>
      <c r="AL77">
        <v>2.5</v>
      </c>
      <c r="AM77">
        <v>1.56</v>
      </c>
      <c r="AN77">
        <v>2.41</v>
      </c>
      <c r="AO77">
        <f t="shared" si="6"/>
        <v>0.64102564102564097</v>
      </c>
      <c r="AP77">
        <f t="shared" si="6"/>
        <v>0.41493775933609955</v>
      </c>
      <c r="AQ77">
        <f t="shared" si="7"/>
        <v>0.60705289672544083</v>
      </c>
      <c r="AR77">
        <f t="shared" si="8"/>
        <v>0.39294710327455923</v>
      </c>
      <c r="AT77">
        <f t="shared" si="9"/>
        <v>0.739428912722079</v>
      </c>
      <c r="AU77">
        <f t="shared" si="9"/>
        <v>-0.20273255405408222</v>
      </c>
      <c r="AV77">
        <f t="shared" si="10"/>
        <v>0.71953605679454313</v>
      </c>
      <c r="AZ77">
        <f t="shared" si="11"/>
        <v>1.2828030935828876</v>
      </c>
      <c r="BA77">
        <f t="shared" si="11"/>
        <v>0.60531823097432746</v>
      </c>
      <c r="BB77">
        <f t="shared" si="12"/>
        <v>0.66317711381969602</v>
      </c>
      <c r="BC77">
        <f t="shared" si="13"/>
        <v>0.49913934719653541</v>
      </c>
      <c r="BD77">
        <f t="shared" si="14"/>
        <v>0.32914864022788487</v>
      </c>
      <c r="BE77">
        <f t="shared" si="15"/>
        <v>0.41071318447226929</v>
      </c>
    </row>
    <row r="78" spans="1:57" x14ac:dyDescent="0.35">
      <c r="A78">
        <v>39</v>
      </c>
      <c r="B78" t="s">
        <v>40</v>
      </c>
      <c r="C78" t="s">
        <v>41</v>
      </c>
      <c r="D78" s="1">
        <v>42551</v>
      </c>
      <c r="E78" t="s">
        <v>42</v>
      </c>
      <c r="F78" t="s">
        <v>43</v>
      </c>
      <c r="G78" t="s">
        <v>44</v>
      </c>
      <c r="H78" t="s">
        <v>176</v>
      </c>
      <c r="I78">
        <v>5</v>
      </c>
      <c r="J78" t="s">
        <v>488</v>
      </c>
      <c r="K78" t="s">
        <v>59</v>
      </c>
      <c r="L78">
        <v>42</v>
      </c>
      <c r="M78">
        <v>39</v>
      </c>
      <c r="N78">
        <v>1013</v>
      </c>
      <c r="O78">
        <v>1090</v>
      </c>
      <c r="P78">
        <v>6</v>
      </c>
      <c r="Q78">
        <v>3</v>
      </c>
      <c r="R78">
        <v>6</v>
      </c>
      <c r="S78">
        <v>4</v>
      </c>
      <c r="T78">
        <v>6</v>
      </c>
      <c r="U78">
        <v>4</v>
      </c>
      <c r="Z78">
        <v>3</v>
      </c>
      <c r="AA78">
        <v>0</v>
      </c>
      <c r="AB78" t="s">
        <v>48</v>
      </c>
      <c r="AC78">
        <v>2.2999999999999998</v>
      </c>
      <c r="AD78">
        <v>1.61</v>
      </c>
      <c r="AE78">
        <v>2.25</v>
      </c>
      <c r="AF78">
        <v>1.58</v>
      </c>
      <c r="AG78">
        <v>2.38</v>
      </c>
      <c r="AH78">
        <v>1.57</v>
      </c>
      <c r="AI78">
        <v>2.37</v>
      </c>
      <c r="AJ78">
        <v>1.66</v>
      </c>
      <c r="AK78">
        <v>2.4500000000000002</v>
      </c>
      <c r="AL78">
        <v>1.66</v>
      </c>
      <c r="AM78">
        <v>2.31</v>
      </c>
      <c r="AN78">
        <v>1.6</v>
      </c>
      <c r="AO78">
        <f t="shared" si="6"/>
        <v>0.4329004329004329</v>
      </c>
      <c r="AP78">
        <f t="shared" si="6"/>
        <v>0.625</v>
      </c>
      <c r="AQ78">
        <f t="shared" si="7"/>
        <v>0.40920716112531969</v>
      </c>
      <c r="AR78">
        <f t="shared" si="8"/>
        <v>0.59079283887468026</v>
      </c>
      <c r="AT78">
        <f t="shared" si="9"/>
        <v>-3.1756702861162757E-2</v>
      </c>
      <c r="AU78">
        <f t="shared" si="9"/>
        <v>1.0068338449671359</v>
      </c>
      <c r="AV78">
        <f t="shared" si="10"/>
        <v>0.26142204020179743</v>
      </c>
      <c r="AZ78">
        <f t="shared" si="11"/>
        <v>0.59992500671355753</v>
      </c>
      <c r="BA78">
        <f t="shared" si="11"/>
        <v>1.3890898327705297</v>
      </c>
      <c r="BB78">
        <f t="shared" si="12"/>
        <v>0.31234802558330088</v>
      </c>
      <c r="BC78">
        <f t="shared" si="13"/>
        <v>0.89353374475153891</v>
      </c>
      <c r="BD78">
        <f t="shared" si="14"/>
        <v>1.3416191653487146</v>
      </c>
      <c r="BE78">
        <f t="shared" si="15"/>
        <v>1.1636372462301345</v>
      </c>
    </row>
    <row r="79" spans="1:57" x14ac:dyDescent="0.35">
      <c r="A79">
        <v>39</v>
      </c>
      <c r="B79" t="s">
        <v>40</v>
      </c>
      <c r="C79" t="s">
        <v>41</v>
      </c>
      <c r="D79" s="1">
        <v>42551</v>
      </c>
      <c r="E79" t="s">
        <v>42</v>
      </c>
      <c r="F79" t="s">
        <v>43</v>
      </c>
      <c r="G79" t="s">
        <v>44</v>
      </c>
      <c r="H79" t="s">
        <v>176</v>
      </c>
      <c r="I79">
        <v>5</v>
      </c>
      <c r="J79" t="s">
        <v>77</v>
      </c>
      <c r="K79" t="s">
        <v>83</v>
      </c>
      <c r="L79">
        <v>7</v>
      </c>
      <c r="M79">
        <v>45</v>
      </c>
      <c r="N79">
        <v>3175</v>
      </c>
      <c r="O79">
        <v>955</v>
      </c>
      <c r="P79">
        <v>7</v>
      </c>
      <c r="Q79">
        <v>6</v>
      </c>
      <c r="R79">
        <v>6</v>
      </c>
      <c r="S79">
        <v>4</v>
      </c>
      <c r="T79">
        <v>6</v>
      </c>
      <c r="U79">
        <v>2</v>
      </c>
      <c r="Z79">
        <v>3</v>
      </c>
      <c r="AA79">
        <v>0</v>
      </c>
      <c r="AB79" t="s">
        <v>48</v>
      </c>
      <c r="AC79">
        <v>1.1200000000000001</v>
      </c>
      <c r="AD79">
        <v>6</v>
      </c>
      <c r="AE79">
        <v>1.1100000000000001</v>
      </c>
      <c r="AF79">
        <v>5.0999999999999996</v>
      </c>
      <c r="AG79">
        <v>1.1100000000000001</v>
      </c>
      <c r="AH79">
        <v>6.5</v>
      </c>
      <c r="AI79">
        <v>1.1200000000000001</v>
      </c>
      <c r="AJ79">
        <v>7.55</v>
      </c>
      <c r="AK79">
        <v>1.1399999999999999</v>
      </c>
      <c r="AL79">
        <v>8</v>
      </c>
      <c r="AM79">
        <v>1.1100000000000001</v>
      </c>
      <c r="AN79">
        <v>6.57</v>
      </c>
      <c r="AO79">
        <f t="shared" si="6"/>
        <v>0.9009009009009008</v>
      </c>
      <c r="AP79">
        <f t="shared" si="6"/>
        <v>0.15220700152207001</v>
      </c>
      <c r="AQ79">
        <f t="shared" si="7"/>
        <v>0.85546875</v>
      </c>
      <c r="AR79">
        <f t="shared" si="8"/>
        <v>0.14453125</v>
      </c>
      <c r="AT79">
        <f t="shared" si="9"/>
        <v>1.4771456378047261</v>
      </c>
      <c r="AU79">
        <f t="shared" si="9"/>
        <v>0.45437176311938599</v>
      </c>
      <c r="AV79">
        <f t="shared" si="10"/>
        <v>0.73551256434194157</v>
      </c>
      <c r="AZ79">
        <f t="shared" si="11"/>
        <v>2.4918212811052403</v>
      </c>
      <c r="BA79">
        <f t="shared" si="11"/>
        <v>0.89959913630094501</v>
      </c>
      <c r="BB79">
        <f t="shared" si="12"/>
        <v>0.83092851361867159</v>
      </c>
      <c r="BC79">
        <f t="shared" si="13"/>
        <v>0.15610571466306167</v>
      </c>
      <c r="BD79">
        <f t="shared" si="14"/>
        <v>0.30718765636467449</v>
      </c>
      <c r="BE79">
        <f t="shared" si="15"/>
        <v>0.18521151235327826</v>
      </c>
    </row>
    <row r="80" spans="1:57" x14ac:dyDescent="0.35">
      <c r="A80">
        <v>39</v>
      </c>
      <c r="B80" t="s">
        <v>40</v>
      </c>
      <c r="C80" t="s">
        <v>41</v>
      </c>
      <c r="D80" s="1">
        <v>42551</v>
      </c>
      <c r="E80" t="s">
        <v>42</v>
      </c>
      <c r="F80" t="s">
        <v>43</v>
      </c>
      <c r="G80" t="s">
        <v>44</v>
      </c>
      <c r="H80" t="s">
        <v>176</v>
      </c>
      <c r="I80">
        <v>5</v>
      </c>
      <c r="J80" t="s">
        <v>117</v>
      </c>
      <c r="K80" t="s">
        <v>168</v>
      </c>
      <c r="L80">
        <v>6</v>
      </c>
      <c r="M80">
        <v>547</v>
      </c>
      <c r="N80">
        <v>4155</v>
      </c>
      <c r="O80">
        <v>59</v>
      </c>
      <c r="P80">
        <v>4</v>
      </c>
      <c r="Q80">
        <v>6</v>
      </c>
      <c r="R80">
        <v>6</v>
      </c>
      <c r="S80">
        <v>4</v>
      </c>
      <c r="T80">
        <v>6</v>
      </c>
      <c r="U80">
        <v>4</v>
      </c>
      <c r="V80">
        <v>6</v>
      </c>
      <c r="W80">
        <v>2</v>
      </c>
      <c r="Z80">
        <v>3</v>
      </c>
      <c r="AA80">
        <v>1</v>
      </c>
      <c r="AB80" t="s">
        <v>48</v>
      </c>
      <c r="AC80">
        <v>1.1000000000000001</v>
      </c>
      <c r="AD80">
        <v>7</v>
      </c>
      <c r="AE80">
        <v>1.0900000000000001</v>
      </c>
      <c r="AF80">
        <v>6</v>
      </c>
      <c r="AG80">
        <v>1.1000000000000001</v>
      </c>
      <c r="AH80">
        <v>7</v>
      </c>
      <c r="AI80">
        <v>1.1000000000000001</v>
      </c>
      <c r="AJ80">
        <v>8.67</v>
      </c>
      <c r="AK80">
        <v>1.1299999999999999</v>
      </c>
      <c r="AL80">
        <v>9</v>
      </c>
      <c r="AM80">
        <v>1.0900000000000001</v>
      </c>
      <c r="AN80">
        <v>7.24</v>
      </c>
      <c r="AO80">
        <f t="shared" si="6"/>
        <v>0.9174311926605504</v>
      </c>
      <c r="AP80">
        <f t="shared" si="6"/>
        <v>0.13812154696132597</v>
      </c>
      <c r="AQ80">
        <f t="shared" si="7"/>
        <v>0.86914765906362534</v>
      </c>
      <c r="AR80">
        <f t="shared" si="8"/>
        <v>0.13085234093637454</v>
      </c>
      <c r="AT80">
        <f t="shared" si="9"/>
        <v>1.0432132181008935</v>
      </c>
      <c r="AU80">
        <f t="shared" si="9"/>
        <v>2.6385285504220203E-3</v>
      </c>
      <c r="AV80">
        <f t="shared" si="10"/>
        <v>0.73896087759890849</v>
      </c>
      <c r="AZ80">
        <f t="shared" si="11"/>
        <v>2.1877673437438734</v>
      </c>
      <c r="BA80">
        <f t="shared" si="11"/>
        <v>0.18417322546091405</v>
      </c>
      <c r="BB80">
        <f t="shared" si="12"/>
        <v>0.88117392117830151</v>
      </c>
      <c r="BC80">
        <f t="shared" si="13"/>
        <v>0.14024224978112645</v>
      </c>
      <c r="BD80">
        <f t="shared" si="14"/>
        <v>0.30251029908493821</v>
      </c>
      <c r="BE80">
        <f t="shared" si="15"/>
        <v>0.12650025916017135</v>
      </c>
    </row>
    <row r="81" spans="1:57" x14ac:dyDescent="0.35">
      <c r="A81">
        <v>39</v>
      </c>
      <c r="B81" t="s">
        <v>40</v>
      </c>
      <c r="C81" t="s">
        <v>41</v>
      </c>
      <c r="D81" s="1">
        <v>42551</v>
      </c>
      <c r="E81" t="s">
        <v>42</v>
      </c>
      <c r="F81" t="s">
        <v>43</v>
      </c>
      <c r="G81" t="s">
        <v>44</v>
      </c>
      <c r="H81" t="s">
        <v>176</v>
      </c>
      <c r="I81">
        <v>5</v>
      </c>
      <c r="J81" t="s">
        <v>88</v>
      </c>
      <c r="K81" t="s">
        <v>166</v>
      </c>
      <c r="L81">
        <v>37</v>
      </c>
      <c r="M81">
        <v>20</v>
      </c>
      <c r="N81">
        <v>1150</v>
      </c>
      <c r="O81">
        <v>1720</v>
      </c>
      <c r="P81">
        <v>6</v>
      </c>
      <c r="Q81">
        <v>3</v>
      </c>
      <c r="R81">
        <v>7</v>
      </c>
      <c r="S81">
        <v>6</v>
      </c>
      <c r="T81">
        <v>4</v>
      </c>
      <c r="U81">
        <v>6</v>
      </c>
      <c r="V81">
        <v>6</v>
      </c>
      <c r="W81">
        <v>4</v>
      </c>
      <c r="Z81">
        <v>3</v>
      </c>
      <c r="AA81">
        <v>1</v>
      </c>
      <c r="AB81" t="s">
        <v>48</v>
      </c>
      <c r="AC81">
        <v>2</v>
      </c>
      <c r="AD81">
        <v>1.8</v>
      </c>
      <c r="AE81">
        <v>1.85</v>
      </c>
      <c r="AF81">
        <v>1.8</v>
      </c>
      <c r="AG81">
        <v>2</v>
      </c>
      <c r="AH81">
        <v>1.8</v>
      </c>
      <c r="AI81">
        <v>2</v>
      </c>
      <c r="AJ81">
        <v>1.91</v>
      </c>
      <c r="AK81">
        <v>2.0499999999999998</v>
      </c>
      <c r="AL81">
        <v>1.92</v>
      </c>
      <c r="AM81">
        <v>1.95</v>
      </c>
      <c r="AN81">
        <v>1.83</v>
      </c>
      <c r="AO81">
        <f t="shared" si="6"/>
        <v>0.51282051282051289</v>
      </c>
      <c r="AP81">
        <f t="shared" si="6"/>
        <v>0.54644808743169393</v>
      </c>
      <c r="AQ81">
        <f t="shared" si="7"/>
        <v>0.48412698412698413</v>
      </c>
      <c r="AR81">
        <f t="shared" si="8"/>
        <v>0.51587301587301571</v>
      </c>
      <c r="AT81">
        <f t="shared" si="9"/>
        <v>0.49519935201393844</v>
      </c>
      <c r="AU81">
        <f t="shared" si="9"/>
        <v>0.62814931166383781</v>
      </c>
      <c r="AV81">
        <f t="shared" si="10"/>
        <v>0.466811381674343</v>
      </c>
      <c r="AZ81">
        <f t="shared" si="11"/>
        <v>0.91017094237708207</v>
      </c>
      <c r="BA81">
        <f t="shared" si="11"/>
        <v>1.0765744505091317</v>
      </c>
      <c r="BB81">
        <f t="shared" si="12"/>
        <v>0.45849485236562504</v>
      </c>
      <c r="BC81">
        <f t="shared" si="13"/>
        <v>0.72540804277816673</v>
      </c>
      <c r="BD81">
        <f t="shared" si="14"/>
        <v>0.76182999653119854</v>
      </c>
      <c r="BE81">
        <f t="shared" si="15"/>
        <v>0.77980621446832576</v>
      </c>
    </row>
    <row r="82" spans="1:57" x14ac:dyDescent="0.35">
      <c r="A82">
        <v>39</v>
      </c>
      <c r="B82" t="s">
        <v>40</v>
      </c>
      <c r="C82" t="s">
        <v>41</v>
      </c>
      <c r="D82" s="1">
        <v>42551</v>
      </c>
      <c r="E82" t="s">
        <v>42</v>
      </c>
      <c r="F82" t="s">
        <v>43</v>
      </c>
      <c r="G82" t="s">
        <v>44</v>
      </c>
      <c r="H82" t="s">
        <v>176</v>
      </c>
      <c r="I82">
        <v>5</v>
      </c>
      <c r="J82" t="s">
        <v>111</v>
      </c>
      <c r="K82" t="s">
        <v>123</v>
      </c>
      <c r="L82">
        <v>19</v>
      </c>
      <c r="M82">
        <v>110</v>
      </c>
      <c r="N82">
        <v>1760</v>
      </c>
      <c r="O82">
        <v>544</v>
      </c>
      <c r="P82">
        <v>7</v>
      </c>
      <c r="Q82">
        <v>6</v>
      </c>
      <c r="R82">
        <v>6</v>
      </c>
      <c r="S82">
        <v>3</v>
      </c>
      <c r="T82">
        <v>6</v>
      </c>
      <c r="U82">
        <v>7</v>
      </c>
      <c r="V82">
        <v>6</v>
      </c>
      <c r="W82">
        <v>3</v>
      </c>
      <c r="Z82">
        <v>3</v>
      </c>
      <c r="AA82">
        <v>1</v>
      </c>
      <c r="AB82" t="s">
        <v>48</v>
      </c>
      <c r="AC82">
        <v>1.1000000000000001</v>
      </c>
      <c r="AD82">
        <v>7</v>
      </c>
      <c r="AE82">
        <v>1.0900000000000001</v>
      </c>
      <c r="AF82">
        <v>6</v>
      </c>
      <c r="AG82">
        <v>1.1100000000000001</v>
      </c>
      <c r="AH82">
        <v>6.5</v>
      </c>
      <c r="AI82">
        <v>1.1000000000000001</v>
      </c>
      <c r="AJ82">
        <v>8.67</v>
      </c>
      <c r="AK82">
        <v>1.1200000000000001</v>
      </c>
      <c r="AL82">
        <v>9</v>
      </c>
      <c r="AM82">
        <v>1.0900000000000001</v>
      </c>
      <c r="AN82">
        <v>7.38</v>
      </c>
      <c r="AO82">
        <f t="shared" si="6"/>
        <v>0.9174311926605504</v>
      </c>
      <c r="AP82">
        <f t="shared" si="6"/>
        <v>0.13550135501355015</v>
      </c>
      <c r="AQ82">
        <f t="shared" si="7"/>
        <v>0.87131050767414409</v>
      </c>
      <c r="AR82">
        <f t="shared" si="8"/>
        <v>0.128689492325856</v>
      </c>
      <c r="AT82">
        <f t="shared" si="9"/>
        <v>0.3252937830705746</v>
      </c>
      <c r="AU82">
        <f t="shared" si="9"/>
        <v>0.54402905049470973</v>
      </c>
      <c r="AV82">
        <f t="shared" si="10"/>
        <v>0.44553317447444202</v>
      </c>
      <c r="AZ82">
        <f t="shared" si="11"/>
        <v>0.97960583426557291</v>
      </c>
      <c r="BA82">
        <f t="shared" si="11"/>
        <v>0.83699358168765825</v>
      </c>
      <c r="BB82">
        <f t="shared" si="12"/>
        <v>0.53559275903329795</v>
      </c>
      <c r="BC82">
        <f t="shared" si="13"/>
        <v>0.13775687005158185</v>
      </c>
      <c r="BD82">
        <f t="shared" si="14"/>
        <v>0.80848356913227659</v>
      </c>
      <c r="BE82">
        <f t="shared" si="15"/>
        <v>0.62438118461181324</v>
      </c>
    </row>
    <row r="83" spans="1:57" x14ac:dyDescent="0.35">
      <c r="A83">
        <v>39</v>
      </c>
      <c r="B83" t="s">
        <v>40</v>
      </c>
      <c r="C83" t="s">
        <v>41</v>
      </c>
      <c r="D83" s="1">
        <v>42551</v>
      </c>
      <c r="E83" t="s">
        <v>42</v>
      </c>
      <c r="F83" t="s">
        <v>43</v>
      </c>
      <c r="G83" t="s">
        <v>44</v>
      </c>
      <c r="H83" t="s">
        <v>176</v>
      </c>
      <c r="I83">
        <v>5</v>
      </c>
      <c r="J83" t="s">
        <v>144</v>
      </c>
      <c r="K83" t="s">
        <v>491</v>
      </c>
      <c r="L83">
        <v>36</v>
      </c>
      <c r="M83">
        <v>27</v>
      </c>
      <c r="N83">
        <v>1165</v>
      </c>
      <c r="O83">
        <v>1405</v>
      </c>
      <c r="P83">
        <v>3</v>
      </c>
      <c r="Q83">
        <v>6</v>
      </c>
      <c r="R83">
        <v>6</v>
      </c>
      <c r="S83">
        <v>3</v>
      </c>
      <c r="T83">
        <v>6</v>
      </c>
      <c r="U83">
        <v>3</v>
      </c>
      <c r="V83">
        <v>2</v>
      </c>
      <c r="W83">
        <v>6</v>
      </c>
      <c r="X83">
        <v>6</v>
      </c>
      <c r="Y83">
        <v>3</v>
      </c>
      <c r="Z83">
        <v>3</v>
      </c>
      <c r="AA83">
        <v>2</v>
      </c>
      <c r="AB83" t="s">
        <v>48</v>
      </c>
      <c r="AC83">
        <v>4</v>
      </c>
      <c r="AD83">
        <v>1.25</v>
      </c>
      <c r="AE83">
        <v>3.7</v>
      </c>
      <c r="AF83">
        <v>1.22</v>
      </c>
      <c r="AG83">
        <v>3.75</v>
      </c>
      <c r="AH83">
        <v>1.29</v>
      </c>
      <c r="AI83">
        <v>4.46</v>
      </c>
      <c r="AJ83">
        <v>1.25</v>
      </c>
      <c r="AK83">
        <v>4.5</v>
      </c>
      <c r="AL83">
        <v>1.29</v>
      </c>
      <c r="AM83">
        <v>4.0999999999999996</v>
      </c>
      <c r="AN83">
        <v>1.23</v>
      </c>
      <c r="AO83">
        <f t="shared" si="6"/>
        <v>0.24390243902439027</v>
      </c>
      <c r="AP83">
        <f t="shared" si="6"/>
        <v>0.81300813008130079</v>
      </c>
      <c r="AQ83">
        <f t="shared" si="7"/>
        <v>0.23076923076923078</v>
      </c>
      <c r="AR83">
        <f t="shared" si="8"/>
        <v>0.76923076923076927</v>
      </c>
      <c r="AT83">
        <f t="shared" si="9"/>
        <v>-0.45437176311938604</v>
      </c>
      <c r="AU83">
        <f t="shared" si="9"/>
        <v>0.99304851064659161</v>
      </c>
      <c r="AV83">
        <f t="shared" si="10"/>
        <v>0.19039890592423003</v>
      </c>
      <c r="AZ83">
        <f t="shared" si="11"/>
        <v>6.7110022043544937E-2</v>
      </c>
      <c r="BA83">
        <f t="shared" si="11"/>
        <v>1.4028544795529325</v>
      </c>
      <c r="BB83">
        <f t="shared" si="12"/>
        <v>0.20821075206347928</v>
      </c>
      <c r="BC83">
        <f t="shared" si="13"/>
        <v>1.466337068793427</v>
      </c>
      <c r="BD83">
        <f t="shared" si="14"/>
        <v>1.6586339028376524</v>
      </c>
      <c r="BE83">
        <f t="shared" si="15"/>
        <v>1.5692044811785275</v>
      </c>
    </row>
    <row r="84" spans="1:57" x14ac:dyDescent="0.35">
      <c r="A84">
        <v>39</v>
      </c>
      <c r="B84" t="s">
        <v>40</v>
      </c>
      <c r="C84" t="s">
        <v>41</v>
      </c>
      <c r="D84" s="1">
        <v>42551</v>
      </c>
      <c r="E84" t="s">
        <v>42</v>
      </c>
      <c r="F84" t="s">
        <v>43</v>
      </c>
      <c r="G84" t="s">
        <v>44</v>
      </c>
      <c r="H84" t="s">
        <v>176</v>
      </c>
      <c r="I84">
        <v>5</v>
      </c>
      <c r="J84" t="s">
        <v>194</v>
      </c>
      <c r="K84" t="s">
        <v>155</v>
      </c>
      <c r="L84">
        <v>15</v>
      </c>
      <c r="M84">
        <v>57</v>
      </c>
      <c r="N84">
        <v>2150</v>
      </c>
      <c r="O84">
        <v>867</v>
      </c>
      <c r="AB84" t="s">
        <v>262</v>
      </c>
      <c r="AC84">
        <v>1.1200000000000001</v>
      </c>
      <c r="AD84">
        <v>6</v>
      </c>
      <c r="AE84">
        <v>1.1299999999999999</v>
      </c>
      <c r="AF84">
        <v>4.9000000000000004</v>
      </c>
      <c r="AG84">
        <v>1.1200000000000001</v>
      </c>
      <c r="AH84">
        <v>6</v>
      </c>
      <c r="AI84">
        <v>1.1399999999999999</v>
      </c>
      <c r="AJ84">
        <v>6.87</v>
      </c>
      <c r="AK84">
        <v>1.17</v>
      </c>
      <c r="AL84">
        <v>6.87</v>
      </c>
      <c r="AM84">
        <v>1.1200000000000001</v>
      </c>
      <c r="AN84">
        <v>6.07</v>
      </c>
      <c r="AO84">
        <f t="shared" si="6"/>
        <v>0.89285714285714279</v>
      </c>
      <c r="AP84">
        <f t="shared" si="6"/>
        <v>0.16474464579901152</v>
      </c>
      <c r="AQ84">
        <f t="shared" si="7"/>
        <v>0.84422809457579961</v>
      </c>
      <c r="AR84">
        <f t="shared" si="8"/>
        <v>0.15577190542420027</v>
      </c>
      <c r="AT84">
        <f t="shared" si="9"/>
        <v>0.93168758036985555</v>
      </c>
      <c r="AU84">
        <f t="shared" si="9"/>
        <v>0.35361596022084207</v>
      </c>
      <c r="AV84">
        <f t="shared" si="10"/>
        <v>0.64062356555527289</v>
      </c>
      <c r="AZ84">
        <f t="shared" si="11"/>
        <v>1.6221589817624724</v>
      </c>
      <c r="BA84">
        <f t="shared" si="11"/>
        <v>0.7988433334024011</v>
      </c>
      <c r="BB84">
        <f t="shared" si="12"/>
        <v>0.69493970660029836</v>
      </c>
      <c r="BC84">
        <f t="shared" si="13"/>
        <v>0.16933256666154856</v>
      </c>
      <c r="BD84">
        <f t="shared" si="14"/>
        <v>0.44531325579110348</v>
      </c>
      <c r="BE84">
        <f t="shared" si="15"/>
        <v>0.36393019027370804</v>
      </c>
    </row>
    <row r="85" spans="1:57" x14ac:dyDescent="0.35">
      <c r="A85">
        <v>39</v>
      </c>
      <c r="B85" t="s">
        <v>40</v>
      </c>
      <c r="C85" t="s">
        <v>41</v>
      </c>
      <c r="D85" s="1">
        <v>42551</v>
      </c>
      <c r="E85" t="s">
        <v>42</v>
      </c>
      <c r="F85" t="s">
        <v>43</v>
      </c>
      <c r="G85" t="s">
        <v>44</v>
      </c>
      <c r="H85" t="s">
        <v>176</v>
      </c>
      <c r="I85">
        <v>5</v>
      </c>
      <c r="J85" t="s">
        <v>85</v>
      </c>
      <c r="K85" t="s">
        <v>170</v>
      </c>
      <c r="L85">
        <v>67</v>
      </c>
      <c r="M85">
        <v>23</v>
      </c>
      <c r="N85">
        <v>770</v>
      </c>
      <c r="O85">
        <v>1596</v>
      </c>
      <c r="P85">
        <v>7</v>
      </c>
      <c r="Q85">
        <v>6</v>
      </c>
      <c r="R85">
        <v>6</v>
      </c>
      <c r="S85">
        <v>3</v>
      </c>
      <c r="T85">
        <v>4</v>
      </c>
      <c r="U85">
        <v>6</v>
      </c>
      <c r="V85">
        <v>6</v>
      </c>
      <c r="W85">
        <v>2</v>
      </c>
      <c r="Z85">
        <v>3</v>
      </c>
      <c r="AA85">
        <v>1</v>
      </c>
      <c r="AB85" t="s">
        <v>48</v>
      </c>
      <c r="AC85">
        <v>2.2000000000000002</v>
      </c>
      <c r="AD85">
        <v>1.66</v>
      </c>
      <c r="AE85">
        <v>2</v>
      </c>
      <c r="AF85">
        <v>1.68</v>
      </c>
      <c r="AG85">
        <v>2.2000000000000002</v>
      </c>
      <c r="AH85">
        <v>1.67</v>
      </c>
      <c r="AI85">
        <v>2.2000000000000002</v>
      </c>
      <c r="AJ85">
        <v>1.75</v>
      </c>
      <c r="AK85">
        <v>2.25</v>
      </c>
      <c r="AL85">
        <v>1.75</v>
      </c>
      <c r="AM85">
        <v>2.14</v>
      </c>
      <c r="AN85">
        <v>1.69</v>
      </c>
      <c r="AO85">
        <f t="shared" si="6"/>
        <v>0.46728971962616822</v>
      </c>
      <c r="AP85">
        <f t="shared" si="6"/>
        <v>0.59171597633136097</v>
      </c>
      <c r="AQ85">
        <f t="shared" si="7"/>
        <v>0.44125326370757179</v>
      </c>
      <c r="AR85">
        <f t="shared" si="8"/>
        <v>0.55874673629242821</v>
      </c>
      <c r="AT85">
        <f t="shared" si="9"/>
        <v>0.92315252248405377</v>
      </c>
      <c r="AU85">
        <f t="shared" si="9"/>
        <v>0.36926509320388162</v>
      </c>
      <c r="AV85">
        <f t="shared" si="10"/>
        <v>0.6350370331307259</v>
      </c>
      <c r="AZ85">
        <f t="shared" si="11"/>
        <v>1.2375174854266131</v>
      </c>
      <c r="BA85">
        <f t="shared" si="11"/>
        <v>0.83048129470411536</v>
      </c>
      <c r="BB85">
        <f t="shared" si="12"/>
        <v>0.60037700051999787</v>
      </c>
      <c r="BC85">
        <f t="shared" si="13"/>
        <v>0.81813627425757252</v>
      </c>
      <c r="BD85">
        <f t="shared" si="14"/>
        <v>0.45407196189907717</v>
      </c>
      <c r="BE85">
        <f t="shared" si="15"/>
        <v>0.510197486885277</v>
      </c>
    </row>
    <row r="86" spans="1:57" x14ac:dyDescent="0.35">
      <c r="A86">
        <v>39</v>
      </c>
      <c r="B86" t="s">
        <v>40</v>
      </c>
      <c r="C86" t="s">
        <v>41</v>
      </c>
      <c r="D86" s="1">
        <v>42551</v>
      </c>
      <c r="E86" t="s">
        <v>42</v>
      </c>
      <c r="F86" t="s">
        <v>43</v>
      </c>
      <c r="G86" t="s">
        <v>44</v>
      </c>
      <c r="H86" t="s">
        <v>176</v>
      </c>
      <c r="I86">
        <v>5</v>
      </c>
      <c r="J86" t="s">
        <v>64</v>
      </c>
      <c r="K86" t="s">
        <v>517</v>
      </c>
      <c r="L86">
        <v>31</v>
      </c>
      <c r="M86">
        <v>145</v>
      </c>
      <c r="N86">
        <v>1275</v>
      </c>
      <c r="O86">
        <v>390</v>
      </c>
      <c r="P86">
        <v>6</v>
      </c>
      <c r="Q86">
        <v>4</v>
      </c>
      <c r="R86">
        <v>6</v>
      </c>
      <c r="S86">
        <v>4</v>
      </c>
      <c r="T86">
        <v>3</v>
      </c>
      <c r="U86">
        <v>6</v>
      </c>
      <c r="V86">
        <v>6</v>
      </c>
      <c r="W86">
        <v>4</v>
      </c>
      <c r="Z86">
        <v>3</v>
      </c>
      <c r="AA86">
        <v>1</v>
      </c>
      <c r="AB86" t="s">
        <v>48</v>
      </c>
      <c r="AC86">
        <v>1.44</v>
      </c>
      <c r="AD86">
        <v>2.75</v>
      </c>
      <c r="AE86">
        <v>1.45</v>
      </c>
      <c r="AF86">
        <v>2.5499999999999998</v>
      </c>
      <c r="AG86">
        <v>1.44</v>
      </c>
      <c r="AH86">
        <v>2.75</v>
      </c>
      <c r="AI86">
        <v>1.51</v>
      </c>
      <c r="AJ86">
        <v>2.75</v>
      </c>
      <c r="AK86">
        <v>1.52</v>
      </c>
      <c r="AL86">
        <v>2.8</v>
      </c>
      <c r="AM86">
        <v>1.46</v>
      </c>
      <c r="AN86">
        <v>2.68</v>
      </c>
      <c r="AO86">
        <f t="shared" si="6"/>
        <v>0.68493150684931503</v>
      </c>
      <c r="AP86">
        <f t="shared" si="6"/>
        <v>0.37313432835820892</v>
      </c>
      <c r="AQ86">
        <f t="shared" si="7"/>
        <v>0.64734299516908211</v>
      </c>
      <c r="AR86">
        <f t="shared" si="8"/>
        <v>0.35265700483091783</v>
      </c>
      <c r="AT86">
        <f t="shared" si="9"/>
        <v>0.3412638058662425</v>
      </c>
      <c r="AU86">
        <f t="shared" si="9"/>
        <v>0.20590716789341168</v>
      </c>
      <c r="AV86">
        <f t="shared" si="10"/>
        <v>0.53378758885631716</v>
      </c>
      <c r="AZ86">
        <f t="shared" si="11"/>
        <v>0.67579929068774547</v>
      </c>
      <c r="BA86">
        <f t="shared" si="11"/>
        <v>0.36112179357162366</v>
      </c>
      <c r="BB86">
        <f t="shared" si="12"/>
        <v>0.578026572588065</v>
      </c>
      <c r="BC86">
        <f t="shared" si="13"/>
        <v>0.43487899331445773</v>
      </c>
      <c r="BD86">
        <f t="shared" si="14"/>
        <v>0.6277572928321854</v>
      </c>
      <c r="BE86">
        <f t="shared" si="15"/>
        <v>0.54813543803074838</v>
      </c>
    </row>
    <row r="87" spans="1:57" x14ac:dyDescent="0.35">
      <c r="A87">
        <v>39</v>
      </c>
      <c r="B87" t="s">
        <v>40</v>
      </c>
      <c r="C87" t="s">
        <v>41</v>
      </c>
      <c r="D87" s="1">
        <v>42551</v>
      </c>
      <c r="E87" t="s">
        <v>42</v>
      </c>
      <c r="F87" t="s">
        <v>43</v>
      </c>
      <c r="G87" t="s">
        <v>44</v>
      </c>
      <c r="H87" t="s">
        <v>176</v>
      </c>
      <c r="I87">
        <v>5</v>
      </c>
      <c r="J87" t="s">
        <v>92</v>
      </c>
      <c r="K87" t="s">
        <v>210</v>
      </c>
      <c r="L87">
        <v>10</v>
      </c>
      <c r="M87">
        <v>340</v>
      </c>
      <c r="N87">
        <v>2905</v>
      </c>
      <c r="O87">
        <v>138</v>
      </c>
      <c r="P87">
        <v>4</v>
      </c>
      <c r="Q87">
        <v>6</v>
      </c>
      <c r="R87">
        <v>7</v>
      </c>
      <c r="S87">
        <v>5</v>
      </c>
      <c r="T87">
        <v>6</v>
      </c>
      <c r="U87">
        <v>3</v>
      </c>
      <c r="V87">
        <v>6</v>
      </c>
      <c r="W87">
        <v>1</v>
      </c>
      <c r="Z87">
        <v>3</v>
      </c>
      <c r="AA87">
        <v>1</v>
      </c>
      <c r="AB87" t="s">
        <v>48</v>
      </c>
      <c r="AC87">
        <v>1.1000000000000001</v>
      </c>
      <c r="AD87">
        <v>7</v>
      </c>
      <c r="AE87">
        <v>1.08</v>
      </c>
      <c r="AF87">
        <v>6.5</v>
      </c>
      <c r="AG87">
        <v>1.08</v>
      </c>
      <c r="AH87">
        <v>8</v>
      </c>
      <c r="AI87">
        <v>1.08</v>
      </c>
      <c r="AJ87">
        <v>9.8699999999999992</v>
      </c>
      <c r="AK87">
        <v>1.1000000000000001</v>
      </c>
      <c r="AL87">
        <v>9.8699999999999992</v>
      </c>
      <c r="AM87">
        <v>1.08</v>
      </c>
      <c r="AN87">
        <v>8.01</v>
      </c>
      <c r="AO87">
        <f t="shared" si="6"/>
        <v>0.92592592592592582</v>
      </c>
      <c r="AP87">
        <f t="shared" si="6"/>
        <v>0.12484394506866417</v>
      </c>
      <c r="AQ87">
        <f t="shared" si="7"/>
        <v>0.88118811881188108</v>
      </c>
      <c r="AR87">
        <f t="shared" si="8"/>
        <v>0.11881188118811882</v>
      </c>
      <c r="AT87">
        <f t="shared" si="9"/>
        <v>0.99558337032171706</v>
      </c>
      <c r="AU87">
        <f t="shared" si="9"/>
        <v>0.51980697395307685</v>
      </c>
      <c r="AV87">
        <f t="shared" si="10"/>
        <v>0.61675003751445223</v>
      </c>
      <c r="AZ87">
        <f t="shared" si="11"/>
        <v>1.9241653226755211</v>
      </c>
      <c r="BA87">
        <f t="shared" si="11"/>
        <v>0.72766174209584888</v>
      </c>
      <c r="BB87">
        <f t="shared" si="12"/>
        <v>0.76790220603363524</v>
      </c>
      <c r="BC87">
        <f t="shared" si="13"/>
        <v>0.12648414710911973</v>
      </c>
      <c r="BD87">
        <f t="shared" si="14"/>
        <v>0.48329146274664569</v>
      </c>
      <c r="BE87">
        <f t="shared" si="15"/>
        <v>0.26409288983607221</v>
      </c>
    </row>
    <row r="88" spans="1:57" x14ac:dyDescent="0.35">
      <c r="A88">
        <v>39</v>
      </c>
      <c r="B88" t="s">
        <v>40</v>
      </c>
      <c r="C88" t="s">
        <v>41</v>
      </c>
      <c r="D88" s="1">
        <v>42551</v>
      </c>
      <c r="E88" t="s">
        <v>42</v>
      </c>
      <c r="F88" t="s">
        <v>43</v>
      </c>
      <c r="G88" t="s">
        <v>44</v>
      </c>
      <c r="H88" t="s">
        <v>176</v>
      </c>
      <c r="I88">
        <v>5</v>
      </c>
      <c r="J88" t="s">
        <v>236</v>
      </c>
      <c r="K88" t="s">
        <v>486</v>
      </c>
      <c r="L88">
        <v>2</v>
      </c>
      <c r="M88">
        <v>76</v>
      </c>
      <c r="N88">
        <v>8915</v>
      </c>
      <c r="O88">
        <v>710</v>
      </c>
      <c r="P88">
        <v>6</v>
      </c>
      <c r="Q88">
        <v>3</v>
      </c>
      <c r="R88">
        <v>6</v>
      </c>
      <c r="S88">
        <v>2</v>
      </c>
      <c r="T88">
        <v>6</v>
      </c>
      <c r="U88">
        <v>1</v>
      </c>
      <c r="Z88">
        <v>3</v>
      </c>
      <c r="AA88">
        <v>0</v>
      </c>
      <c r="AB88" t="s">
        <v>48</v>
      </c>
      <c r="AC88">
        <v>1.01</v>
      </c>
      <c r="AD88">
        <v>21</v>
      </c>
      <c r="AE88">
        <v>1.01</v>
      </c>
      <c r="AF88">
        <v>10</v>
      </c>
      <c r="AG88">
        <v>1.02</v>
      </c>
      <c r="AH88">
        <v>17</v>
      </c>
      <c r="AI88">
        <v>1.02</v>
      </c>
      <c r="AJ88">
        <v>24.52</v>
      </c>
      <c r="AK88">
        <v>1.02</v>
      </c>
      <c r="AL88">
        <v>29.75</v>
      </c>
      <c r="AM88">
        <v>1.01</v>
      </c>
      <c r="AN88">
        <v>17.73</v>
      </c>
      <c r="AO88">
        <f t="shared" si="6"/>
        <v>0.99009900990099009</v>
      </c>
      <c r="AP88">
        <f t="shared" si="6"/>
        <v>5.640157924421884E-2</v>
      </c>
      <c r="AQ88">
        <f t="shared" si="7"/>
        <v>0.94610458911419437</v>
      </c>
      <c r="AR88">
        <f t="shared" si="8"/>
        <v>5.3895410885805774E-2</v>
      </c>
      <c r="AT88">
        <f t="shared" si="9"/>
        <v>1.6258008841477345</v>
      </c>
      <c r="AU88">
        <f t="shared" si="9"/>
        <v>0.75923306711418692</v>
      </c>
      <c r="AV88">
        <f t="shared" si="10"/>
        <v>0.7040310306022195</v>
      </c>
      <c r="AZ88">
        <f t="shared" si="11"/>
        <v>3.8738301457534075</v>
      </c>
      <c r="BA88">
        <f t="shared" si="11"/>
        <v>1.0081668249372464</v>
      </c>
      <c r="BB88">
        <f t="shared" si="12"/>
        <v>0.94612271504187928</v>
      </c>
      <c r="BC88">
        <f t="shared" si="13"/>
        <v>5.5402156724159463E-2</v>
      </c>
      <c r="BD88">
        <f t="shared" si="14"/>
        <v>0.35093284623551085</v>
      </c>
      <c r="BE88">
        <f t="shared" si="15"/>
        <v>5.5382998425739766E-2</v>
      </c>
    </row>
    <row r="89" spans="1:57" x14ac:dyDescent="0.35">
      <c r="A89">
        <v>39</v>
      </c>
      <c r="B89" t="s">
        <v>40</v>
      </c>
      <c r="C89" t="s">
        <v>41</v>
      </c>
      <c r="D89" s="1">
        <v>42551</v>
      </c>
      <c r="E89" t="s">
        <v>42</v>
      </c>
      <c r="F89" t="s">
        <v>43</v>
      </c>
      <c r="G89" t="s">
        <v>44</v>
      </c>
      <c r="H89" t="s">
        <v>176</v>
      </c>
      <c r="I89">
        <v>5</v>
      </c>
      <c r="J89" t="s">
        <v>121</v>
      </c>
      <c r="K89" t="s">
        <v>158</v>
      </c>
      <c r="L89">
        <v>64</v>
      </c>
      <c r="M89">
        <v>8</v>
      </c>
      <c r="N89">
        <v>780</v>
      </c>
      <c r="O89">
        <v>3175</v>
      </c>
      <c r="P89">
        <v>7</v>
      </c>
      <c r="Q89">
        <v>6</v>
      </c>
      <c r="R89">
        <v>7</v>
      </c>
      <c r="S89">
        <v>6</v>
      </c>
      <c r="T89">
        <v>7</v>
      </c>
      <c r="U89">
        <v>6</v>
      </c>
      <c r="Z89">
        <v>3</v>
      </c>
      <c r="AA89">
        <v>0</v>
      </c>
      <c r="AB89" t="s">
        <v>48</v>
      </c>
      <c r="AC89">
        <v>6.5</v>
      </c>
      <c r="AD89">
        <v>1.1100000000000001</v>
      </c>
      <c r="AE89">
        <v>5.0999999999999996</v>
      </c>
      <c r="AF89">
        <v>1.1100000000000001</v>
      </c>
      <c r="AG89">
        <v>6</v>
      </c>
      <c r="AH89">
        <v>1.1200000000000001</v>
      </c>
      <c r="AI89">
        <v>6.87</v>
      </c>
      <c r="AJ89">
        <v>1.1399999999999999</v>
      </c>
      <c r="AK89">
        <v>7</v>
      </c>
      <c r="AL89">
        <v>1.1499999999999999</v>
      </c>
      <c r="AM89">
        <v>6.08</v>
      </c>
      <c r="AN89">
        <v>1.1200000000000001</v>
      </c>
      <c r="AO89">
        <f t="shared" si="6"/>
        <v>0.16447368421052633</v>
      </c>
      <c r="AP89">
        <f t="shared" si="6"/>
        <v>0.89285714285714279</v>
      </c>
      <c r="AQ89">
        <f t="shared" si="7"/>
        <v>0.15555555555555559</v>
      </c>
      <c r="AR89">
        <f t="shared" si="8"/>
        <v>0.84444444444444444</v>
      </c>
      <c r="AT89">
        <f t="shared" si="9"/>
        <v>9.2123242601769545E-2</v>
      </c>
      <c r="AU89">
        <f t="shared" si="9"/>
        <v>0.44145185792070896</v>
      </c>
      <c r="AV89">
        <f t="shared" si="10"/>
        <v>0.41354523958126987</v>
      </c>
      <c r="AZ89">
        <f t="shared" si="11"/>
        <v>0.4126377548976653</v>
      </c>
      <c r="BA89">
        <f t="shared" si="11"/>
        <v>1.3936480797913249</v>
      </c>
      <c r="BB89">
        <f t="shared" si="12"/>
        <v>0.27269135912129289</v>
      </c>
      <c r="BC89">
        <f t="shared" si="13"/>
        <v>1.8607523407150062</v>
      </c>
      <c r="BD89">
        <f t="shared" si="14"/>
        <v>0.88298836401851533</v>
      </c>
      <c r="BE89">
        <f t="shared" si="15"/>
        <v>1.2994146760231837</v>
      </c>
    </row>
    <row r="90" spans="1:57" x14ac:dyDescent="0.35">
      <c r="A90">
        <v>39</v>
      </c>
      <c r="B90" t="s">
        <v>40</v>
      </c>
      <c r="C90" t="s">
        <v>41</v>
      </c>
      <c r="D90" s="1">
        <v>42552</v>
      </c>
      <c r="E90" t="s">
        <v>42</v>
      </c>
      <c r="F90" t="s">
        <v>43</v>
      </c>
      <c r="G90" t="s">
        <v>44</v>
      </c>
      <c r="H90" t="s">
        <v>176</v>
      </c>
      <c r="I90">
        <v>5</v>
      </c>
      <c r="J90" t="s">
        <v>127</v>
      </c>
      <c r="K90" t="s">
        <v>484</v>
      </c>
      <c r="L90">
        <v>18</v>
      </c>
      <c r="M90">
        <v>85</v>
      </c>
      <c r="N90">
        <v>1855</v>
      </c>
      <c r="O90">
        <v>673</v>
      </c>
      <c r="P90">
        <v>6</v>
      </c>
      <c r="Q90">
        <v>7</v>
      </c>
      <c r="R90">
        <v>6</v>
      </c>
      <c r="S90">
        <v>1</v>
      </c>
      <c r="T90">
        <v>2</v>
      </c>
      <c r="U90">
        <v>6</v>
      </c>
      <c r="V90">
        <v>6</v>
      </c>
      <c r="W90">
        <v>4</v>
      </c>
      <c r="X90">
        <v>6</v>
      </c>
      <c r="Y90">
        <v>4</v>
      </c>
      <c r="Z90">
        <v>3</v>
      </c>
      <c r="AA90">
        <v>2</v>
      </c>
      <c r="AB90" t="s">
        <v>48</v>
      </c>
      <c r="AC90">
        <v>1.08</v>
      </c>
      <c r="AD90">
        <v>8</v>
      </c>
      <c r="AE90">
        <v>1.07</v>
      </c>
      <c r="AF90">
        <v>7</v>
      </c>
      <c r="AG90">
        <v>1.08</v>
      </c>
      <c r="AH90">
        <v>8</v>
      </c>
      <c r="AI90">
        <v>1.0900000000000001</v>
      </c>
      <c r="AJ90">
        <v>9.35</v>
      </c>
      <c r="AK90">
        <v>1.1000000000000001</v>
      </c>
      <c r="AL90">
        <v>9.35</v>
      </c>
      <c r="AM90">
        <v>1.08</v>
      </c>
      <c r="AN90">
        <v>7.81</v>
      </c>
      <c r="AO90">
        <f t="shared" si="6"/>
        <v>0.92592592592592582</v>
      </c>
      <c r="AP90">
        <f t="shared" si="6"/>
        <v>0.12804097311139565</v>
      </c>
      <c r="AQ90">
        <f t="shared" si="7"/>
        <v>0.87851518560179975</v>
      </c>
      <c r="AR90">
        <f t="shared" si="8"/>
        <v>0.12148481439820023</v>
      </c>
      <c r="AT90">
        <f t="shared" si="9"/>
        <v>0.74431653717440027</v>
      </c>
      <c r="AU90">
        <f t="shared" si="9"/>
        <v>0.85802382374617925</v>
      </c>
      <c r="AV90">
        <f t="shared" si="10"/>
        <v>0.47160376716181046</v>
      </c>
      <c r="AZ90">
        <f t="shared" si="11"/>
        <v>1.3250799781034948</v>
      </c>
      <c r="BA90">
        <f t="shared" si="11"/>
        <v>1.193543236464216</v>
      </c>
      <c r="BB90">
        <f t="shared" si="12"/>
        <v>0.53283685402040548</v>
      </c>
      <c r="BC90">
        <f t="shared" si="13"/>
        <v>0.12952208567421863</v>
      </c>
      <c r="BD90">
        <f t="shared" si="14"/>
        <v>0.75161612230627406</v>
      </c>
      <c r="BE90">
        <f t="shared" si="15"/>
        <v>0.62953999168940455</v>
      </c>
    </row>
    <row r="91" spans="1:57" x14ac:dyDescent="0.35">
      <c r="A91">
        <v>39</v>
      </c>
      <c r="B91" t="s">
        <v>40</v>
      </c>
      <c r="C91" t="s">
        <v>41</v>
      </c>
      <c r="D91" s="1">
        <v>42552</v>
      </c>
      <c r="E91" t="s">
        <v>42</v>
      </c>
      <c r="F91" t="s">
        <v>43</v>
      </c>
      <c r="G91" t="s">
        <v>44</v>
      </c>
      <c r="H91" t="s">
        <v>176</v>
      </c>
      <c r="I91">
        <v>5</v>
      </c>
      <c r="J91" t="s">
        <v>113</v>
      </c>
      <c r="K91" t="s">
        <v>87</v>
      </c>
      <c r="L91">
        <v>165</v>
      </c>
      <c r="M91">
        <v>5</v>
      </c>
      <c r="N91">
        <v>320</v>
      </c>
      <c r="O91">
        <v>5035</v>
      </c>
      <c r="P91">
        <v>3</v>
      </c>
      <c r="Q91">
        <v>6</v>
      </c>
      <c r="R91">
        <v>6</v>
      </c>
      <c r="S91">
        <v>3</v>
      </c>
      <c r="T91">
        <v>7</v>
      </c>
      <c r="U91">
        <v>6</v>
      </c>
      <c r="V91">
        <v>6</v>
      </c>
      <c r="W91">
        <v>3</v>
      </c>
      <c r="Z91">
        <v>3</v>
      </c>
      <c r="AA91">
        <v>1</v>
      </c>
      <c r="AB91" t="s">
        <v>48</v>
      </c>
      <c r="AC91">
        <v>2.62</v>
      </c>
      <c r="AD91">
        <v>1.5</v>
      </c>
      <c r="AE91">
        <v>2.5499999999999998</v>
      </c>
      <c r="AF91">
        <v>1.45</v>
      </c>
      <c r="AG91">
        <v>2.62</v>
      </c>
      <c r="AH91">
        <v>1.44</v>
      </c>
      <c r="AI91">
        <v>2.86</v>
      </c>
      <c r="AJ91">
        <v>1.48</v>
      </c>
      <c r="AK91">
        <v>3</v>
      </c>
      <c r="AL91">
        <v>1.53</v>
      </c>
      <c r="AM91">
        <v>2.66</v>
      </c>
      <c r="AN91">
        <v>1.47</v>
      </c>
      <c r="AO91">
        <f t="shared" si="6"/>
        <v>0.37593984962406013</v>
      </c>
      <c r="AP91">
        <f t="shared" si="6"/>
        <v>0.68027210884353739</v>
      </c>
      <c r="AQ91">
        <f t="shared" si="7"/>
        <v>0.3559322033898305</v>
      </c>
      <c r="AR91">
        <f t="shared" si="8"/>
        <v>0.64406779661016955</v>
      </c>
      <c r="AT91">
        <f t="shared" si="9"/>
        <v>0.82211201425975799</v>
      </c>
      <c r="AU91">
        <f t="shared" si="9"/>
        <v>0.96369555064403789</v>
      </c>
      <c r="AV91">
        <f t="shared" si="10"/>
        <v>0.46466312613829375</v>
      </c>
      <c r="AZ91">
        <f t="shared" si="11"/>
        <v>1.0735055918241521</v>
      </c>
      <c r="BA91">
        <f t="shared" si="11"/>
        <v>2.3935887662818294</v>
      </c>
      <c r="BB91">
        <f t="shared" si="12"/>
        <v>0.21080445574830542</v>
      </c>
      <c r="BC91">
        <f t="shared" si="13"/>
        <v>1.0330150061822965</v>
      </c>
      <c r="BD91">
        <f t="shared" si="14"/>
        <v>0.76644259586032604</v>
      </c>
      <c r="BE91">
        <f t="shared" si="15"/>
        <v>1.5568243252123928</v>
      </c>
    </row>
    <row r="92" spans="1:57" x14ac:dyDescent="0.35">
      <c r="A92">
        <v>39</v>
      </c>
      <c r="B92" t="s">
        <v>40</v>
      </c>
      <c r="C92" t="s">
        <v>41</v>
      </c>
      <c r="D92" s="1">
        <v>42552</v>
      </c>
      <c r="E92" t="s">
        <v>42</v>
      </c>
      <c r="F92" t="s">
        <v>43</v>
      </c>
      <c r="G92" t="s">
        <v>44</v>
      </c>
      <c r="H92" t="s">
        <v>176</v>
      </c>
      <c r="I92">
        <v>5</v>
      </c>
      <c r="J92" t="s">
        <v>223</v>
      </c>
      <c r="K92" t="s">
        <v>527</v>
      </c>
      <c r="L92">
        <v>9</v>
      </c>
      <c r="M92">
        <v>102</v>
      </c>
      <c r="N92">
        <v>2950</v>
      </c>
      <c r="O92">
        <v>577</v>
      </c>
      <c r="P92">
        <v>6</v>
      </c>
      <c r="Q92">
        <v>4</v>
      </c>
      <c r="R92">
        <v>6</v>
      </c>
      <c r="S92">
        <v>1</v>
      </c>
      <c r="T92">
        <v>6</v>
      </c>
      <c r="U92">
        <v>2</v>
      </c>
      <c r="Z92">
        <v>3</v>
      </c>
      <c r="AA92">
        <v>0</v>
      </c>
      <c r="AB92" t="s">
        <v>48</v>
      </c>
      <c r="AC92">
        <v>1.08</v>
      </c>
      <c r="AD92">
        <v>8</v>
      </c>
      <c r="AE92">
        <v>1.08</v>
      </c>
      <c r="AF92">
        <v>6.25</v>
      </c>
      <c r="AG92">
        <v>1.1100000000000001</v>
      </c>
      <c r="AH92">
        <v>6.5</v>
      </c>
      <c r="AI92">
        <v>1.0900000000000001</v>
      </c>
      <c r="AJ92">
        <v>9.35</v>
      </c>
      <c r="AK92">
        <v>1.1399999999999999</v>
      </c>
      <c r="AL92">
        <v>9.35</v>
      </c>
      <c r="AM92">
        <v>1.08</v>
      </c>
      <c r="AN92">
        <v>7.49</v>
      </c>
      <c r="AO92">
        <f t="shared" si="6"/>
        <v>0.92592592592592582</v>
      </c>
      <c r="AP92">
        <f t="shared" si="6"/>
        <v>0.13351134846461948</v>
      </c>
      <c r="AQ92">
        <f t="shared" si="7"/>
        <v>0.87397899649941657</v>
      </c>
      <c r="AR92">
        <f t="shared" si="8"/>
        <v>0.12602100350058343</v>
      </c>
      <c r="AT92">
        <f t="shared" si="9"/>
        <v>0.95629797118566429</v>
      </c>
      <c r="AU92">
        <f t="shared" si="9"/>
        <v>1.0771957386710413</v>
      </c>
      <c r="AV92">
        <f t="shared" si="10"/>
        <v>0.46981231845042098</v>
      </c>
      <c r="AZ92">
        <f t="shared" si="11"/>
        <v>1.8600357441519892</v>
      </c>
      <c r="BA92">
        <f t="shared" si="11"/>
        <v>1.3721281256570574</v>
      </c>
      <c r="BB92">
        <f t="shared" si="12"/>
        <v>0.61961339700741258</v>
      </c>
      <c r="BC92">
        <f t="shared" si="13"/>
        <v>0.1346989350805603</v>
      </c>
      <c r="BD92">
        <f t="shared" si="14"/>
        <v>0.75542198647438497</v>
      </c>
      <c r="BE92">
        <f t="shared" si="15"/>
        <v>0.47865954864700994</v>
      </c>
    </row>
    <row r="93" spans="1:57" x14ac:dyDescent="0.35">
      <c r="A93">
        <v>39</v>
      </c>
      <c r="B93" t="s">
        <v>40</v>
      </c>
      <c r="C93" t="s">
        <v>41</v>
      </c>
      <c r="D93" s="1">
        <v>42552</v>
      </c>
      <c r="E93" t="s">
        <v>42</v>
      </c>
      <c r="F93" t="s">
        <v>43</v>
      </c>
      <c r="G93" t="s">
        <v>44</v>
      </c>
      <c r="H93" t="s">
        <v>176</v>
      </c>
      <c r="I93">
        <v>5</v>
      </c>
      <c r="J93" t="s">
        <v>79</v>
      </c>
      <c r="K93" t="s">
        <v>532</v>
      </c>
      <c r="L93">
        <v>17</v>
      </c>
      <c r="M93">
        <v>248</v>
      </c>
      <c r="N93">
        <v>2055</v>
      </c>
      <c r="O93">
        <v>212</v>
      </c>
      <c r="P93">
        <v>7</v>
      </c>
      <c r="Q93">
        <v>6</v>
      </c>
      <c r="R93">
        <v>7</v>
      </c>
      <c r="S93">
        <v>6</v>
      </c>
      <c r="T93">
        <v>7</v>
      </c>
      <c r="U93">
        <v>6</v>
      </c>
      <c r="Z93">
        <v>3</v>
      </c>
      <c r="AA93">
        <v>0</v>
      </c>
      <c r="AB93" t="s">
        <v>48</v>
      </c>
      <c r="AC93">
        <v>1.05</v>
      </c>
      <c r="AD93">
        <v>10</v>
      </c>
      <c r="AE93">
        <v>1.06</v>
      </c>
      <c r="AF93">
        <v>7.25</v>
      </c>
      <c r="AG93">
        <v>1.06</v>
      </c>
      <c r="AH93">
        <v>9</v>
      </c>
      <c r="AI93">
        <v>1.08</v>
      </c>
      <c r="AJ93">
        <v>10.44</v>
      </c>
      <c r="AK93">
        <v>1.0900000000000001</v>
      </c>
      <c r="AL93">
        <v>11.8</v>
      </c>
      <c r="AM93">
        <v>1.06</v>
      </c>
      <c r="AN93">
        <v>9.16</v>
      </c>
      <c r="AO93">
        <f t="shared" si="6"/>
        <v>0.94339622641509424</v>
      </c>
      <c r="AP93">
        <f t="shared" si="6"/>
        <v>0.1091703056768559</v>
      </c>
      <c r="AQ93">
        <f t="shared" si="7"/>
        <v>0.89628180039138938</v>
      </c>
      <c r="AR93">
        <f t="shared" si="8"/>
        <v>0.10371819960861058</v>
      </c>
      <c r="AT93">
        <f t="shared" si="9"/>
        <v>0.38826439474949825</v>
      </c>
      <c r="AU93">
        <f t="shared" si="9"/>
        <v>0.27116214541268091</v>
      </c>
      <c r="AV93">
        <f t="shared" si="10"/>
        <v>0.52924215365189931</v>
      </c>
      <c r="AZ93">
        <f t="shared" si="11"/>
        <v>1.1606477935285566</v>
      </c>
      <c r="BA93">
        <f t="shared" si="11"/>
        <v>0.32921389130817702</v>
      </c>
      <c r="BB93">
        <f t="shared" si="12"/>
        <v>0.69665803551572303</v>
      </c>
      <c r="BC93">
        <f t="shared" si="13"/>
        <v>0.10950040608951953</v>
      </c>
      <c r="BD93">
        <f t="shared" si="14"/>
        <v>0.63630919448679202</v>
      </c>
      <c r="BE93">
        <f t="shared" si="15"/>
        <v>0.36146061198001778</v>
      </c>
    </row>
    <row r="94" spans="1:57" x14ac:dyDescent="0.35">
      <c r="A94">
        <v>39</v>
      </c>
      <c r="B94" t="s">
        <v>40</v>
      </c>
      <c r="C94" t="s">
        <v>41</v>
      </c>
      <c r="D94" s="1">
        <v>42552</v>
      </c>
      <c r="E94" t="s">
        <v>42</v>
      </c>
      <c r="F94" t="s">
        <v>43</v>
      </c>
      <c r="G94" t="s">
        <v>44</v>
      </c>
      <c r="H94" t="s">
        <v>176</v>
      </c>
      <c r="I94">
        <v>5</v>
      </c>
      <c r="J94" t="s">
        <v>55</v>
      </c>
      <c r="K94" t="s">
        <v>489</v>
      </c>
      <c r="L94">
        <v>30</v>
      </c>
      <c r="M94">
        <v>69</v>
      </c>
      <c r="N94">
        <v>1311</v>
      </c>
      <c r="O94">
        <v>757</v>
      </c>
      <c r="P94">
        <v>6</v>
      </c>
      <c r="Q94">
        <v>4</v>
      </c>
      <c r="R94">
        <v>6</v>
      </c>
      <c r="S94">
        <v>3</v>
      </c>
      <c r="T94">
        <v>6</v>
      </c>
      <c r="U94">
        <v>3</v>
      </c>
      <c r="Z94">
        <v>3</v>
      </c>
      <c r="AA94">
        <v>0</v>
      </c>
      <c r="AB94" t="s">
        <v>48</v>
      </c>
      <c r="AC94">
        <v>1.72</v>
      </c>
      <c r="AD94">
        <v>2.1</v>
      </c>
      <c r="AE94">
        <v>1.72</v>
      </c>
      <c r="AF94">
        <v>1.95</v>
      </c>
      <c r="AG94">
        <v>1.67</v>
      </c>
      <c r="AH94">
        <v>2.2000000000000002</v>
      </c>
      <c r="AI94">
        <v>1.74</v>
      </c>
      <c r="AJ94">
        <v>2.2200000000000002</v>
      </c>
      <c r="AK94">
        <v>1.85</v>
      </c>
      <c r="AL94">
        <v>2.23</v>
      </c>
      <c r="AM94">
        <v>1.72</v>
      </c>
      <c r="AN94">
        <v>2.1</v>
      </c>
      <c r="AO94">
        <f t="shared" si="6"/>
        <v>0.58139534883720934</v>
      </c>
      <c r="AP94">
        <f t="shared" si="6"/>
        <v>0.47619047619047616</v>
      </c>
      <c r="AQ94">
        <f t="shared" si="7"/>
        <v>0.54973821989528804</v>
      </c>
      <c r="AR94">
        <f t="shared" si="8"/>
        <v>0.45026178010471202</v>
      </c>
      <c r="AT94">
        <f t="shared" si="9"/>
        <v>-0.14610861380858609</v>
      </c>
      <c r="AU94">
        <f t="shared" si="9"/>
        <v>2.1167181913280261E-2</v>
      </c>
      <c r="AV94">
        <f t="shared" si="10"/>
        <v>0.45827829099239525</v>
      </c>
      <c r="AZ94">
        <f t="shared" si="11"/>
        <v>0.25287414823588283</v>
      </c>
      <c r="BA94">
        <f t="shared" si="11"/>
        <v>0.36726381951905568</v>
      </c>
      <c r="BB94">
        <f t="shared" si="12"/>
        <v>0.47143372452371224</v>
      </c>
      <c r="BC94">
        <f t="shared" si="13"/>
        <v>0.59831307788910637</v>
      </c>
      <c r="BD94">
        <f t="shared" si="14"/>
        <v>0.78027865714147093</v>
      </c>
      <c r="BE94">
        <f t="shared" si="15"/>
        <v>0.75197674983474516</v>
      </c>
    </row>
    <row r="95" spans="1:57" x14ac:dyDescent="0.35">
      <c r="A95">
        <v>39</v>
      </c>
      <c r="B95" t="s">
        <v>40</v>
      </c>
      <c r="C95" t="s">
        <v>41</v>
      </c>
      <c r="D95" s="1">
        <v>42552</v>
      </c>
      <c r="E95" t="s">
        <v>42</v>
      </c>
      <c r="F95" t="s">
        <v>43</v>
      </c>
      <c r="G95" t="s">
        <v>44</v>
      </c>
      <c r="H95" t="s">
        <v>176</v>
      </c>
      <c r="I95">
        <v>5</v>
      </c>
      <c r="J95" t="s">
        <v>119</v>
      </c>
      <c r="K95" t="s">
        <v>149</v>
      </c>
      <c r="L95">
        <v>21</v>
      </c>
      <c r="M95">
        <v>35</v>
      </c>
      <c r="N95">
        <v>1630</v>
      </c>
      <c r="O95">
        <v>1170</v>
      </c>
      <c r="P95">
        <v>3</v>
      </c>
      <c r="Q95">
        <v>6</v>
      </c>
      <c r="R95">
        <v>6</v>
      </c>
      <c r="S95">
        <v>7</v>
      </c>
      <c r="T95">
        <v>6</v>
      </c>
      <c r="U95">
        <v>3</v>
      </c>
      <c r="V95">
        <v>6</v>
      </c>
      <c r="W95">
        <v>3</v>
      </c>
      <c r="X95">
        <v>6</v>
      </c>
      <c r="Y95">
        <v>3</v>
      </c>
      <c r="Z95">
        <v>3</v>
      </c>
      <c r="AA95">
        <v>2</v>
      </c>
      <c r="AB95" t="s">
        <v>48</v>
      </c>
      <c r="AC95">
        <v>1.25</v>
      </c>
      <c r="AD95">
        <v>4</v>
      </c>
      <c r="AE95">
        <v>1.25</v>
      </c>
      <c r="AF95">
        <v>3.5</v>
      </c>
      <c r="AG95">
        <v>1.25</v>
      </c>
      <c r="AH95">
        <v>4</v>
      </c>
      <c r="AI95">
        <v>1.28</v>
      </c>
      <c r="AJ95">
        <v>4.1399999999999997</v>
      </c>
      <c r="AK95">
        <v>1.3</v>
      </c>
      <c r="AL95">
        <v>4.1399999999999997</v>
      </c>
      <c r="AM95">
        <v>1.25</v>
      </c>
      <c r="AN95">
        <v>3.86</v>
      </c>
      <c r="AO95">
        <f t="shared" si="6"/>
        <v>0.8</v>
      </c>
      <c r="AP95">
        <f t="shared" si="6"/>
        <v>0.2590673575129534</v>
      </c>
      <c r="AQ95">
        <f t="shared" si="7"/>
        <v>0.75538160469667315</v>
      </c>
      <c r="AR95">
        <f t="shared" si="8"/>
        <v>0.24461839530332682</v>
      </c>
      <c r="AT95">
        <f t="shared" si="9"/>
        <v>0.65641360461900911</v>
      </c>
      <c r="AU95">
        <f t="shared" si="9"/>
        <v>0.43990626163587254</v>
      </c>
      <c r="AV95">
        <f t="shared" si="10"/>
        <v>0.5539163872872348</v>
      </c>
      <c r="AZ95">
        <f t="shared" si="11"/>
        <v>1.2401288292377051</v>
      </c>
      <c r="BA95">
        <f t="shared" si="11"/>
        <v>0.99951525278948961</v>
      </c>
      <c r="BB95">
        <f t="shared" si="12"/>
        <v>0.55986484999291963</v>
      </c>
      <c r="BC95">
        <f t="shared" si="13"/>
        <v>0.28053222073887363</v>
      </c>
      <c r="BD95">
        <f t="shared" si="14"/>
        <v>0.59074152909955413</v>
      </c>
      <c r="BE95">
        <f t="shared" si="15"/>
        <v>0.58005986367831486</v>
      </c>
    </row>
    <row r="96" spans="1:57" x14ac:dyDescent="0.35">
      <c r="A96">
        <v>39</v>
      </c>
      <c r="B96" t="s">
        <v>40</v>
      </c>
      <c r="C96" t="s">
        <v>41</v>
      </c>
      <c r="D96" s="1">
        <v>42552</v>
      </c>
      <c r="E96" t="s">
        <v>42</v>
      </c>
      <c r="F96" t="s">
        <v>43</v>
      </c>
      <c r="G96" t="s">
        <v>44</v>
      </c>
      <c r="H96" t="s">
        <v>176</v>
      </c>
      <c r="I96">
        <v>5</v>
      </c>
      <c r="J96" t="s">
        <v>222</v>
      </c>
      <c r="K96" t="s">
        <v>519</v>
      </c>
      <c r="L96">
        <v>12</v>
      </c>
      <c r="M96">
        <v>97</v>
      </c>
      <c r="N96">
        <v>2725</v>
      </c>
      <c r="O96">
        <v>620</v>
      </c>
      <c r="P96">
        <v>6</v>
      </c>
      <c r="Q96">
        <v>1</v>
      </c>
      <c r="R96">
        <v>6</v>
      </c>
      <c r="S96">
        <v>4</v>
      </c>
      <c r="T96">
        <v>6</v>
      </c>
      <c r="U96">
        <v>3</v>
      </c>
      <c r="Z96">
        <v>3</v>
      </c>
      <c r="AA96">
        <v>0</v>
      </c>
      <c r="AB96" t="s">
        <v>48</v>
      </c>
      <c r="AC96">
        <v>1.1399999999999999</v>
      </c>
      <c r="AD96">
        <v>5.5</v>
      </c>
      <c r="AE96">
        <v>1.1399999999999999</v>
      </c>
      <c r="AF96">
        <v>4.75</v>
      </c>
      <c r="AG96">
        <v>1.1399999999999999</v>
      </c>
      <c r="AH96">
        <v>5</v>
      </c>
      <c r="AI96">
        <v>1.17</v>
      </c>
      <c r="AJ96">
        <v>5.77</v>
      </c>
      <c r="AK96">
        <v>1.18</v>
      </c>
      <c r="AL96">
        <v>6.5</v>
      </c>
      <c r="AM96">
        <v>1.1399999999999999</v>
      </c>
      <c r="AN96">
        <v>5.52</v>
      </c>
      <c r="AO96">
        <f t="shared" si="6"/>
        <v>0.87719298245614041</v>
      </c>
      <c r="AP96">
        <f t="shared" si="6"/>
        <v>0.1811594202898551</v>
      </c>
      <c r="AQ96">
        <f t="shared" si="7"/>
        <v>0.82882882882882891</v>
      </c>
      <c r="AR96">
        <f t="shared" si="8"/>
        <v>0.1711711711711712</v>
      </c>
      <c r="AT96">
        <f t="shared" si="9"/>
        <v>1.0933435360167167</v>
      </c>
      <c r="AU96">
        <f t="shared" si="9"/>
        <v>0.63515877225350326</v>
      </c>
      <c r="AV96">
        <f t="shared" si="10"/>
        <v>0.61258346340633885</v>
      </c>
      <c r="AZ96">
        <f t="shared" si="11"/>
        <v>1.9390295630875454</v>
      </c>
      <c r="BA96">
        <f t="shared" si="11"/>
        <v>0.91926795237764725</v>
      </c>
      <c r="BB96">
        <f t="shared" si="12"/>
        <v>0.73492616152168189</v>
      </c>
      <c r="BC96">
        <f t="shared" si="13"/>
        <v>0.18774162426329372</v>
      </c>
      <c r="BD96">
        <f t="shared" si="14"/>
        <v>0.4900700790608708</v>
      </c>
      <c r="BE96">
        <f t="shared" si="15"/>
        <v>0.30798524533051441</v>
      </c>
    </row>
    <row r="97" spans="1:57" x14ac:dyDescent="0.35">
      <c r="A97">
        <v>39</v>
      </c>
      <c r="B97" t="s">
        <v>40</v>
      </c>
      <c r="C97" t="s">
        <v>41</v>
      </c>
      <c r="D97" s="1">
        <v>42553</v>
      </c>
      <c r="E97" t="s">
        <v>42</v>
      </c>
      <c r="F97" t="s">
        <v>43</v>
      </c>
      <c r="G97" t="s">
        <v>44</v>
      </c>
      <c r="H97" t="s">
        <v>176</v>
      </c>
      <c r="I97">
        <v>5</v>
      </c>
      <c r="J97" t="s">
        <v>137</v>
      </c>
      <c r="K97" t="s">
        <v>72</v>
      </c>
      <c r="L97">
        <v>28</v>
      </c>
      <c r="M97">
        <v>70</v>
      </c>
      <c r="N97">
        <v>1385</v>
      </c>
      <c r="O97">
        <v>753</v>
      </c>
      <c r="P97">
        <v>6</v>
      </c>
      <c r="Q97">
        <v>4</v>
      </c>
      <c r="R97">
        <v>3</v>
      </c>
      <c r="S97">
        <v>6</v>
      </c>
      <c r="T97">
        <v>6</v>
      </c>
      <c r="U97">
        <v>0</v>
      </c>
      <c r="V97">
        <v>4</v>
      </c>
      <c r="W97">
        <v>6</v>
      </c>
      <c r="X97">
        <v>6</v>
      </c>
      <c r="Y97">
        <v>2</v>
      </c>
      <c r="Z97">
        <v>3</v>
      </c>
      <c r="AA97">
        <v>2</v>
      </c>
      <c r="AB97" t="s">
        <v>48</v>
      </c>
      <c r="AC97">
        <v>1.22</v>
      </c>
      <c r="AD97">
        <v>4.33</v>
      </c>
      <c r="AE97">
        <v>1.2</v>
      </c>
      <c r="AF97">
        <v>4</v>
      </c>
      <c r="AG97">
        <v>1.2</v>
      </c>
      <c r="AH97">
        <v>4.5</v>
      </c>
      <c r="AI97">
        <v>1.26</v>
      </c>
      <c r="AJ97">
        <v>4.34</v>
      </c>
      <c r="AK97">
        <v>1.26</v>
      </c>
      <c r="AL97">
        <v>4.8499999999999996</v>
      </c>
      <c r="AM97">
        <v>1.21</v>
      </c>
      <c r="AN97">
        <v>4.28</v>
      </c>
      <c r="AO97">
        <f t="shared" si="6"/>
        <v>0.82644628099173556</v>
      </c>
      <c r="AP97">
        <f t="shared" si="6"/>
        <v>0.23364485981308411</v>
      </c>
      <c r="AQ97">
        <f t="shared" si="7"/>
        <v>0.77959927140255003</v>
      </c>
      <c r="AR97">
        <f t="shared" si="8"/>
        <v>0.22040072859744989</v>
      </c>
      <c r="AT97">
        <f t="shared" si="9"/>
        <v>0.77146321589926725</v>
      </c>
      <c r="AU97">
        <f t="shared" si="9"/>
        <v>0.91519863096673459</v>
      </c>
      <c r="AV97">
        <f t="shared" si="10"/>
        <v>0.46412788441358238</v>
      </c>
      <c r="AZ97">
        <f t="shared" si="11"/>
        <v>1.3200030182168787</v>
      </c>
      <c r="BA97">
        <f t="shared" si="11"/>
        <v>1.2691666917447808</v>
      </c>
      <c r="BB97">
        <f t="shared" si="12"/>
        <v>0.51270634528456094</v>
      </c>
      <c r="BC97">
        <f t="shared" si="13"/>
        <v>0.24897524592773393</v>
      </c>
      <c r="BD97">
        <f t="shared" si="14"/>
        <v>0.7675951517698496</v>
      </c>
      <c r="BE97">
        <f t="shared" si="15"/>
        <v>0.66805202405576292</v>
      </c>
    </row>
    <row r="98" spans="1:57" x14ac:dyDescent="0.35">
      <c r="A98">
        <v>39</v>
      </c>
      <c r="B98" t="s">
        <v>40</v>
      </c>
      <c r="C98" t="s">
        <v>41</v>
      </c>
      <c r="D98" s="1">
        <v>42552</v>
      </c>
      <c r="E98" t="s">
        <v>42</v>
      </c>
      <c r="F98" t="s">
        <v>43</v>
      </c>
      <c r="G98" t="s">
        <v>44</v>
      </c>
      <c r="H98" t="s">
        <v>177</v>
      </c>
      <c r="I98">
        <v>5</v>
      </c>
      <c r="J98" t="s">
        <v>65</v>
      </c>
      <c r="K98" t="s">
        <v>212</v>
      </c>
      <c r="L98">
        <v>3</v>
      </c>
      <c r="M98">
        <v>91</v>
      </c>
      <c r="N98">
        <v>6425</v>
      </c>
      <c r="O98">
        <v>648</v>
      </c>
      <c r="P98">
        <v>6</v>
      </c>
      <c r="Q98">
        <v>4</v>
      </c>
      <c r="R98">
        <v>6</v>
      </c>
      <c r="S98">
        <v>2</v>
      </c>
      <c r="T98">
        <v>6</v>
      </c>
      <c r="U98">
        <v>2</v>
      </c>
      <c r="Z98">
        <v>3</v>
      </c>
      <c r="AA98">
        <v>0</v>
      </c>
      <c r="AB98" t="s">
        <v>48</v>
      </c>
      <c r="AC98">
        <v>1.02</v>
      </c>
      <c r="AD98">
        <v>17</v>
      </c>
      <c r="AE98">
        <v>1.02</v>
      </c>
      <c r="AF98">
        <v>9.5</v>
      </c>
      <c r="AG98">
        <v>1.02</v>
      </c>
      <c r="AH98">
        <v>15</v>
      </c>
      <c r="AI98">
        <v>1.04</v>
      </c>
      <c r="AJ98">
        <v>18.079999999999998</v>
      </c>
      <c r="AK98">
        <v>1.04</v>
      </c>
      <c r="AL98">
        <v>18.75</v>
      </c>
      <c r="AM98">
        <v>1.03</v>
      </c>
      <c r="AN98">
        <v>14.82</v>
      </c>
      <c r="AO98">
        <f t="shared" si="6"/>
        <v>0.970873786407767</v>
      </c>
      <c r="AP98">
        <f t="shared" si="6"/>
        <v>6.7476383265856948E-2</v>
      </c>
      <c r="AQ98">
        <f t="shared" si="7"/>
        <v>0.93501577287066251</v>
      </c>
      <c r="AR98">
        <f t="shared" si="8"/>
        <v>6.4984227129337532E-2</v>
      </c>
      <c r="AT98">
        <f t="shared" si="9"/>
        <v>1.5071846997763676</v>
      </c>
      <c r="AU98">
        <f t="shared" si="9"/>
        <v>6.6058982413687878E-2</v>
      </c>
      <c r="AV98">
        <f t="shared" si="10"/>
        <v>0.80862891469194653</v>
      </c>
      <c r="AZ98">
        <f t="shared" si="11"/>
        <v>3.3136763178124831</v>
      </c>
      <c r="BA98">
        <f t="shared" si="11"/>
        <v>0.38804938655438448</v>
      </c>
      <c r="BB98">
        <f t="shared" si="12"/>
        <v>0.94909882547859925</v>
      </c>
      <c r="BC98">
        <f t="shared" si="13"/>
        <v>6.719188045534874E-2</v>
      </c>
      <c r="BD98">
        <f t="shared" si="14"/>
        <v>0.21241516345864828</v>
      </c>
      <c r="BE98">
        <f t="shared" si="15"/>
        <v>5.2242349357151392E-2</v>
      </c>
    </row>
    <row r="99" spans="1:57" x14ac:dyDescent="0.35">
      <c r="A99">
        <v>39</v>
      </c>
      <c r="B99" t="s">
        <v>40</v>
      </c>
      <c r="C99" t="s">
        <v>41</v>
      </c>
      <c r="D99" s="1">
        <v>42553</v>
      </c>
      <c r="E99" t="s">
        <v>42</v>
      </c>
      <c r="F99" t="s">
        <v>43</v>
      </c>
      <c r="G99" t="s">
        <v>44</v>
      </c>
      <c r="H99" t="s">
        <v>177</v>
      </c>
      <c r="I99">
        <v>5</v>
      </c>
      <c r="J99" t="s">
        <v>98</v>
      </c>
      <c r="K99" t="s">
        <v>88</v>
      </c>
      <c r="L99">
        <v>29</v>
      </c>
      <c r="M99">
        <v>37</v>
      </c>
      <c r="N99">
        <v>1385</v>
      </c>
      <c r="O99">
        <v>1150</v>
      </c>
      <c r="P99">
        <v>6</v>
      </c>
      <c r="Q99">
        <v>7</v>
      </c>
      <c r="R99">
        <v>7</v>
      </c>
      <c r="S99">
        <v>6</v>
      </c>
      <c r="T99">
        <v>6</v>
      </c>
      <c r="U99">
        <v>4</v>
      </c>
      <c r="V99">
        <v>6</v>
      </c>
      <c r="W99">
        <v>2</v>
      </c>
      <c r="Z99">
        <v>3</v>
      </c>
      <c r="AA99">
        <v>1</v>
      </c>
      <c r="AB99" t="s">
        <v>48</v>
      </c>
      <c r="AC99">
        <v>2.2000000000000002</v>
      </c>
      <c r="AD99">
        <v>1.66</v>
      </c>
      <c r="AE99">
        <v>2.15</v>
      </c>
      <c r="AF99">
        <v>1.62</v>
      </c>
      <c r="AG99">
        <v>2.2000000000000002</v>
      </c>
      <c r="AH99">
        <v>1.67</v>
      </c>
      <c r="AI99">
        <v>1.75</v>
      </c>
      <c r="AJ99">
        <v>2.14</v>
      </c>
      <c r="AK99">
        <v>2.27</v>
      </c>
      <c r="AL99">
        <v>1.83</v>
      </c>
      <c r="AM99">
        <v>2.15</v>
      </c>
      <c r="AN99">
        <v>1.69</v>
      </c>
      <c r="AO99">
        <f t="shared" si="6"/>
        <v>0.46511627906976744</v>
      </c>
      <c r="AP99">
        <f t="shared" si="6"/>
        <v>0.59171597633136097</v>
      </c>
      <c r="AQ99">
        <f t="shared" si="7"/>
        <v>0.44010416666666663</v>
      </c>
      <c r="AR99">
        <f t="shared" si="8"/>
        <v>0.55989583333333337</v>
      </c>
      <c r="AT99">
        <f t="shared" si="9"/>
        <v>0.739428912722079</v>
      </c>
      <c r="AU99">
        <f t="shared" si="9"/>
        <v>0.49519935201393844</v>
      </c>
      <c r="AV99">
        <f t="shared" si="10"/>
        <v>0.56075569328071684</v>
      </c>
      <c r="AZ99">
        <f t="shared" si="11"/>
        <v>1.2828030935828876</v>
      </c>
      <c r="BA99">
        <f t="shared" si="11"/>
        <v>0.91017094237708207</v>
      </c>
      <c r="BB99">
        <f t="shared" si="12"/>
        <v>0.59209484551943103</v>
      </c>
      <c r="BC99">
        <f t="shared" si="13"/>
        <v>0.82074383766465342</v>
      </c>
      <c r="BD99">
        <f t="shared" si="14"/>
        <v>0.57846995265838619</v>
      </c>
      <c r="BE99">
        <f t="shared" si="15"/>
        <v>0.52408844490464146</v>
      </c>
    </row>
    <row r="100" spans="1:57" x14ac:dyDescent="0.35">
      <c r="A100">
        <v>39</v>
      </c>
      <c r="B100" t="s">
        <v>40</v>
      </c>
      <c r="C100" t="s">
        <v>41</v>
      </c>
      <c r="D100" s="1">
        <v>42553</v>
      </c>
      <c r="E100" t="s">
        <v>42</v>
      </c>
      <c r="F100" t="s">
        <v>43</v>
      </c>
      <c r="G100" t="s">
        <v>44</v>
      </c>
      <c r="H100" t="s">
        <v>177</v>
      </c>
      <c r="I100">
        <v>5</v>
      </c>
      <c r="J100" t="s">
        <v>117</v>
      </c>
      <c r="K100" t="s">
        <v>488</v>
      </c>
      <c r="L100">
        <v>6</v>
      </c>
      <c r="M100">
        <v>42</v>
      </c>
      <c r="N100">
        <v>4155</v>
      </c>
      <c r="O100">
        <v>1013</v>
      </c>
      <c r="P100">
        <v>7</v>
      </c>
      <c r="Q100">
        <v>5</v>
      </c>
      <c r="R100">
        <v>6</v>
      </c>
      <c r="S100">
        <v>3</v>
      </c>
      <c r="T100">
        <v>7</v>
      </c>
      <c r="U100">
        <v>5</v>
      </c>
      <c r="Z100">
        <v>3</v>
      </c>
      <c r="AA100">
        <v>0</v>
      </c>
      <c r="AB100" t="s">
        <v>48</v>
      </c>
      <c r="AC100">
        <v>1.1599999999999999</v>
      </c>
      <c r="AD100">
        <v>5</v>
      </c>
      <c r="AE100">
        <v>1.1599999999999999</v>
      </c>
      <c r="AF100">
        <v>4.5</v>
      </c>
      <c r="AG100">
        <v>1.2</v>
      </c>
      <c r="AH100">
        <v>4.5</v>
      </c>
      <c r="AI100">
        <v>1.24</v>
      </c>
      <c r="AJ100">
        <v>4.72</v>
      </c>
      <c r="AK100">
        <v>1.24</v>
      </c>
      <c r="AL100">
        <v>5.25</v>
      </c>
      <c r="AM100">
        <v>1.19</v>
      </c>
      <c r="AN100">
        <v>4.6500000000000004</v>
      </c>
      <c r="AO100">
        <f t="shared" si="6"/>
        <v>0.84033613445378152</v>
      </c>
      <c r="AP100">
        <f t="shared" si="6"/>
        <v>0.21505376344086019</v>
      </c>
      <c r="AQ100">
        <f t="shared" si="7"/>
        <v>0.79623287671232879</v>
      </c>
      <c r="AR100">
        <f t="shared" si="8"/>
        <v>0.20376712328767121</v>
      </c>
      <c r="AT100">
        <f t="shared" si="9"/>
        <v>1.0432132181008935</v>
      </c>
      <c r="AU100">
        <f t="shared" si="9"/>
        <v>-3.1756702861162757E-2</v>
      </c>
      <c r="AV100">
        <f t="shared" si="10"/>
        <v>0.74554090788440897</v>
      </c>
      <c r="AZ100">
        <f t="shared" si="11"/>
        <v>2.1877673437438734</v>
      </c>
      <c r="BA100">
        <f t="shared" si="11"/>
        <v>0.59992500671355753</v>
      </c>
      <c r="BB100">
        <f t="shared" si="12"/>
        <v>0.83031231841680875</v>
      </c>
      <c r="BC100">
        <f t="shared" si="13"/>
        <v>0.22786357724087072</v>
      </c>
      <c r="BD100">
        <f t="shared" si="14"/>
        <v>0.29364527319843164</v>
      </c>
      <c r="BE100">
        <f t="shared" si="15"/>
        <v>0.18595336172061847</v>
      </c>
    </row>
    <row r="101" spans="1:57" x14ac:dyDescent="0.35">
      <c r="A101">
        <v>39</v>
      </c>
      <c r="B101" t="s">
        <v>40</v>
      </c>
      <c r="C101" t="s">
        <v>41</v>
      </c>
      <c r="D101" s="1">
        <v>42553</v>
      </c>
      <c r="E101" t="s">
        <v>42</v>
      </c>
      <c r="F101" t="s">
        <v>43</v>
      </c>
      <c r="G101" t="s">
        <v>44</v>
      </c>
      <c r="H101" t="s">
        <v>177</v>
      </c>
      <c r="I101">
        <v>5</v>
      </c>
      <c r="J101" t="s">
        <v>49</v>
      </c>
      <c r="K101" t="s">
        <v>107</v>
      </c>
      <c r="L101">
        <v>13</v>
      </c>
      <c r="M101">
        <v>123</v>
      </c>
      <c r="N101">
        <v>2695</v>
      </c>
      <c r="O101">
        <v>501</v>
      </c>
      <c r="P101">
        <v>6</v>
      </c>
      <c r="Q101">
        <v>3</v>
      </c>
      <c r="R101">
        <v>6</v>
      </c>
      <c r="S101">
        <v>3</v>
      </c>
      <c r="T101">
        <v>6</v>
      </c>
      <c r="U101">
        <v>4</v>
      </c>
      <c r="Z101">
        <v>3</v>
      </c>
      <c r="AA101">
        <v>0</v>
      </c>
      <c r="AB101" t="s">
        <v>48</v>
      </c>
      <c r="AC101">
        <v>1.1000000000000001</v>
      </c>
      <c r="AD101">
        <v>7</v>
      </c>
      <c r="AE101">
        <v>1.1100000000000001</v>
      </c>
      <c r="AF101">
        <v>5.0999999999999996</v>
      </c>
      <c r="AG101">
        <v>1.1100000000000001</v>
      </c>
      <c r="AH101">
        <v>6.5</v>
      </c>
      <c r="AI101">
        <v>1.1200000000000001</v>
      </c>
      <c r="AJ101">
        <v>8.01</v>
      </c>
      <c r="AK101">
        <v>1.1200000000000001</v>
      </c>
      <c r="AL101">
        <v>8.01</v>
      </c>
      <c r="AM101">
        <v>1.1000000000000001</v>
      </c>
      <c r="AN101">
        <v>6.93</v>
      </c>
      <c r="AO101">
        <f t="shared" si="6"/>
        <v>0.90909090909090906</v>
      </c>
      <c r="AP101">
        <f t="shared" si="6"/>
        <v>0.14430014430014432</v>
      </c>
      <c r="AQ101">
        <f t="shared" si="7"/>
        <v>0.86301369863013699</v>
      </c>
      <c r="AR101">
        <f t="shared" si="8"/>
        <v>0.13698630136986303</v>
      </c>
      <c r="AT101">
        <f t="shared" si="9"/>
        <v>1.2379835673745958</v>
      </c>
      <c r="AU101">
        <f t="shared" si="9"/>
        <v>0.77331850559753501</v>
      </c>
      <c r="AV101">
        <f t="shared" si="10"/>
        <v>0.61412027330243213</v>
      </c>
      <c r="AZ101">
        <f t="shared" si="11"/>
        <v>1.9132040863709381</v>
      </c>
      <c r="BA101">
        <f t="shared" si="11"/>
        <v>1.1277785303238481</v>
      </c>
      <c r="BB101">
        <f t="shared" si="12"/>
        <v>0.68684826580347202</v>
      </c>
      <c r="BC101">
        <f t="shared" si="13"/>
        <v>0.14732471475685843</v>
      </c>
      <c r="BD101">
        <f t="shared" si="14"/>
        <v>0.4875644851605469</v>
      </c>
      <c r="BE101">
        <f t="shared" si="15"/>
        <v>0.37564187606892285</v>
      </c>
    </row>
    <row r="102" spans="1:57" x14ac:dyDescent="0.35">
      <c r="A102">
        <v>39</v>
      </c>
      <c r="B102" t="s">
        <v>40</v>
      </c>
      <c r="C102" t="s">
        <v>41</v>
      </c>
      <c r="D102" s="1">
        <v>42553</v>
      </c>
      <c r="E102" t="s">
        <v>42</v>
      </c>
      <c r="F102" t="s">
        <v>43</v>
      </c>
      <c r="G102" t="s">
        <v>44</v>
      </c>
      <c r="H102" t="s">
        <v>177</v>
      </c>
      <c r="I102">
        <v>5</v>
      </c>
      <c r="J102" t="s">
        <v>57</v>
      </c>
      <c r="K102" t="s">
        <v>172</v>
      </c>
      <c r="L102">
        <v>41</v>
      </c>
      <c r="M102">
        <v>1</v>
      </c>
      <c r="N102">
        <v>1075</v>
      </c>
      <c r="O102">
        <v>16950</v>
      </c>
      <c r="P102">
        <v>7</v>
      </c>
      <c r="Q102">
        <v>6</v>
      </c>
      <c r="R102">
        <v>6</v>
      </c>
      <c r="S102">
        <v>1</v>
      </c>
      <c r="T102">
        <v>3</v>
      </c>
      <c r="U102">
        <v>6</v>
      </c>
      <c r="V102">
        <v>7</v>
      </c>
      <c r="W102">
        <v>6</v>
      </c>
      <c r="Z102">
        <v>3</v>
      </c>
      <c r="AA102">
        <v>1</v>
      </c>
      <c r="AB102" t="s">
        <v>48</v>
      </c>
      <c r="AC102">
        <v>26</v>
      </c>
      <c r="AD102">
        <v>1.01</v>
      </c>
      <c r="AE102">
        <v>12</v>
      </c>
      <c r="AF102">
        <v>1.01</v>
      </c>
      <c r="AG102">
        <v>17</v>
      </c>
      <c r="AH102">
        <v>1.02</v>
      </c>
      <c r="AI102">
        <v>31.3</v>
      </c>
      <c r="AJ102">
        <v>1.01</v>
      </c>
      <c r="AK102">
        <v>39.75</v>
      </c>
      <c r="AL102">
        <v>1.02</v>
      </c>
      <c r="AM102">
        <v>20.78</v>
      </c>
      <c r="AN102">
        <v>1.01</v>
      </c>
      <c r="AO102">
        <f t="shared" si="6"/>
        <v>4.8123195380173241E-2</v>
      </c>
      <c r="AP102">
        <f t="shared" si="6"/>
        <v>0.99009900990099009</v>
      </c>
      <c r="AQ102">
        <f t="shared" si="7"/>
        <v>4.6351537402478195E-2</v>
      </c>
      <c r="AR102">
        <f t="shared" si="8"/>
        <v>0.95364846259752178</v>
      </c>
      <c r="AT102">
        <f t="shared" si="9"/>
        <v>0.6157301938957499</v>
      </c>
      <c r="AU102">
        <f t="shared" si="9"/>
        <v>1.6244575711155955</v>
      </c>
      <c r="AV102">
        <f t="shared" si="10"/>
        <v>0.26722897893272962</v>
      </c>
      <c r="AZ102">
        <f t="shared" si="11"/>
        <v>1.0621874769479762</v>
      </c>
      <c r="BA102">
        <f t="shared" si="11"/>
        <v>5.8698604626849473</v>
      </c>
      <c r="BB102">
        <f t="shared" si="12"/>
        <v>8.1006849471048879E-3</v>
      </c>
      <c r="BC102">
        <f t="shared" si="13"/>
        <v>3.0715008181033605</v>
      </c>
      <c r="BD102">
        <f t="shared" si="14"/>
        <v>1.319649389110809</v>
      </c>
      <c r="BE102">
        <f t="shared" si="15"/>
        <v>4.8158066595078814</v>
      </c>
    </row>
    <row r="103" spans="1:57" x14ac:dyDescent="0.35">
      <c r="A103">
        <v>39</v>
      </c>
      <c r="B103" t="s">
        <v>40</v>
      </c>
      <c r="C103" t="s">
        <v>41</v>
      </c>
      <c r="D103" s="1">
        <v>42553</v>
      </c>
      <c r="E103" t="s">
        <v>42</v>
      </c>
      <c r="F103" t="s">
        <v>43</v>
      </c>
      <c r="G103" t="s">
        <v>44</v>
      </c>
      <c r="H103" t="s">
        <v>177</v>
      </c>
      <c r="I103">
        <v>5</v>
      </c>
      <c r="J103" t="s">
        <v>503</v>
      </c>
      <c r="K103" t="s">
        <v>162</v>
      </c>
      <c r="L103">
        <v>51</v>
      </c>
      <c r="M103">
        <v>81</v>
      </c>
      <c r="N103">
        <v>919</v>
      </c>
      <c r="O103">
        <v>691</v>
      </c>
      <c r="P103">
        <v>7</v>
      </c>
      <c r="Q103">
        <v>6</v>
      </c>
      <c r="R103">
        <v>6</v>
      </c>
      <c r="S103">
        <v>4</v>
      </c>
      <c r="T103">
        <v>3</v>
      </c>
      <c r="U103">
        <v>6</v>
      </c>
      <c r="V103">
        <v>6</v>
      </c>
      <c r="W103">
        <v>3</v>
      </c>
      <c r="Z103">
        <v>3</v>
      </c>
      <c r="AA103">
        <v>1</v>
      </c>
      <c r="AB103" t="s">
        <v>48</v>
      </c>
      <c r="AC103">
        <v>1.36</v>
      </c>
      <c r="AD103">
        <v>3.25</v>
      </c>
      <c r="AE103">
        <v>1.28</v>
      </c>
      <c r="AF103">
        <v>3.2</v>
      </c>
      <c r="AG103">
        <v>1.36</v>
      </c>
      <c r="AH103">
        <v>3.25</v>
      </c>
      <c r="AI103">
        <v>1.39</v>
      </c>
      <c r="AJ103">
        <v>3.32</v>
      </c>
      <c r="AK103">
        <v>1.39</v>
      </c>
      <c r="AL103">
        <v>3.55</v>
      </c>
      <c r="AM103">
        <v>1.33</v>
      </c>
      <c r="AN103">
        <v>3.28</v>
      </c>
      <c r="AO103">
        <f t="shared" si="6"/>
        <v>0.75187969924812026</v>
      </c>
      <c r="AP103">
        <f t="shared" si="6"/>
        <v>0.3048780487804878</v>
      </c>
      <c r="AQ103">
        <f t="shared" si="7"/>
        <v>0.71149674620390446</v>
      </c>
      <c r="AR103">
        <f t="shared" si="8"/>
        <v>0.28850325379609543</v>
      </c>
      <c r="AT103">
        <f t="shared" si="9"/>
        <v>1.0512686282372425</v>
      </c>
      <c r="AU103">
        <f t="shared" si="9"/>
        <v>-0.79228492292804342</v>
      </c>
      <c r="AV103">
        <f t="shared" si="10"/>
        <v>0.86336843785973816</v>
      </c>
      <c r="AZ103">
        <f t="shared" si="11"/>
        <v>1.326522457292582</v>
      </c>
      <c r="BA103">
        <f t="shared" si="11"/>
        <v>-0.2287402201882911</v>
      </c>
      <c r="BB103">
        <f t="shared" si="12"/>
        <v>0.82567252673213243</v>
      </c>
      <c r="BC103">
        <f t="shared" si="13"/>
        <v>0.34038443461250489</v>
      </c>
      <c r="BD103">
        <f t="shared" si="14"/>
        <v>0.14691375216972799</v>
      </c>
      <c r="BE103">
        <f t="shared" si="15"/>
        <v>0.19155704081166999</v>
      </c>
    </row>
    <row r="104" spans="1:57" x14ac:dyDescent="0.35">
      <c r="A104">
        <v>39</v>
      </c>
      <c r="B104" t="s">
        <v>40</v>
      </c>
      <c r="C104" t="s">
        <v>41</v>
      </c>
      <c r="D104" s="1">
        <v>42553</v>
      </c>
      <c r="E104" t="s">
        <v>42</v>
      </c>
      <c r="F104" t="s">
        <v>43</v>
      </c>
      <c r="G104" t="s">
        <v>44</v>
      </c>
      <c r="H104" t="s">
        <v>177</v>
      </c>
      <c r="I104">
        <v>5</v>
      </c>
      <c r="J104" t="s">
        <v>236</v>
      </c>
      <c r="K104" t="s">
        <v>85</v>
      </c>
      <c r="L104">
        <v>2</v>
      </c>
      <c r="M104">
        <v>67</v>
      </c>
      <c r="N104">
        <v>8915</v>
      </c>
      <c r="O104">
        <v>770</v>
      </c>
      <c r="P104">
        <v>6</v>
      </c>
      <c r="Q104">
        <v>3</v>
      </c>
      <c r="R104">
        <v>7</v>
      </c>
      <c r="S104">
        <v>5</v>
      </c>
      <c r="T104">
        <v>6</v>
      </c>
      <c r="U104">
        <v>2</v>
      </c>
      <c r="Z104">
        <v>3</v>
      </c>
      <c r="AA104">
        <v>0</v>
      </c>
      <c r="AB104" t="s">
        <v>48</v>
      </c>
      <c r="AC104">
        <v>1.01</v>
      </c>
      <c r="AD104">
        <v>23</v>
      </c>
      <c r="AE104">
        <v>1.01</v>
      </c>
      <c r="AF104">
        <v>11</v>
      </c>
      <c r="AG104">
        <v>1.01</v>
      </c>
      <c r="AH104">
        <v>21</v>
      </c>
      <c r="AI104">
        <v>1.02</v>
      </c>
      <c r="AJ104">
        <v>25.5</v>
      </c>
      <c r="AK104">
        <v>1.03</v>
      </c>
      <c r="AL104">
        <v>28.25</v>
      </c>
      <c r="AM104">
        <v>1.01</v>
      </c>
      <c r="AN104">
        <v>18.12</v>
      </c>
      <c r="AO104">
        <f t="shared" si="6"/>
        <v>0.99009900990099009</v>
      </c>
      <c r="AP104">
        <f t="shared" si="6"/>
        <v>5.518763796909492E-2</v>
      </c>
      <c r="AQ104">
        <f t="shared" si="7"/>
        <v>0.94720334553058017</v>
      </c>
      <c r="AR104">
        <f t="shared" si="8"/>
        <v>5.2796654469419751E-2</v>
      </c>
      <c r="AT104">
        <f t="shared" si="9"/>
        <v>1.6258008841477345</v>
      </c>
      <c r="AU104">
        <f t="shared" si="9"/>
        <v>0.92315252248405377</v>
      </c>
      <c r="AV104">
        <f t="shared" si="10"/>
        <v>0.66877468627461423</v>
      </c>
      <c r="AZ104">
        <f t="shared" si="11"/>
        <v>3.8738301457534075</v>
      </c>
      <c r="BA104">
        <f t="shared" si="11"/>
        <v>1.2375174854266131</v>
      </c>
      <c r="BB104">
        <f t="shared" si="12"/>
        <v>0.93316235065888931</v>
      </c>
      <c r="BC104">
        <f t="shared" si="13"/>
        <v>5.4241482837328318E-2</v>
      </c>
      <c r="BD104">
        <f t="shared" si="14"/>
        <v>0.40230806739772984</v>
      </c>
      <c r="BE104">
        <f t="shared" si="15"/>
        <v>6.9176083991956114E-2</v>
      </c>
    </row>
    <row r="105" spans="1:57" x14ac:dyDescent="0.35">
      <c r="A105">
        <v>39</v>
      </c>
      <c r="B105" t="s">
        <v>40</v>
      </c>
      <c r="C105" t="s">
        <v>41</v>
      </c>
      <c r="D105" s="1">
        <v>42553</v>
      </c>
      <c r="E105" t="s">
        <v>42</v>
      </c>
      <c r="F105" t="s">
        <v>43</v>
      </c>
      <c r="G105" t="s">
        <v>44</v>
      </c>
      <c r="H105" t="s">
        <v>177</v>
      </c>
      <c r="I105">
        <v>5</v>
      </c>
      <c r="J105" t="s">
        <v>111</v>
      </c>
      <c r="K105" t="s">
        <v>194</v>
      </c>
      <c r="L105">
        <v>19</v>
      </c>
      <c r="M105">
        <v>15</v>
      </c>
      <c r="N105">
        <v>1760</v>
      </c>
      <c r="O105">
        <v>2150</v>
      </c>
      <c r="P105">
        <v>6</v>
      </c>
      <c r="Q105">
        <v>2</v>
      </c>
      <c r="R105">
        <v>6</v>
      </c>
      <c r="S105">
        <v>4</v>
      </c>
      <c r="T105">
        <v>6</v>
      </c>
      <c r="U105">
        <v>4</v>
      </c>
      <c r="Z105">
        <v>3</v>
      </c>
      <c r="AA105">
        <v>0</v>
      </c>
      <c r="AB105" t="s">
        <v>48</v>
      </c>
      <c r="AC105">
        <v>2</v>
      </c>
      <c r="AD105">
        <v>1.8</v>
      </c>
      <c r="AE105">
        <v>1.9</v>
      </c>
      <c r="AF105">
        <v>1.8</v>
      </c>
      <c r="AG105">
        <v>2</v>
      </c>
      <c r="AH105">
        <v>1.8</v>
      </c>
      <c r="AI105">
        <v>2.21</v>
      </c>
      <c r="AJ105">
        <v>1.71</v>
      </c>
      <c r="AK105">
        <v>2.21</v>
      </c>
      <c r="AL105">
        <v>1.87</v>
      </c>
      <c r="AM105">
        <v>1.99</v>
      </c>
      <c r="AN105">
        <v>1.79</v>
      </c>
      <c r="AO105">
        <f t="shared" si="6"/>
        <v>0.50251256281407031</v>
      </c>
      <c r="AP105">
        <f t="shared" si="6"/>
        <v>0.55865921787709494</v>
      </c>
      <c r="AQ105">
        <f t="shared" si="7"/>
        <v>0.47354497354497349</v>
      </c>
      <c r="AR105">
        <f t="shared" si="8"/>
        <v>0.5264550264550264</v>
      </c>
      <c r="AT105">
        <f t="shared" si="9"/>
        <v>0.3252937830705746</v>
      </c>
      <c r="AU105">
        <f t="shared" si="9"/>
        <v>0.93168758036985555</v>
      </c>
      <c r="AV105">
        <f t="shared" si="10"/>
        <v>0.35288225972314591</v>
      </c>
      <c r="AZ105">
        <f t="shared" si="11"/>
        <v>0.97960583426557291</v>
      </c>
      <c r="BA105">
        <f t="shared" si="11"/>
        <v>1.6221589817624724</v>
      </c>
      <c r="BB105">
        <f t="shared" si="12"/>
        <v>0.34466962517035776</v>
      </c>
      <c r="BC105">
        <f t="shared" si="13"/>
        <v>0.74750838977883283</v>
      </c>
      <c r="BD105">
        <f t="shared" si="14"/>
        <v>1.0416208195470751</v>
      </c>
      <c r="BE105">
        <f t="shared" si="15"/>
        <v>1.0651689289522965</v>
      </c>
    </row>
    <row r="106" spans="1:57" x14ac:dyDescent="0.35">
      <c r="A106">
        <v>39</v>
      </c>
      <c r="B106" t="s">
        <v>40</v>
      </c>
      <c r="C106" t="s">
        <v>41</v>
      </c>
      <c r="D106" s="1">
        <v>42553</v>
      </c>
      <c r="E106" t="s">
        <v>42</v>
      </c>
      <c r="F106" t="s">
        <v>43</v>
      </c>
      <c r="G106" t="s">
        <v>44</v>
      </c>
      <c r="H106" t="s">
        <v>177</v>
      </c>
      <c r="I106">
        <v>5</v>
      </c>
      <c r="J106" t="s">
        <v>154</v>
      </c>
      <c r="K106" t="s">
        <v>128</v>
      </c>
      <c r="L106">
        <v>11</v>
      </c>
      <c r="M106">
        <v>116</v>
      </c>
      <c r="N106">
        <v>2780</v>
      </c>
      <c r="O106">
        <v>531</v>
      </c>
      <c r="P106">
        <v>6</v>
      </c>
      <c r="Q106">
        <v>4</v>
      </c>
      <c r="R106">
        <v>6</v>
      </c>
      <c r="S106">
        <v>3</v>
      </c>
      <c r="T106">
        <v>2</v>
      </c>
      <c r="U106">
        <v>6</v>
      </c>
      <c r="V106">
        <v>6</v>
      </c>
      <c r="W106">
        <v>1</v>
      </c>
      <c r="Z106">
        <v>3</v>
      </c>
      <c r="AA106">
        <v>1</v>
      </c>
      <c r="AB106" t="s">
        <v>48</v>
      </c>
      <c r="AC106">
        <v>1.1399999999999999</v>
      </c>
      <c r="AD106">
        <v>5.5</v>
      </c>
      <c r="AE106">
        <v>1.1599999999999999</v>
      </c>
      <c r="AF106">
        <v>4.5</v>
      </c>
      <c r="AG106">
        <v>1.17</v>
      </c>
      <c r="AH106">
        <v>5</v>
      </c>
      <c r="AI106">
        <v>1.19</v>
      </c>
      <c r="AJ106">
        <v>5.65</v>
      </c>
      <c r="AK106">
        <v>1.19</v>
      </c>
      <c r="AL106">
        <v>5.75</v>
      </c>
      <c r="AM106">
        <v>1.17</v>
      </c>
      <c r="AN106">
        <v>5.04</v>
      </c>
      <c r="AO106">
        <f t="shared" si="6"/>
        <v>0.85470085470085477</v>
      </c>
      <c r="AP106">
        <f t="shared" si="6"/>
        <v>0.1984126984126984</v>
      </c>
      <c r="AQ106">
        <f t="shared" si="7"/>
        <v>0.81159420289855078</v>
      </c>
      <c r="AR106">
        <f t="shared" si="8"/>
        <v>0.18840579710144925</v>
      </c>
      <c r="AT106">
        <f t="shared" si="9"/>
        <v>1.2536537932385836</v>
      </c>
      <c r="AU106">
        <f t="shared" si="9"/>
        <v>-0.57676402313211228</v>
      </c>
      <c r="AV106">
        <f t="shared" si="10"/>
        <v>0.86181149312248817</v>
      </c>
      <c r="AZ106">
        <f t="shared" si="11"/>
        <v>1.9903698057682904</v>
      </c>
      <c r="BA106">
        <f t="shared" si="11"/>
        <v>-7.5944723796391722E-2</v>
      </c>
      <c r="BB106">
        <f t="shared" si="12"/>
        <v>0.88758576017203294</v>
      </c>
      <c r="BC106">
        <f t="shared" si="13"/>
        <v>0.20875481386211009</v>
      </c>
      <c r="BD106">
        <f t="shared" si="14"/>
        <v>0.14871871770635015</v>
      </c>
      <c r="BE106">
        <f t="shared" si="15"/>
        <v>0.11925013112130246</v>
      </c>
    </row>
    <row r="107" spans="1:57" x14ac:dyDescent="0.35">
      <c r="A107">
        <v>39</v>
      </c>
      <c r="B107" t="s">
        <v>40</v>
      </c>
      <c r="C107" t="s">
        <v>41</v>
      </c>
      <c r="D107" s="1">
        <v>42553</v>
      </c>
      <c r="E107" t="s">
        <v>42</v>
      </c>
      <c r="F107" t="s">
        <v>43</v>
      </c>
      <c r="G107" t="s">
        <v>44</v>
      </c>
      <c r="H107" t="s">
        <v>177</v>
      </c>
      <c r="I107">
        <v>5</v>
      </c>
      <c r="J107" t="s">
        <v>77</v>
      </c>
      <c r="K107" t="s">
        <v>161</v>
      </c>
      <c r="L107">
        <v>7</v>
      </c>
      <c r="M107">
        <v>26</v>
      </c>
      <c r="N107">
        <v>3175</v>
      </c>
      <c r="O107">
        <v>1415</v>
      </c>
      <c r="P107">
        <v>7</v>
      </c>
      <c r="Q107">
        <v>6</v>
      </c>
      <c r="R107">
        <v>6</v>
      </c>
      <c r="S107">
        <v>4</v>
      </c>
      <c r="T107">
        <v>7</v>
      </c>
      <c r="U107">
        <v>6</v>
      </c>
      <c r="Z107">
        <v>3</v>
      </c>
      <c r="AA107">
        <v>0</v>
      </c>
      <c r="AB107" t="s">
        <v>48</v>
      </c>
      <c r="AC107">
        <v>1.1399999999999999</v>
      </c>
      <c r="AD107">
        <v>5.5</v>
      </c>
      <c r="AE107">
        <v>1.1599999999999999</v>
      </c>
      <c r="AF107">
        <v>4.5</v>
      </c>
      <c r="AG107">
        <v>1.1399999999999999</v>
      </c>
      <c r="AH107">
        <v>5</v>
      </c>
      <c r="AI107">
        <v>1.18</v>
      </c>
      <c r="AJ107">
        <v>5.77</v>
      </c>
      <c r="AK107">
        <v>1.18</v>
      </c>
      <c r="AL107">
        <v>6</v>
      </c>
      <c r="AM107">
        <v>1.1499999999999999</v>
      </c>
      <c r="AN107">
        <v>5.34</v>
      </c>
      <c r="AO107">
        <f t="shared" si="6"/>
        <v>0.86956521739130443</v>
      </c>
      <c r="AP107">
        <f t="shared" si="6"/>
        <v>0.18726591760299627</v>
      </c>
      <c r="AQ107">
        <f t="shared" si="7"/>
        <v>0.82280431432973811</v>
      </c>
      <c r="AR107">
        <f t="shared" si="8"/>
        <v>0.17719568567026195</v>
      </c>
      <c r="AT107">
        <f t="shared" si="9"/>
        <v>1.4771456378047261</v>
      </c>
      <c r="AU107">
        <f t="shared" si="9"/>
        <v>0.24149541238627328</v>
      </c>
      <c r="AV107">
        <f t="shared" si="10"/>
        <v>0.77480596561110515</v>
      </c>
      <c r="AZ107">
        <f t="shared" si="11"/>
        <v>2.4918212811052403</v>
      </c>
      <c r="BA107">
        <f t="shared" si="11"/>
        <v>0.78905128680735082</v>
      </c>
      <c r="BB107">
        <f t="shared" si="12"/>
        <v>0.84589616592354522</v>
      </c>
      <c r="BC107">
        <f t="shared" si="13"/>
        <v>0.19503687774389511</v>
      </c>
      <c r="BD107">
        <f t="shared" si="14"/>
        <v>0.25514264792924074</v>
      </c>
      <c r="BE107">
        <f t="shared" si="15"/>
        <v>0.16735866222346726</v>
      </c>
    </row>
    <row r="108" spans="1:57" x14ac:dyDescent="0.35">
      <c r="A108">
        <v>39</v>
      </c>
      <c r="B108" t="s">
        <v>40</v>
      </c>
      <c r="C108" t="s">
        <v>41</v>
      </c>
      <c r="D108" s="1">
        <v>42554</v>
      </c>
      <c r="E108" t="s">
        <v>42</v>
      </c>
      <c r="F108" t="s">
        <v>43</v>
      </c>
      <c r="G108" t="s">
        <v>44</v>
      </c>
      <c r="H108" t="s">
        <v>177</v>
      </c>
      <c r="I108">
        <v>5</v>
      </c>
      <c r="J108" t="s">
        <v>222</v>
      </c>
      <c r="K108" t="s">
        <v>79</v>
      </c>
      <c r="L108">
        <v>12</v>
      </c>
      <c r="M108">
        <v>17</v>
      </c>
      <c r="N108">
        <v>2725</v>
      </c>
      <c r="O108">
        <v>2055</v>
      </c>
      <c r="P108">
        <v>6</v>
      </c>
      <c r="Q108">
        <v>7</v>
      </c>
      <c r="R108">
        <v>3</v>
      </c>
      <c r="S108">
        <v>6</v>
      </c>
      <c r="T108">
        <v>7</v>
      </c>
      <c r="U108">
        <v>6</v>
      </c>
      <c r="V108">
        <v>6</v>
      </c>
      <c r="W108">
        <v>2</v>
      </c>
      <c r="X108">
        <v>19</v>
      </c>
      <c r="Y108">
        <v>17</v>
      </c>
      <c r="Z108">
        <v>3</v>
      </c>
      <c r="AA108">
        <v>2</v>
      </c>
      <c r="AB108" t="s">
        <v>48</v>
      </c>
      <c r="AC108">
        <v>1.72</v>
      </c>
      <c r="AD108">
        <v>2.1</v>
      </c>
      <c r="AE108">
        <v>1.72</v>
      </c>
      <c r="AF108">
        <v>1.95</v>
      </c>
      <c r="AG108">
        <v>1.67</v>
      </c>
      <c r="AH108">
        <v>2.1</v>
      </c>
      <c r="AI108">
        <v>1.73</v>
      </c>
      <c r="AJ108">
        <v>2.2599999999999998</v>
      </c>
      <c r="AK108">
        <v>1.8</v>
      </c>
      <c r="AL108">
        <v>2.2599999999999998</v>
      </c>
      <c r="AM108">
        <v>1.72</v>
      </c>
      <c r="AN108">
        <v>2.12</v>
      </c>
      <c r="AO108">
        <f t="shared" si="6"/>
        <v>0.58139534883720934</v>
      </c>
      <c r="AP108">
        <f t="shared" si="6"/>
        <v>0.47169811320754712</v>
      </c>
      <c r="AQ108">
        <f t="shared" si="7"/>
        <v>0.55208333333333337</v>
      </c>
      <c r="AR108">
        <f t="shared" si="8"/>
        <v>0.44791666666666663</v>
      </c>
      <c r="AT108">
        <f t="shared" si="9"/>
        <v>1.0933435360167167</v>
      </c>
      <c r="AU108">
        <f t="shared" si="9"/>
        <v>0.38826439474949825</v>
      </c>
      <c r="AV108">
        <f t="shared" si="10"/>
        <v>0.6693129195969576</v>
      </c>
      <c r="AZ108">
        <f t="shared" si="11"/>
        <v>1.9390295630875454</v>
      </c>
      <c r="BA108">
        <f t="shared" si="11"/>
        <v>1.1606477935285566</v>
      </c>
      <c r="BB108">
        <f t="shared" si="12"/>
        <v>0.68533124347826757</v>
      </c>
      <c r="BC108">
        <f t="shared" si="13"/>
        <v>0.59405627791571436</v>
      </c>
      <c r="BD108">
        <f t="shared" si="14"/>
        <v>0.40150358591384211</v>
      </c>
      <c r="BE108">
        <f t="shared" si="15"/>
        <v>0.37785299047925547</v>
      </c>
    </row>
    <row r="109" spans="1:57" x14ac:dyDescent="0.35">
      <c r="A109">
        <v>39</v>
      </c>
      <c r="B109" t="s">
        <v>40</v>
      </c>
      <c r="C109" t="s">
        <v>41</v>
      </c>
      <c r="D109" s="1">
        <v>42554</v>
      </c>
      <c r="E109" t="s">
        <v>42</v>
      </c>
      <c r="F109" t="s">
        <v>43</v>
      </c>
      <c r="G109" t="s">
        <v>44</v>
      </c>
      <c r="H109" t="s">
        <v>177</v>
      </c>
      <c r="I109">
        <v>5</v>
      </c>
      <c r="J109" t="s">
        <v>55</v>
      </c>
      <c r="K109" t="s">
        <v>113</v>
      </c>
      <c r="L109">
        <v>30</v>
      </c>
      <c r="M109">
        <v>165</v>
      </c>
      <c r="N109">
        <v>1311</v>
      </c>
      <c r="O109">
        <v>320</v>
      </c>
      <c r="P109">
        <v>6</v>
      </c>
      <c r="Q109">
        <v>7</v>
      </c>
      <c r="R109">
        <v>7</v>
      </c>
      <c r="S109">
        <v>6</v>
      </c>
      <c r="T109">
        <v>7</v>
      </c>
      <c r="U109">
        <v>5</v>
      </c>
      <c r="V109">
        <v>6</v>
      </c>
      <c r="W109">
        <v>1</v>
      </c>
      <c r="Z109">
        <v>3</v>
      </c>
      <c r="AA109">
        <v>1</v>
      </c>
      <c r="AB109" t="s">
        <v>48</v>
      </c>
      <c r="AC109">
        <v>5</v>
      </c>
      <c r="AD109">
        <v>1.1599999999999999</v>
      </c>
      <c r="AE109">
        <v>4.25</v>
      </c>
      <c r="AF109">
        <v>1.1599999999999999</v>
      </c>
      <c r="AG109">
        <v>5</v>
      </c>
      <c r="AH109">
        <v>1.17</v>
      </c>
      <c r="AI109">
        <v>5.05</v>
      </c>
      <c r="AJ109">
        <v>1.22</v>
      </c>
      <c r="AK109">
        <v>5.25</v>
      </c>
      <c r="AL109">
        <v>1.22</v>
      </c>
      <c r="AM109">
        <v>4.78</v>
      </c>
      <c r="AN109">
        <v>1.18</v>
      </c>
      <c r="AO109">
        <f t="shared" si="6"/>
        <v>0.20920502092050208</v>
      </c>
      <c r="AP109">
        <f t="shared" si="6"/>
        <v>0.84745762711864414</v>
      </c>
      <c r="AQ109">
        <f t="shared" si="7"/>
        <v>0.19798657718120805</v>
      </c>
      <c r="AR109">
        <f t="shared" si="8"/>
        <v>0.80201342281879207</v>
      </c>
      <c r="AT109">
        <f t="shared" si="9"/>
        <v>-0.14610861380858609</v>
      </c>
      <c r="AU109">
        <f t="shared" si="9"/>
        <v>0.82211201425975799</v>
      </c>
      <c r="AV109">
        <f t="shared" si="10"/>
        <v>0.2752353108122193</v>
      </c>
      <c r="AZ109">
        <f t="shared" si="11"/>
        <v>0.25287414823588283</v>
      </c>
      <c r="BA109">
        <f t="shared" si="11"/>
        <v>1.0735055918241521</v>
      </c>
      <c r="BB109">
        <f t="shared" si="12"/>
        <v>0.30562963838650942</v>
      </c>
      <c r="BC109">
        <f t="shared" si="13"/>
        <v>1.6195560425996851</v>
      </c>
      <c r="BD109">
        <f t="shared" si="14"/>
        <v>1.2901288715165011</v>
      </c>
      <c r="BE109">
        <f t="shared" si="15"/>
        <v>1.1853812421433907</v>
      </c>
    </row>
    <row r="110" spans="1:57" x14ac:dyDescent="0.35">
      <c r="A110">
        <v>39</v>
      </c>
      <c r="B110" t="s">
        <v>40</v>
      </c>
      <c r="C110" t="s">
        <v>41</v>
      </c>
      <c r="D110" s="1">
        <v>42554</v>
      </c>
      <c r="E110" t="s">
        <v>42</v>
      </c>
      <c r="F110" t="s">
        <v>43</v>
      </c>
      <c r="G110" t="s">
        <v>44</v>
      </c>
      <c r="H110" t="s">
        <v>177</v>
      </c>
      <c r="I110">
        <v>5</v>
      </c>
      <c r="J110" t="s">
        <v>92</v>
      </c>
      <c r="K110" t="s">
        <v>144</v>
      </c>
      <c r="L110">
        <v>10</v>
      </c>
      <c r="M110">
        <v>36</v>
      </c>
      <c r="N110">
        <v>2905</v>
      </c>
      <c r="O110">
        <v>1165</v>
      </c>
      <c r="P110">
        <v>2</v>
      </c>
      <c r="Q110">
        <v>6</v>
      </c>
      <c r="R110">
        <v>7</v>
      </c>
      <c r="S110">
        <v>6</v>
      </c>
      <c r="T110">
        <v>6</v>
      </c>
      <c r="U110">
        <v>2</v>
      </c>
      <c r="V110">
        <v>6</v>
      </c>
      <c r="W110">
        <v>3</v>
      </c>
      <c r="Z110">
        <v>3</v>
      </c>
      <c r="AA110">
        <v>1</v>
      </c>
      <c r="AB110" t="s">
        <v>48</v>
      </c>
      <c r="AC110">
        <v>1.1100000000000001</v>
      </c>
      <c r="AD110">
        <v>6.5</v>
      </c>
      <c r="AE110">
        <v>1.1000000000000001</v>
      </c>
      <c r="AF110">
        <v>6</v>
      </c>
      <c r="AG110">
        <v>1.1100000000000001</v>
      </c>
      <c r="AH110">
        <v>6</v>
      </c>
      <c r="AI110">
        <v>1.28</v>
      </c>
      <c r="AJ110">
        <v>4.07</v>
      </c>
      <c r="AK110">
        <v>1.28</v>
      </c>
      <c r="AL110">
        <v>7.25</v>
      </c>
      <c r="AM110">
        <v>1.1200000000000001</v>
      </c>
      <c r="AN110">
        <v>6.32</v>
      </c>
      <c r="AO110">
        <f t="shared" si="6"/>
        <v>0.89285714285714279</v>
      </c>
      <c r="AP110">
        <f t="shared" si="6"/>
        <v>0.15822784810126581</v>
      </c>
      <c r="AQ110">
        <f t="shared" si="7"/>
        <v>0.84946236559139787</v>
      </c>
      <c r="AR110">
        <f t="shared" si="8"/>
        <v>0.15053763440860216</v>
      </c>
      <c r="AT110">
        <f t="shared" si="9"/>
        <v>0.99558337032171706</v>
      </c>
      <c r="AU110">
        <f t="shared" si="9"/>
        <v>-0.45437176311938604</v>
      </c>
      <c r="AV110">
        <f t="shared" si="10"/>
        <v>0.8099915288816717</v>
      </c>
      <c r="AZ110">
        <f t="shared" si="11"/>
        <v>1.9241653226755211</v>
      </c>
      <c r="BA110">
        <f t="shared" si="11"/>
        <v>6.7110022043544937E-2</v>
      </c>
      <c r="BB110">
        <f t="shared" si="12"/>
        <v>0.8649533500109402</v>
      </c>
      <c r="BC110">
        <f t="shared" si="13"/>
        <v>0.16315164068623442</v>
      </c>
      <c r="BD110">
        <f t="shared" si="14"/>
        <v>0.21073148954111534</v>
      </c>
      <c r="BE110">
        <f t="shared" si="15"/>
        <v>0.14507970412775659</v>
      </c>
    </row>
    <row r="111" spans="1:57" x14ac:dyDescent="0.35">
      <c r="A111">
        <v>39</v>
      </c>
      <c r="B111" t="s">
        <v>40</v>
      </c>
      <c r="C111" t="s">
        <v>41</v>
      </c>
      <c r="D111" s="1">
        <v>42554</v>
      </c>
      <c r="E111" t="s">
        <v>42</v>
      </c>
      <c r="F111" t="s">
        <v>43</v>
      </c>
      <c r="G111" t="s">
        <v>44</v>
      </c>
      <c r="H111" t="s">
        <v>177</v>
      </c>
      <c r="I111">
        <v>5</v>
      </c>
      <c r="J111" t="s">
        <v>127</v>
      </c>
      <c r="K111" t="s">
        <v>119</v>
      </c>
      <c r="L111">
        <v>18</v>
      </c>
      <c r="M111">
        <v>21</v>
      </c>
      <c r="N111">
        <v>1855</v>
      </c>
      <c r="O111">
        <v>1630</v>
      </c>
      <c r="P111">
        <v>6</v>
      </c>
      <c r="Q111">
        <v>3</v>
      </c>
      <c r="R111">
        <v>6</v>
      </c>
      <c r="S111">
        <v>7</v>
      </c>
      <c r="T111">
        <v>6</v>
      </c>
      <c r="U111">
        <v>3</v>
      </c>
      <c r="V111">
        <v>6</v>
      </c>
      <c r="W111">
        <v>4</v>
      </c>
      <c r="Z111">
        <v>3</v>
      </c>
      <c r="AA111">
        <v>1</v>
      </c>
      <c r="AB111" t="s">
        <v>48</v>
      </c>
      <c r="AC111">
        <v>1.36</v>
      </c>
      <c r="AD111">
        <v>3.25</v>
      </c>
      <c r="AE111">
        <v>1.35</v>
      </c>
      <c r="AF111">
        <v>2.9</v>
      </c>
      <c r="AG111">
        <v>1.36</v>
      </c>
      <c r="AH111">
        <v>3</v>
      </c>
      <c r="AI111">
        <v>1.36</v>
      </c>
      <c r="AJ111">
        <v>3.51</v>
      </c>
      <c r="AK111">
        <v>1.4</v>
      </c>
      <c r="AL111">
        <v>3.51</v>
      </c>
      <c r="AM111">
        <v>1.34</v>
      </c>
      <c r="AN111">
        <v>3.22</v>
      </c>
      <c r="AO111">
        <f t="shared" si="6"/>
        <v>0.74626865671641784</v>
      </c>
      <c r="AP111">
        <f t="shared" si="6"/>
        <v>0.3105590062111801</v>
      </c>
      <c r="AQ111">
        <f t="shared" si="7"/>
        <v>0.70614035087719307</v>
      </c>
      <c r="AR111">
        <f t="shared" si="8"/>
        <v>0.29385964912280704</v>
      </c>
      <c r="AT111">
        <f t="shared" si="9"/>
        <v>0.74431653717440027</v>
      </c>
      <c r="AU111">
        <f t="shared" si="9"/>
        <v>0.65641360461900911</v>
      </c>
      <c r="AV111">
        <f t="shared" si="10"/>
        <v>0.52196159365972505</v>
      </c>
      <c r="AZ111">
        <f t="shared" si="11"/>
        <v>1.3250799781034948</v>
      </c>
      <c r="BA111">
        <f t="shared" si="11"/>
        <v>1.2401288292377051</v>
      </c>
      <c r="BB111">
        <f t="shared" si="12"/>
        <v>0.52122502420288075</v>
      </c>
      <c r="BC111">
        <f t="shared" si="13"/>
        <v>0.34794126396997765</v>
      </c>
      <c r="BD111">
        <f t="shared" si="14"/>
        <v>0.65016126917080963</v>
      </c>
      <c r="BE111">
        <f t="shared" si="15"/>
        <v>0.65157342221540593</v>
      </c>
    </row>
    <row r="112" spans="1:57" x14ac:dyDescent="0.35">
      <c r="A112">
        <v>39</v>
      </c>
      <c r="B112" t="s">
        <v>40</v>
      </c>
      <c r="C112" t="s">
        <v>41</v>
      </c>
      <c r="D112" s="1">
        <v>42554</v>
      </c>
      <c r="E112" t="s">
        <v>42</v>
      </c>
      <c r="F112" t="s">
        <v>43</v>
      </c>
      <c r="G112" t="s">
        <v>44</v>
      </c>
      <c r="H112" t="s">
        <v>177</v>
      </c>
      <c r="I112">
        <v>5</v>
      </c>
      <c r="J112" t="s">
        <v>223</v>
      </c>
      <c r="K112" t="s">
        <v>137</v>
      </c>
      <c r="L112">
        <v>9</v>
      </c>
      <c r="M112">
        <v>28</v>
      </c>
      <c r="N112">
        <v>2950</v>
      </c>
      <c r="O112">
        <v>1385</v>
      </c>
      <c r="P112">
        <v>6</v>
      </c>
      <c r="Q112">
        <v>3</v>
      </c>
      <c r="R112">
        <v>6</v>
      </c>
      <c r="S112">
        <v>4</v>
      </c>
      <c r="T112">
        <v>4</v>
      </c>
      <c r="U112">
        <v>6</v>
      </c>
      <c r="V112">
        <v>6</v>
      </c>
      <c r="W112">
        <v>1</v>
      </c>
      <c r="Z112">
        <v>3</v>
      </c>
      <c r="AA112">
        <v>1</v>
      </c>
      <c r="AB112" t="s">
        <v>48</v>
      </c>
      <c r="AC112">
        <v>1.44</v>
      </c>
      <c r="AD112">
        <v>2.75</v>
      </c>
      <c r="AE112">
        <v>1.4</v>
      </c>
      <c r="AF112">
        <v>2.75</v>
      </c>
      <c r="AG112">
        <v>1.4</v>
      </c>
      <c r="AH112">
        <v>3</v>
      </c>
      <c r="AI112">
        <v>1.47</v>
      </c>
      <c r="AJ112">
        <v>2.96</v>
      </c>
      <c r="AK112">
        <v>1.48</v>
      </c>
      <c r="AL112">
        <v>3.1</v>
      </c>
      <c r="AM112">
        <v>1.42</v>
      </c>
      <c r="AN112">
        <v>2.86</v>
      </c>
      <c r="AO112">
        <f t="shared" si="6"/>
        <v>0.70422535211267612</v>
      </c>
      <c r="AP112">
        <f t="shared" si="6"/>
        <v>0.34965034965034969</v>
      </c>
      <c r="AQ112">
        <f t="shared" si="7"/>
        <v>0.66822429906542058</v>
      </c>
      <c r="AR112">
        <f t="shared" si="8"/>
        <v>0.33177570093457942</v>
      </c>
      <c r="AT112">
        <f t="shared" si="9"/>
        <v>0.95629797118566429</v>
      </c>
      <c r="AU112">
        <f t="shared" si="9"/>
        <v>0.77146321589926725</v>
      </c>
      <c r="AV112">
        <f t="shared" si="10"/>
        <v>0.54607758101757997</v>
      </c>
      <c r="AZ112">
        <f t="shared" si="11"/>
        <v>1.8600357441519892</v>
      </c>
      <c r="BA112">
        <f t="shared" si="11"/>
        <v>1.3200030182168787</v>
      </c>
      <c r="BB112">
        <f t="shared" si="12"/>
        <v>0.63182003058983882</v>
      </c>
      <c r="BC112">
        <f t="shared" si="13"/>
        <v>0.40313138476194416</v>
      </c>
      <c r="BD112">
        <f t="shared" si="14"/>
        <v>0.60499422355524057</v>
      </c>
      <c r="BE112">
        <f t="shared" si="15"/>
        <v>0.45915068711253687</v>
      </c>
    </row>
    <row r="113" spans="1:57" x14ac:dyDescent="0.35">
      <c r="A113">
        <v>39</v>
      </c>
      <c r="B113" t="s">
        <v>40</v>
      </c>
      <c r="C113" t="s">
        <v>41</v>
      </c>
      <c r="D113" s="1">
        <v>42554</v>
      </c>
      <c r="E113" t="s">
        <v>42</v>
      </c>
      <c r="F113" t="s">
        <v>43</v>
      </c>
      <c r="G113" t="s">
        <v>44</v>
      </c>
      <c r="H113" t="s">
        <v>177</v>
      </c>
      <c r="I113">
        <v>3</v>
      </c>
      <c r="J113" t="s">
        <v>121</v>
      </c>
      <c r="K113" t="s">
        <v>64</v>
      </c>
      <c r="L113">
        <v>64</v>
      </c>
      <c r="M113">
        <v>31</v>
      </c>
      <c r="N113">
        <v>780</v>
      </c>
      <c r="O113">
        <v>1275</v>
      </c>
      <c r="P113">
        <v>6</v>
      </c>
      <c r="Q113">
        <v>2</v>
      </c>
      <c r="R113">
        <v>6</v>
      </c>
      <c r="S113">
        <v>2</v>
      </c>
      <c r="T113">
        <v>7</v>
      </c>
      <c r="U113">
        <v>5</v>
      </c>
      <c r="Z113">
        <v>3</v>
      </c>
      <c r="AA113">
        <v>0</v>
      </c>
      <c r="AB113" t="s">
        <v>48</v>
      </c>
      <c r="AC113">
        <v>1.4</v>
      </c>
      <c r="AD113">
        <v>3</v>
      </c>
      <c r="AE113">
        <v>1.38</v>
      </c>
      <c r="AF113">
        <v>2.8</v>
      </c>
      <c r="AG113">
        <v>1.4</v>
      </c>
      <c r="AH113">
        <v>3</v>
      </c>
      <c r="AI113">
        <v>1.44</v>
      </c>
      <c r="AJ113">
        <v>3.06</v>
      </c>
      <c r="AK113">
        <v>1.45</v>
      </c>
      <c r="AL113">
        <v>3.06</v>
      </c>
      <c r="AM113">
        <v>1.41</v>
      </c>
      <c r="AN113">
        <v>2.85</v>
      </c>
      <c r="AO113">
        <f t="shared" si="6"/>
        <v>0.70921985815602839</v>
      </c>
      <c r="AP113">
        <f t="shared" si="6"/>
        <v>0.35087719298245612</v>
      </c>
      <c r="AQ113">
        <f t="shared" si="7"/>
        <v>0.66901408450704236</v>
      </c>
      <c r="AR113">
        <f t="shared" si="8"/>
        <v>0.33098591549295775</v>
      </c>
      <c r="AT113">
        <f t="shared" si="9"/>
        <v>9.2123242601769545E-2</v>
      </c>
      <c r="AU113">
        <f t="shared" si="9"/>
        <v>0.3412638058662425</v>
      </c>
      <c r="AV113">
        <f t="shared" si="10"/>
        <v>0.43803504707819019</v>
      </c>
      <c r="AZ113">
        <f t="shared" si="11"/>
        <v>0.4126377548976653</v>
      </c>
      <c r="BA113">
        <f t="shared" si="11"/>
        <v>0.67579929068774547</v>
      </c>
      <c r="BB113">
        <f t="shared" si="12"/>
        <v>0.43458669210285017</v>
      </c>
      <c r="BC113">
        <f t="shared" si="13"/>
        <v>0.40195016600071976</v>
      </c>
      <c r="BD113">
        <f t="shared" si="14"/>
        <v>0.8254563556465615</v>
      </c>
      <c r="BE113">
        <f t="shared" si="15"/>
        <v>0.83335983265291569</v>
      </c>
    </row>
    <row r="114" spans="1:57" x14ac:dyDescent="0.35">
      <c r="A114">
        <v>39</v>
      </c>
      <c r="B114" t="s">
        <v>40</v>
      </c>
      <c r="C114" t="s">
        <v>41</v>
      </c>
      <c r="D114" s="1">
        <v>42555</v>
      </c>
      <c r="E114" t="s">
        <v>42</v>
      </c>
      <c r="F114" t="s">
        <v>43</v>
      </c>
      <c r="G114" t="s">
        <v>44</v>
      </c>
      <c r="H114" t="s">
        <v>178</v>
      </c>
      <c r="I114">
        <v>5</v>
      </c>
      <c r="J114" t="s">
        <v>65</v>
      </c>
      <c r="K114" t="s">
        <v>98</v>
      </c>
      <c r="L114">
        <v>3</v>
      </c>
      <c r="M114">
        <v>29</v>
      </c>
      <c r="N114">
        <v>6425</v>
      </c>
      <c r="O114">
        <v>1385</v>
      </c>
      <c r="P114">
        <v>6</v>
      </c>
      <c r="Q114">
        <v>2</v>
      </c>
      <c r="R114">
        <v>6</v>
      </c>
      <c r="S114">
        <v>3</v>
      </c>
      <c r="T114">
        <v>7</v>
      </c>
      <c r="U114">
        <v>5</v>
      </c>
      <c r="Z114">
        <v>3</v>
      </c>
      <c r="AA114">
        <v>0</v>
      </c>
      <c r="AB114" t="s">
        <v>48</v>
      </c>
      <c r="AC114">
        <v>1.1399999999999999</v>
      </c>
      <c r="AD114">
        <v>5.5</v>
      </c>
      <c r="AE114">
        <v>1.1499999999999999</v>
      </c>
      <c r="AF114">
        <v>4.5999999999999996</v>
      </c>
      <c r="AG114">
        <v>1.1399999999999999</v>
      </c>
      <c r="AH114">
        <v>5.5</v>
      </c>
      <c r="AI114">
        <v>1.1499999999999999</v>
      </c>
      <c r="AJ114">
        <v>6.79</v>
      </c>
      <c r="AK114">
        <v>1.17</v>
      </c>
      <c r="AL114">
        <v>6.79</v>
      </c>
      <c r="AM114">
        <v>1.1399999999999999</v>
      </c>
      <c r="AN114">
        <v>5.62</v>
      </c>
      <c r="AO114">
        <f t="shared" si="6"/>
        <v>0.87719298245614041</v>
      </c>
      <c r="AP114">
        <f t="shared" si="6"/>
        <v>0.17793594306049823</v>
      </c>
      <c r="AQ114">
        <f t="shared" si="7"/>
        <v>0.83136094674556205</v>
      </c>
      <c r="AR114">
        <f t="shared" si="8"/>
        <v>0.16863905325443784</v>
      </c>
      <c r="AT114">
        <f t="shared" si="9"/>
        <v>1.5071846997763676</v>
      </c>
      <c r="AU114">
        <f t="shared" si="9"/>
        <v>0.739428912722079</v>
      </c>
      <c r="AV114">
        <f t="shared" si="10"/>
        <v>0.68303522558542706</v>
      </c>
      <c r="AZ114">
        <f t="shared" si="11"/>
        <v>3.3136763178124831</v>
      </c>
      <c r="BA114">
        <f t="shared" si="11"/>
        <v>1.2828030935828876</v>
      </c>
      <c r="BB114">
        <f t="shared" si="12"/>
        <v>0.88400065142950701</v>
      </c>
      <c r="BC114">
        <f t="shared" si="13"/>
        <v>0.18469122614927311</v>
      </c>
      <c r="BD114">
        <f t="shared" si="14"/>
        <v>0.38120884594563381</v>
      </c>
      <c r="BE114">
        <f t="shared" si="15"/>
        <v>0.12329747943355811</v>
      </c>
    </row>
    <row r="115" spans="1:57" x14ac:dyDescent="0.35">
      <c r="A115">
        <v>39</v>
      </c>
      <c r="B115" t="s">
        <v>40</v>
      </c>
      <c r="C115" t="s">
        <v>41</v>
      </c>
      <c r="D115" s="1">
        <v>42555</v>
      </c>
      <c r="E115" t="s">
        <v>42</v>
      </c>
      <c r="F115" t="s">
        <v>43</v>
      </c>
      <c r="G115" t="s">
        <v>44</v>
      </c>
      <c r="H115" t="s">
        <v>178</v>
      </c>
      <c r="I115">
        <v>5</v>
      </c>
      <c r="J115" t="s">
        <v>49</v>
      </c>
      <c r="K115" t="s">
        <v>117</v>
      </c>
      <c r="L115">
        <v>13</v>
      </c>
      <c r="M115">
        <v>6</v>
      </c>
      <c r="N115">
        <v>2695</v>
      </c>
      <c r="O115">
        <v>4155</v>
      </c>
      <c r="P115">
        <v>6</v>
      </c>
      <c r="Q115">
        <v>1</v>
      </c>
      <c r="R115">
        <v>5</v>
      </c>
      <c r="S115">
        <v>1</v>
      </c>
      <c r="Z115">
        <v>1</v>
      </c>
      <c r="AA115">
        <v>0</v>
      </c>
      <c r="AB115" t="s">
        <v>159</v>
      </c>
      <c r="AC115">
        <v>2.2000000000000002</v>
      </c>
      <c r="AD115">
        <v>1.66</v>
      </c>
      <c r="AE115">
        <v>2</v>
      </c>
      <c r="AF115">
        <v>1.7</v>
      </c>
      <c r="AG115">
        <v>2.2000000000000002</v>
      </c>
      <c r="AH115">
        <v>1.67</v>
      </c>
      <c r="AI115">
        <v>2.21</v>
      </c>
      <c r="AJ115">
        <v>1.76</v>
      </c>
      <c r="AK115">
        <v>2.25</v>
      </c>
      <c r="AL115">
        <v>1.78</v>
      </c>
      <c r="AM115">
        <v>2.12</v>
      </c>
      <c r="AN115">
        <v>1.72</v>
      </c>
      <c r="AO115">
        <f t="shared" si="6"/>
        <v>0.47169811320754712</v>
      </c>
      <c r="AP115">
        <f t="shared" si="6"/>
        <v>0.58139534883720934</v>
      </c>
      <c r="AQ115">
        <f t="shared" si="7"/>
        <v>0.44791666666666663</v>
      </c>
      <c r="AR115">
        <f t="shared" si="8"/>
        <v>0.55208333333333337</v>
      </c>
      <c r="AT115">
        <f t="shared" si="9"/>
        <v>1.2379835673745958</v>
      </c>
      <c r="AU115">
        <f t="shared" si="9"/>
        <v>1.0432132181008935</v>
      </c>
      <c r="AV115">
        <f t="shared" si="10"/>
        <v>0.5485392376060908</v>
      </c>
      <c r="AZ115">
        <f t="shared" si="11"/>
        <v>1.9132040863709381</v>
      </c>
      <c r="BA115">
        <f t="shared" si="11"/>
        <v>2.1877673437438734</v>
      </c>
      <c r="BB115">
        <f t="shared" si="12"/>
        <v>0.43178716682530915</v>
      </c>
      <c r="BC115">
        <f t="shared" si="13"/>
        <v>0.80314807577427394</v>
      </c>
      <c r="BD115">
        <f t="shared" si="14"/>
        <v>0.60049646562473158</v>
      </c>
      <c r="BE115">
        <f t="shared" si="15"/>
        <v>0.83982248152532257</v>
      </c>
    </row>
    <row r="116" spans="1:57" x14ac:dyDescent="0.35">
      <c r="A116">
        <v>39</v>
      </c>
      <c r="B116" t="s">
        <v>40</v>
      </c>
      <c r="C116" t="s">
        <v>41</v>
      </c>
      <c r="D116" s="1">
        <v>42555</v>
      </c>
      <c r="E116" t="s">
        <v>42</v>
      </c>
      <c r="F116" t="s">
        <v>43</v>
      </c>
      <c r="G116" t="s">
        <v>44</v>
      </c>
      <c r="H116" t="s">
        <v>178</v>
      </c>
      <c r="I116">
        <v>5</v>
      </c>
      <c r="J116" t="s">
        <v>57</v>
      </c>
      <c r="K116" t="s">
        <v>503</v>
      </c>
      <c r="L116">
        <v>41</v>
      </c>
      <c r="M116">
        <v>51</v>
      </c>
      <c r="N116">
        <v>1075</v>
      </c>
      <c r="O116">
        <v>919</v>
      </c>
      <c r="P116">
        <v>6</v>
      </c>
      <c r="Q116">
        <v>4</v>
      </c>
      <c r="R116">
        <v>7</v>
      </c>
      <c r="S116">
        <v>6</v>
      </c>
      <c r="T116">
        <v>6</v>
      </c>
      <c r="U116">
        <v>4</v>
      </c>
      <c r="Z116">
        <v>3</v>
      </c>
      <c r="AA116">
        <v>0</v>
      </c>
      <c r="AB116" t="s">
        <v>48</v>
      </c>
      <c r="AC116">
        <v>2.2000000000000002</v>
      </c>
      <c r="AD116">
        <v>1.66</v>
      </c>
      <c r="AE116">
        <v>2.1</v>
      </c>
      <c r="AF116">
        <v>1.62</v>
      </c>
      <c r="AG116">
        <v>2.2000000000000002</v>
      </c>
      <c r="AH116">
        <v>1.67</v>
      </c>
      <c r="AI116">
        <v>2.36</v>
      </c>
      <c r="AJ116">
        <v>1.68</v>
      </c>
      <c r="AK116">
        <v>2.37</v>
      </c>
      <c r="AL116">
        <v>1.7</v>
      </c>
      <c r="AM116">
        <v>2.25</v>
      </c>
      <c r="AN116">
        <v>1.64</v>
      </c>
      <c r="AO116">
        <f t="shared" si="6"/>
        <v>0.44444444444444442</v>
      </c>
      <c r="AP116">
        <f t="shared" si="6"/>
        <v>0.6097560975609756</v>
      </c>
      <c r="AQ116">
        <f t="shared" si="7"/>
        <v>0.42159383033419029</v>
      </c>
      <c r="AR116">
        <f t="shared" si="8"/>
        <v>0.57840616966580982</v>
      </c>
      <c r="AT116">
        <f t="shared" si="9"/>
        <v>0.6157301938957499</v>
      </c>
      <c r="AU116">
        <f t="shared" si="9"/>
        <v>1.0512686282372425</v>
      </c>
      <c r="AV116">
        <f t="shared" si="10"/>
        <v>0.39280458300565541</v>
      </c>
      <c r="AZ116">
        <f t="shared" si="11"/>
        <v>1.0621874769479762</v>
      </c>
      <c r="BA116">
        <f t="shared" si="11"/>
        <v>1.326522457292582</v>
      </c>
      <c r="BB116">
        <f t="shared" si="12"/>
        <v>0.43429837418116801</v>
      </c>
      <c r="BC116">
        <f t="shared" si="13"/>
        <v>0.86371291579424769</v>
      </c>
      <c r="BD116">
        <f t="shared" si="14"/>
        <v>0.93444303504021875</v>
      </c>
      <c r="BE116">
        <f t="shared" si="15"/>
        <v>0.83402348298700935</v>
      </c>
    </row>
    <row r="117" spans="1:57" x14ac:dyDescent="0.35">
      <c r="A117">
        <v>39</v>
      </c>
      <c r="B117" t="s">
        <v>40</v>
      </c>
      <c r="C117" t="s">
        <v>41</v>
      </c>
      <c r="D117" s="1">
        <v>42555</v>
      </c>
      <c r="E117" t="s">
        <v>42</v>
      </c>
      <c r="F117" t="s">
        <v>43</v>
      </c>
      <c r="G117" t="s">
        <v>44</v>
      </c>
      <c r="H117" t="s">
        <v>178</v>
      </c>
      <c r="I117">
        <v>5</v>
      </c>
      <c r="J117" t="s">
        <v>77</v>
      </c>
      <c r="K117" t="s">
        <v>154</v>
      </c>
      <c r="L117">
        <v>7</v>
      </c>
      <c r="M117">
        <v>11</v>
      </c>
      <c r="N117">
        <v>3175</v>
      </c>
      <c r="O117">
        <v>2780</v>
      </c>
      <c r="P117">
        <v>4</v>
      </c>
      <c r="Q117">
        <v>6</v>
      </c>
      <c r="R117">
        <v>3</v>
      </c>
      <c r="S117">
        <v>6</v>
      </c>
      <c r="T117">
        <v>6</v>
      </c>
      <c r="U117">
        <v>4</v>
      </c>
      <c r="V117">
        <v>6</v>
      </c>
      <c r="W117">
        <v>4</v>
      </c>
      <c r="X117">
        <v>6</v>
      </c>
      <c r="Y117">
        <v>4</v>
      </c>
      <c r="Z117">
        <v>3</v>
      </c>
      <c r="AA117">
        <v>2</v>
      </c>
      <c r="AB117" t="s">
        <v>48</v>
      </c>
      <c r="AC117">
        <v>1.1599999999999999</v>
      </c>
      <c r="AD117">
        <v>5</v>
      </c>
      <c r="AE117">
        <v>1.17</v>
      </c>
      <c r="AF117">
        <v>4.25</v>
      </c>
      <c r="AG117">
        <v>1.17</v>
      </c>
      <c r="AH117">
        <v>5</v>
      </c>
      <c r="AI117">
        <v>1.21</v>
      </c>
      <c r="AJ117">
        <v>5.14</v>
      </c>
      <c r="AK117">
        <v>1.23</v>
      </c>
      <c r="AL117">
        <v>5.14</v>
      </c>
      <c r="AM117">
        <v>1.18</v>
      </c>
      <c r="AN117">
        <v>4.78</v>
      </c>
      <c r="AO117">
        <f t="shared" si="6"/>
        <v>0.84745762711864414</v>
      </c>
      <c r="AP117">
        <f t="shared" si="6"/>
        <v>0.20920502092050208</v>
      </c>
      <c r="AQ117">
        <f t="shared" si="7"/>
        <v>0.80201342281879207</v>
      </c>
      <c r="AR117">
        <f t="shared" si="8"/>
        <v>0.19798657718120805</v>
      </c>
      <c r="AT117">
        <f t="shared" si="9"/>
        <v>1.4771456378047261</v>
      </c>
      <c r="AU117">
        <f t="shared" si="9"/>
        <v>1.2536537932385836</v>
      </c>
      <c r="AV117">
        <f t="shared" si="10"/>
        <v>0.55564155222449352</v>
      </c>
      <c r="AZ117">
        <f t="shared" si="11"/>
        <v>2.4918212811052403</v>
      </c>
      <c r="BA117">
        <f t="shared" si="11"/>
        <v>1.9903698057682904</v>
      </c>
      <c r="BB117">
        <f t="shared" si="12"/>
        <v>0.62280037261534649</v>
      </c>
      <c r="BC117">
        <f t="shared" si="13"/>
        <v>0.22062993457389363</v>
      </c>
      <c r="BD117">
        <f t="shared" si="14"/>
        <v>0.58763188287738632</v>
      </c>
      <c r="BE117">
        <f t="shared" si="15"/>
        <v>0.4735292407319357</v>
      </c>
    </row>
    <row r="118" spans="1:57" x14ac:dyDescent="0.35">
      <c r="A118">
        <v>39</v>
      </c>
      <c r="B118" t="s">
        <v>40</v>
      </c>
      <c r="C118" t="s">
        <v>41</v>
      </c>
      <c r="D118" s="1">
        <v>42555</v>
      </c>
      <c r="E118" t="s">
        <v>42</v>
      </c>
      <c r="F118" t="s">
        <v>43</v>
      </c>
      <c r="G118" t="s">
        <v>44</v>
      </c>
      <c r="H118" t="s">
        <v>178</v>
      </c>
      <c r="I118">
        <v>5</v>
      </c>
      <c r="J118" t="s">
        <v>55</v>
      </c>
      <c r="K118" t="s">
        <v>111</v>
      </c>
      <c r="L118">
        <v>30</v>
      </c>
      <c r="M118">
        <v>19</v>
      </c>
      <c r="N118">
        <v>1311</v>
      </c>
      <c r="O118">
        <v>1760</v>
      </c>
      <c r="P118">
        <v>6</v>
      </c>
      <c r="Q118">
        <v>4</v>
      </c>
      <c r="R118">
        <v>4</v>
      </c>
      <c r="S118">
        <v>6</v>
      </c>
      <c r="T118">
        <v>3</v>
      </c>
      <c r="U118">
        <v>6</v>
      </c>
      <c r="V118">
        <v>6</v>
      </c>
      <c r="W118">
        <v>4</v>
      </c>
      <c r="X118">
        <v>10</v>
      </c>
      <c r="Y118">
        <v>8</v>
      </c>
      <c r="Z118">
        <v>3</v>
      </c>
      <c r="AA118">
        <v>2</v>
      </c>
      <c r="AB118" t="s">
        <v>48</v>
      </c>
      <c r="AC118">
        <v>3.4</v>
      </c>
      <c r="AD118">
        <v>1.33</v>
      </c>
      <c r="AE118">
        <v>3</v>
      </c>
      <c r="AF118">
        <v>1.3</v>
      </c>
      <c r="AG118">
        <v>3.25</v>
      </c>
      <c r="AH118">
        <v>1.36</v>
      </c>
      <c r="AI118">
        <v>3.5</v>
      </c>
      <c r="AJ118">
        <v>1.36</v>
      </c>
      <c r="AK118">
        <v>3.5</v>
      </c>
      <c r="AL118">
        <v>1.39</v>
      </c>
      <c r="AM118">
        <v>3.26</v>
      </c>
      <c r="AN118">
        <v>1.34</v>
      </c>
      <c r="AO118">
        <f t="shared" si="6"/>
        <v>0.30674846625766872</v>
      </c>
      <c r="AP118">
        <f t="shared" si="6"/>
        <v>0.74626865671641784</v>
      </c>
      <c r="AQ118">
        <f t="shared" si="7"/>
        <v>0.291304347826087</v>
      </c>
      <c r="AR118">
        <f t="shared" si="8"/>
        <v>0.70869565217391306</v>
      </c>
      <c r="AT118">
        <f t="shared" si="9"/>
        <v>-0.14610861380858609</v>
      </c>
      <c r="AU118">
        <f t="shared" si="9"/>
        <v>0.3252937830705746</v>
      </c>
      <c r="AV118">
        <f t="shared" si="10"/>
        <v>0.38428436883171752</v>
      </c>
      <c r="AZ118">
        <f t="shared" si="11"/>
        <v>0.25287414823588283</v>
      </c>
      <c r="BA118">
        <f t="shared" si="11"/>
        <v>0.97960583426557291</v>
      </c>
      <c r="BB118">
        <f t="shared" si="12"/>
        <v>0.3259123457714711</v>
      </c>
      <c r="BC118">
        <f t="shared" si="13"/>
        <v>1.2333866895322292</v>
      </c>
      <c r="BD118">
        <f t="shared" si="14"/>
        <v>0.95637245662909898</v>
      </c>
      <c r="BE118">
        <f t="shared" si="15"/>
        <v>1.1211268117712225</v>
      </c>
    </row>
    <row r="119" spans="1:57" x14ac:dyDescent="0.35">
      <c r="A119">
        <v>39</v>
      </c>
      <c r="B119" t="s">
        <v>40</v>
      </c>
      <c r="C119" t="s">
        <v>41</v>
      </c>
      <c r="D119" s="1">
        <v>42555</v>
      </c>
      <c r="E119" t="s">
        <v>42</v>
      </c>
      <c r="F119" t="s">
        <v>43</v>
      </c>
      <c r="G119" t="s">
        <v>44</v>
      </c>
      <c r="H119" t="s">
        <v>178</v>
      </c>
      <c r="I119">
        <v>5</v>
      </c>
      <c r="J119" t="s">
        <v>236</v>
      </c>
      <c r="K119" t="s">
        <v>127</v>
      </c>
      <c r="L119">
        <v>2</v>
      </c>
      <c r="M119">
        <v>18</v>
      </c>
      <c r="N119">
        <v>8915</v>
      </c>
      <c r="O119">
        <v>1855</v>
      </c>
      <c r="P119">
        <v>7</v>
      </c>
      <c r="Q119">
        <v>5</v>
      </c>
      <c r="R119">
        <v>6</v>
      </c>
      <c r="S119">
        <v>1</v>
      </c>
      <c r="T119">
        <v>6</v>
      </c>
      <c r="U119">
        <v>4</v>
      </c>
      <c r="Z119">
        <v>3</v>
      </c>
      <c r="AA119">
        <v>0</v>
      </c>
      <c r="AB119" t="s">
        <v>48</v>
      </c>
      <c r="AC119">
        <v>1.1399999999999999</v>
      </c>
      <c r="AD119">
        <v>5.5</v>
      </c>
      <c r="AE119">
        <v>1.1499999999999999</v>
      </c>
      <c r="AF119">
        <v>4.75</v>
      </c>
      <c r="AG119">
        <v>1.17</v>
      </c>
      <c r="AH119">
        <v>5</v>
      </c>
      <c r="AI119">
        <v>1.19</v>
      </c>
      <c r="AJ119">
        <v>5.58</v>
      </c>
      <c r="AK119">
        <v>1.19</v>
      </c>
      <c r="AL119">
        <v>5.93</v>
      </c>
      <c r="AM119">
        <v>1.1599999999999999</v>
      </c>
      <c r="AN119">
        <v>5.27</v>
      </c>
      <c r="AO119">
        <f t="shared" si="6"/>
        <v>0.86206896551724144</v>
      </c>
      <c r="AP119">
        <f t="shared" si="6"/>
        <v>0.18975332068311196</v>
      </c>
      <c r="AQ119">
        <f t="shared" si="7"/>
        <v>0.81959564541213059</v>
      </c>
      <c r="AR119">
        <f t="shared" si="8"/>
        <v>0.18040435458786935</v>
      </c>
      <c r="AT119">
        <f t="shared" si="9"/>
        <v>1.6258008841477345</v>
      </c>
      <c r="AU119">
        <f t="shared" si="9"/>
        <v>0.74431653717440027</v>
      </c>
      <c r="AV119">
        <f t="shared" si="10"/>
        <v>0.70712971979784611</v>
      </c>
      <c r="AZ119">
        <f t="shared" si="11"/>
        <v>3.8738301457534075</v>
      </c>
      <c r="BA119">
        <f t="shared" si="11"/>
        <v>1.3250799781034948</v>
      </c>
      <c r="BB119">
        <f t="shared" si="12"/>
        <v>0.92748950490591509</v>
      </c>
      <c r="BC119">
        <f t="shared" si="13"/>
        <v>0.19894417569625711</v>
      </c>
      <c r="BD119">
        <f t="shared" si="14"/>
        <v>0.34654115071094072</v>
      </c>
      <c r="BE119">
        <f t="shared" si="15"/>
        <v>7.5273800029887872E-2</v>
      </c>
    </row>
    <row r="120" spans="1:57" x14ac:dyDescent="0.35">
      <c r="A120">
        <v>39</v>
      </c>
      <c r="B120" t="s">
        <v>40</v>
      </c>
      <c r="C120" t="s">
        <v>41</v>
      </c>
      <c r="D120" s="1">
        <v>42555</v>
      </c>
      <c r="E120" t="s">
        <v>42</v>
      </c>
      <c r="F120" t="s">
        <v>43</v>
      </c>
      <c r="G120" t="s">
        <v>44</v>
      </c>
      <c r="H120" t="s">
        <v>178</v>
      </c>
      <c r="I120">
        <v>5</v>
      </c>
      <c r="J120" t="s">
        <v>222</v>
      </c>
      <c r="K120" t="s">
        <v>92</v>
      </c>
      <c r="L120">
        <v>12</v>
      </c>
      <c r="M120">
        <v>10</v>
      </c>
      <c r="N120">
        <v>2725</v>
      </c>
      <c r="O120">
        <v>2905</v>
      </c>
      <c r="P120">
        <v>4</v>
      </c>
      <c r="Q120">
        <v>2</v>
      </c>
      <c r="Z120">
        <v>0</v>
      </c>
      <c r="AA120">
        <v>0</v>
      </c>
      <c r="AB120" t="s">
        <v>159</v>
      </c>
      <c r="AC120">
        <v>2</v>
      </c>
      <c r="AD120">
        <v>1.8</v>
      </c>
      <c r="AE120">
        <v>1.9</v>
      </c>
      <c r="AF120">
        <v>1.8</v>
      </c>
      <c r="AG120">
        <v>2.1</v>
      </c>
      <c r="AH120">
        <v>1.73</v>
      </c>
      <c r="AI120">
        <v>2.23</v>
      </c>
      <c r="AJ120">
        <v>1.75</v>
      </c>
      <c r="AK120">
        <v>2.23</v>
      </c>
      <c r="AL120">
        <v>1.86</v>
      </c>
      <c r="AM120">
        <v>2.04</v>
      </c>
      <c r="AN120">
        <v>1.77</v>
      </c>
      <c r="AO120">
        <f t="shared" si="6"/>
        <v>0.49019607843137253</v>
      </c>
      <c r="AP120">
        <f t="shared" si="6"/>
        <v>0.56497175141242939</v>
      </c>
      <c r="AQ120">
        <f t="shared" si="7"/>
        <v>0.46456692913385828</v>
      </c>
      <c r="AR120">
        <f t="shared" si="8"/>
        <v>0.53543307086614178</v>
      </c>
      <c r="AT120">
        <f t="shared" si="9"/>
        <v>1.0933435360167167</v>
      </c>
      <c r="AU120">
        <f t="shared" si="9"/>
        <v>0.99558337032171706</v>
      </c>
      <c r="AV120">
        <f t="shared" si="10"/>
        <v>0.52442059545000208</v>
      </c>
      <c r="AZ120">
        <f t="shared" si="11"/>
        <v>1.9390295630875454</v>
      </c>
      <c r="BA120">
        <f t="shared" si="11"/>
        <v>1.9241653226755211</v>
      </c>
      <c r="BB120">
        <f t="shared" si="12"/>
        <v>0.50371599168391035</v>
      </c>
      <c r="BC120">
        <f t="shared" si="13"/>
        <v>0.76664964255287182</v>
      </c>
      <c r="BD120">
        <f t="shared" si="14"/>
        <v>0.64546125355030282</v>
      </c>
      <c r="BE120">
        <f t="shared" si="15"/>
        <v>0.68574267830506008</v>
      </c>
    </row>
    <row r="121" spans="1:57" x14ac:dyDescent="0.35">
      <c r="A121">
        <v>39</v>
      </c>
      <c r="B121" t="s">
        <v>40</v>
      </c>
      <c r="C121" t="s">
        <v>41</v>
      </c>
      <c r="D121" s="1">
        <v>42556</v>
      </c>
      <c r="E121" t="s">
        <v>42</v>
      </c>
      <c r="F121" t="s">
        <v>43</v>
      </c>
      <c r="G121" t="s">
        <v>44</v>
      </c>
      <c r="H121" t="s">
        <v>178</v>
      </c>
      <c r="I121">
        <v>5</v>
      </c>
      <c r="J121" t="s">
        <v>223</v>
      </c>
      <c r="K121" t="s">
        <v>121</v>
      </c>
      <c r="L121">
        <v>9</v>
      </c>
      <c r="M121">
        <v>64</v>
      </c>
      <c r="N121">
        <v>2950</v>
      </c>
      <c r="O121">
        <v>780</v>
      </c>
      <c r="P121">
        <v>4</v>
      </c>
      <c r="Q121">
        <v>6</v>
      </c>
      <c r="R121">
        <v>6</v>
      </c>
      <c r="S121">
        <v>3</v>
      </c>
      <c r="T121">
        <v>7</v>
      </c>
      <c r="U121">
        <v>6</v>
      </c>
      <c r="V121">
        <v>6</v>
      </c>
      <c r="W121">
        <v>7</v>
      </c>
      <c r="X121">
        <v>6</v>
      </c>
      <c r="Y121">
        <v>3</v>
      </c>
      <c r="Z121">
        <v>3</v>
      </c>
      <c r="AA121">
        <v>2</v>
      </c>
      <c r="AB121" t="s">
        <v>48</v>
      </c>
      <c r="AC121">
        <v>1.2</v>
      </c>
      <c r="AD121">
        <v>4.5</v>
      </c>
      <c r="AE121">
        <v>1.2</v>
      </c>
      <c r="AF121">
        <v>4</v>
      </c>
      <c r="AG121">
        <v>1.3</v>
      </c>
      <c r="AH121">
        <v>3.5</v>
      </c>
      <c r="AI121">
        <v>1.24</v>
      </c>
      <c r="AJ121">
        <v>4.55</v>
      </c>
      <c r="AK121">
        <v>1.3</v>
      </c>
      <c r="AL121">
        <v>4.8</v>
      </c>
      <c r="AM121">
        <v>1.21</v>
      </c>
      <c r="AN121">
        <v>4.32</v>
      </c>
      <c r="AO121">
        <f t="shared" si="6"/>
        <v>0.82644628099173556</v>
      </c>
      <c r="AP121">
        <f t="shared" si="6"/>
        <v>0.23148148148148145</v>
      </c>
      <c r="AQ121">
        <f t="shared" si="7"/>
        <v>0.78119349005424954</v>
      </c>
      <c r="AR121">
        <f t="shared" si="8"/>
        <v>0.2188065099457504</v>
      </c>
      <c r="AT121">
        <f t="shared" si="9"/>
        <v>0.95629797118566429</v>
      </c>
      <c r="AU121">
        <f t="shared" si="9"/>
        <v>9.2123242601769545E-2</v>
      </c>
      <c r="AV121">
        <f t="shared" si="10"/>
        <v>0.7035321362044602</v>
      </c>
      <c r="AZ121">
        <f t="shared" si="11"/>
        <v>1.8600357441519892</v>
      </c>
      <c r="BA121">
        <f t="shared" si="11"/>
        <v>0.4126377548976653</v>
      </c>
      <c r="BB121">
        <f t="shared" si="12"/>
        <v>0.80959765895782998</v>
      </c>
      <c r="BC121">
        <f t="shared" si="13"/>
        <v>0.24693241327822449</v>
      </c>
      <c r="BD121">
        <f t="shared" si="14"/>
        <v>0.35164172300980528</v>
      </c>
      <c r="BE121">
        <f t="shared" si="15"/>
        <v>0.21121787205658751</v>
      </c>
    </row>
    <row r="122" spans="1:57" x14ac:dyDescent="0.35">
      <c r="A122">
        <v>39</v>
      </c>
      <c r="B122" t="s">
        <v>40</v>
      </c>
      <c r="C122" t="s">
        <v>41</v>
      </c>
      <c r="D122" s="1">
        <v>42557</v>
      </c>
      <c r="E122" t="s">
        <v>42</v>
      </c>
      <c r="F122" t="s">
        <v>43</v>
      </c>
      <c r="G122" t="s">
        <v>44</v>
      </c>
      <c r="H122" t="s">
        <v>179</v>
      </c>
      <c r="I122">
        <v>5</v>
      </c>
      <c r="J122" t="s">
        <v>65</v>
      </c>
      <c r="K122" t="s">
        <v>49</v>
      </c>
      <c r="L122">
        <v>3</v>
      </c>
      <c r="M122">
        <v>13</v>
      </c>
      <c r="N122">
        <v>6425</v>
      </c>
      <c r="O122">
        <v>2695</v>
      </c>
      <c r="P122">
        <v>6</v>
      </c>
      <c r="Q122">
        <v>7</v>
      </c>
      <c r="R122">
        <v>4</v>
      </c>
      <c r="S122">
        <v>6</v>
      </c>
      <c r="T122">
        <v>6</v>
      </c>
      <c r="U122">
        <v>3</v>
      </c>
      <c r="V122">
        <v>7</v>
      </c>
      <c r="W122">
        <v>6</v>
      </c>
      <c r="X122">
        <v>6</v>
      </c>
      <c r="Y122">
        <v>3</v>
      </c>
      <c r="Z122">
        <v>3</v>
      </c>
      <c r="AA122">
        <v>2</v>
      </c>
      <c r="AB122" t="s">
        <v>48</v>
      </c>
      <c r="AC122">
        <v>1.28</v>
      </c>
      <c r="AD122">
        <v>3.75</v>
      </c>
      <c r="AE122">
        <v>1.25</v>
      </c>
      <c r="AF122">
        <v>3.4</v>
      </c>
      <c r="AG122">
        <v>1.33</v>
      </c>
      <c r="AH122">
        <v>3.4</v>
      </c>
      <c r="AI122">
        <v>1.33</v>
      </c>
      <c r="AJ122">
        <v>3.7</v>
      </c>
      <c r="AK122">
        <v>1.33</v>
      </c>
      <c r="AL122">
        <v>4.0999999999999996</v>
      </c>
      <c r="AM122">
        <v>1.28</v>
      </c>
      <c r="AN122">
        <v>3.69</v>
      </c>
      <c r="AO122">
        <f t="shared" si="6"/>
        <v>0.78125</v>
      </c>
      <c r="AP122">
        <f t="shared" si="6"/>
        <v>0.2710027100271003</v>
      </c>
      <c r="AQ122">
        <f t="shared" si="7"/>
        <v>0.7424547283702212</v>
      </c>
      <c r="AR122">
        <f t="shared" si="8"/>
        <v>0.25754527162977869</v>
      </c>
      <c r="AT122">
        <f t="shared" si="9"/>
        <v>1.5071846997763676</v>
      </c>
      <c r="AU122">
        <f t="shared" si="9"/>
        <v>1.2379835673745958</v>
      </c>
      <c r="AV122">
        <f t="shared" si="10"/>
        <v>0.56689677363287116</v>
      </c>
      <c r="AZ122">
        <f t="shared" si="11"/>
        <v>3.3136763178124831</v>
      </c>
      <c r="BA122">
        <f t="shared" si="11"/>
        <v>1.9132040863709381</v>
      </c>
      <c r="BB122">
        <f t="shared" si="12"/>
        <v>0.80225881386318931</v>
      </c>
      <c r="BC122">
        <f t="shared" si="13"/>
        <v>0.29779338205610173</v>
      </c>
      <c r="BD122">
        <f t="shared" si="14"/>
        <v>0.56757804891367103</v>
      </c>
      <c r="BE122">
        <f t="shared" si="15"/>
        <v>0.22032401262286794</v>
      </c>
    </row>
    <row r="123" spans="1:57" x14ac:dyDescent="0.35">
      <c r="A123">
        <v>39</v>
      </c>
      <c r="B123" t="s">
        <v>40</v>
      </c>
      <c r="C123" t="s">
        <v>41</v>
      </c>
      <c r="D123" s="1">
        <v>42557</v>
      </c>
      <c r="E123" t="s">
        <v>42</v>
      </c>
      <c r="F123" t="s">
        <v>43</v>
      </c>
      <c r="G123" t="s">
        <v>44</v>
      </c>
      <c r="H123" t="s">
        <v>179</v>
      </c>
      <c r="I123">
        <v>5</v>
      </c>
      <c r="J123" t="s">
        <v>77</v>
      </c>
      <c r="K123" t="s">
        <v>57</v>
      </c>
      <c r="L123">
        <v>7</v>
      </c>
      <c r="M123">
        <v>41</v>
      </c>
      <c r="N123">
        <v>3175</v>
      </c>
      <c r="O123">
        <v>1075</v>
      </c>
      <c r="P123">
        <v>6</v>
      </c>
      <c r="Q123">
        <v>4</v>
      </c>
      <c r="R123">
        <v>7</v>
      </c>
      <c r="S123">
        <v>5</v>
      </c>
      <c r="T123">
        <v>5</v>
      </c>
      <c r="U123">
        <v>7</v>
      </c>
      <c r="V123">
        <v>6</v>
      </c>
      <c r="W123">
        <v>4</v>
      </c>
      <c r="Z123">
        <v>3</v>
      </c>
      <c r="AA123">
        <v>1</v>
      </c>
      <c r="AB123" t="s">
        <v>48</v>
      </c>
      <c r="AC123">
        <v>1.28</v>
      </c>
      <c r="AD123">
        <v>3.75</v>
      </c>
      <c r="AE123">
        <v>1.25</v>
      </c>
      <c r="AF123">
        <v>3.4</v>
      </c>
      <c r="AG123">
        <v>1.3</v>
      </c>
      <c r="AH123">
        <v>3.5</v>
      </c>
      <c r="AI123">
        <v>1.32</v>
      </c>
      <c r="AJ123">
        <v>3.85</v>
      </c>
      <c r="AK123">
        <v>1.35</v>
      </c>
      <c r="AL123">
        <v>4</v>
      </c>
      <c r="AM123">
        <v>1.29</v>
      </c>
      <c r="AN123">
        <v>3.63</v>
      </c>
      <c r="AO123">
        <f t="shared" si="6"/>
        <v>0.77519379844961234</v>
      </c>
      <c r="AP123">
        <f t="shared" si="6"/>
        <v>0.27548209366391185</v>
      </c>
      <c r="AQ123">
        <f t="shared" si="7"/>
        <v>0.73780487804878048</v>
      </c>
      <c r="AR123">
        <f t="shared" si="8"/>
        <v>0.26219512195121952</v>
      </c>
      <c r="AT123">
        <f t="shared" si="9"/>
        <v>1.4771456378047261</v>
      </c>
      <c r="AU123">
        <f t="shared" si="9"/>
        <v>0.6157301938957499</v>
      </c>
      <c r="AV123">
        <f t="shared" si="10"/>
        <v>0.70295629628711287</v>
      </c>
      <c r="AZ123">
        <f t="shared" si="11"/>
        <v>2.4918212811052403</v>
      </c>
      <c r="BA123">
        <f t="shared" si="11"/>
        <v>1.0621874769479762</v>
      </c>
      <c r="BB123">
        <f t="shared" si="12"/>
        <v>0.80684425180051322</v>
      </c>
      <c r="BC123">
        <f t="shared" si="13"/>
        <v>0.30407588222745735</v>
      </c>
      <c r="BD123">
        <f t="shared" si="14"/>
        <v>0.35246055654759945</v>
      </c>
      <c r="BE123">
        <f t="shared" si="15"/>
        <v>0.21462462586813846</v>
      </c>
    </row>
    <row r="124" spans="1:57" x14ac:dyDescent="0.35">
      <c r="A124">
        <v>39</v>
      </c>
      <c r="B124" t="s">
        <v>40</v>
      </c>
      <c r="C124" t="s">
        <v>41</v>
      </c>
      <c r="D124" s="1">
        <v>42557</v>
      </c>
      <c r="E124" t="s">
        <v>42</v>
      </c>
      <c r="F124" t="s">
        <v>43</v>
      </c>
      <c r="G124" t="s">
        <v>44</v>
      </c>
      <c r="H124" t="s">
        <v>179</v>
      </c>
      <c r="I124">
        <v>5</v>
      </c>
      <c r="J124" t="s">
        <v>223</v>
      </c>
      <c r="K124" t="s">
        <v>55</v>
      </c>
      <c r="L124">
        <v>9</v>
      </c>
      <c r="M124">
        <v>30</v>
      </c>
      <c r="N124">
        <v>2950</v>
      </c>
      <c r="O124">
        <v>1311</v>
      </c>
      <c r="P124">
        <v>7</v>
      </c>
      <c r="Q124">
        <v>6</v>
      </c>
      <c r="R124">
        <v>6</v>
      </c>
      <c r="S124">
        <v>3</v>
      </c>
      <c r="T124">
        <v>6</v>
      </c>
      <c r="U124">
        <v>2</v>
      </c>
      <c r="Z124">
        <v>3</v>
      </c>
      <c r="AA124">
        <v>0</v>
      </c>
      <c r="AB124" t="s">
        <v>48</v>
      </c>
      <c r="AC124">
        <v>1.22</v>
      </c>
      <c r="AD124">
        <v>4.33</v>
      </c>
      <c r="AE124">
        <v>1.25</v>
      </c>
      <c r="AF124">
        <v>3.4</v>
      </c>
      <c r="AG124">
        <v>1.25</v>
      </c>
      <c r="AH124">
        <v>4</v>
      </c>
      <c r="AI124">
        <v>1.27</v>
      </c>
      <c r="AJ124">
        <v>4.3499999999999996</v>
      </c>
      <c r="AK124">
        <v>1.28</v>
      </c>
      <c r="AL124">
        <v>4.5</v>
      </c>
      <c r="AM124">
        <v>1.24</v>
      </c>
      <c r="AN124">
        <v>4.07</v>
      </c>
      <c r="AO124">
        <f t="shared" si="6"/>
        <v>0.80645161290322587</v>
      </c>
      <c r="AP124">
        <f t="shared" si="6"/>
        <v>0.24570024570024568</v>
      </c>
      <c r="AQ124">
        <f t="shared" si="7"/>
        <v>0.76647834274952931</v>
      </c>
      <c r="AR124">
        <f t="shared" si="8"/>
        <v>0.2335216572504708</v>
      </c>
      <c r="AT124">
        <f t="shared" si="9"/>
        <v>0.95629797118566429</v>
      </c>
      <c r="AU124">
        <f t="shared" si="9"/>
        <v>-0.14610861380858609</v>
      </c>
      <c r="AV124">
        <f t="shared" si="10"/>
        <v>0.75071075550419175</v>
      </c>
      <c r="AZ124">
        <f t="shared" si="11"/>
        <v>1.8600357441519892</v>
      </c>
      <c r="BA124">
        <f t="shared" si="11"/>
        <v>0.25287414823588283</v>
      </c>
      <c r="BB124">
        <f t="shared" si="12"/>
        <v>0.83301693832628254</v>
      </c>
      <c r="BC124">
        <f t="shared" si="13"/>
        <v>0.2659488357993437</v>
      </c>
      <c r="BD124">
        <f t="shared" si="14"/>
        <v>0.28673484720570624</v>
      </c>
      <c r="BE124">
        <f t="shared" si="15"/>
        <v>0.18270130289684075</v>
      </c>
    </row>
    <row r="125" spans="1:57" x14ac:dyDescent="0.35">
      <c r="A125">
        <v>39</v>
      </c>
      <c r="B125" t="s">
        <v>40</v>
      </c>
      <c r="C125" t="s">
        <v>41</v>
      </c>
      <c r="D125" s="1">
        <v>42557</v>
      </c>
      <c r="E125" t="s">
        <v>42</v>
      </c>
      <c r="F125" t="s">
        <v>43</v>
      </c>
      <c r="G125" t="s">
        <v>44</v>
      </c>
      <c r="H125" t="s">
        <v>179</v>
      </c>
      <c r="I125">
        <v>5</v>
      </c>
      <c r="J125" t="s">
        <v>236</v>
      </c>
      <c r="K125" t="s">
        <v>222</v>
      </c>
      <c r="L125">
        <v>2</v>
      </c>
      <c r="M125">
        <v>12</v>
      </c>
      <c r="N125">
        <v>8915</v>
      </c>
      <c r="O125">
        <v>2725</v>
      </c>
      <c r="P125">
        <v>7</v>
      </c>
      <c r="Q125">
        <v>6</v>
      </c>
      <c r="R125">
        <v>6</v>
      </c>
      <c r="S125">
        <v>1</v>
      </c>
      <c r="T125">
        <v>3</v>
      </c>
      <c r="U125">
        <v>6</v>
      </c>
      <c r="V125">
        <v>4</v>
      </c>
      <c r="W125">
        <v>6</v>
      </c>
      <c r="X125">
        <v>6</v>
      </c>
      <c r="Y125">
        <v>1</v>
      </c>
      <c r="Z125">
        <v>3</v>
      </c>
      <c r="AA125">
        <v>2</v>
      </c>
      <c r="AB125" t="s">
        <v>48</v>
      </c>
      <c r="AC125">
        <v>1.1000000000000001</v>
      </c>
      <c r="AD125">
        <v>7</v>
      </c>
      <c r="AE125">
        <v>1.1000000000000001</v>
      </c>
      <c r="AF125">
        <v>6</v>
      </c>
      <c r="AG125">
        <v>1.1100000000000001</v>
      </c>
      <c r="AH125">
        <v>6.5</v>
      </c>
      <c r="AI125">
        <v>1.1200000000000001</v>
      </c>
      <c r="AJ125">
        <v>8.01</v>
      </c>
      <c r="AK125">
        <v>1.1299999999999999</v>
      </c>
      <c r="AL125">
        <v>8.01</v>
      </c>
      <c r="AM125">
        <v>1.1000000000000001</v>
      </c>
      <c r="AN125">
        <v>6.94</v>
      </c>
      <c r="AO125">
        <f t="shared" si="6"/>
        <v>0.90909090909090906</v>
      </c>
      <c r="AP125">
        <f t="shared" si="6"/>
        <v>0.14409221902017291</v>
      </c>
      <c r="AQ125">
        <f t="shared" si="7"/>
        <v>0.86318407960199006</v>
      </c>
      <c r="AR125">
        <f t="shared" si="8"/>
        <v>0.13681592039800997</v>
      </c>
      <c r="AT125">
        <f t="shared" si="9"/>
        <v>1.6258008841477345</v>
      </c>
      <c r="AU125">
        <f t="shared" si="9"/>
        <v>1.0933435360167167</v>
      </c>
      <c r="AV125">
        <f t="shared" si="10"/>
        <v>0.63005606681139292</v>
      </c>
      <c r="AZ125">
        <f t="shared" si="11"/>
        <v>3.8738301457534075</v>
      </c>
      <c r="BA125">
        <f t="shared" si="11"/>
        <v>1.9390295630875454</v>
      </c>
      <c r="BB125">
        <f t="shared" si="12"/>
        <v>0.8737798203508691</v>
      </c>
      <c r="BC125">
        <f t="shared" si="13"/>
        <v>0.14712730867216187</v>
      </c>
      <c r="BD125">
        <f t="shared" si="14"/>
        <v>0.46194646861765437</v>
      </c>
      <c r="BE125">
        <f t="shared" si="15"/>
        <v>0.13492685685957173</v>
      </c>
    </row>
    <row r="126" spans="1:57" x14ac:dyDescent="0.35">
      <c r="A126">
        <v>39</v>
      </c>
      <c r="B126" t="s">
        <v>40</v>
      </c>
      <c r="C126" t="s">
        <v>41</v>
      </c>
      <c r="D126" s="1">
        <v>42559</v>
      </c>
      <c r="E126" t="s">
        <v>42</v>
      </c>
      <c r="F126" t="s">
        <v>43</v>
      </c>
      <c r="G126" t="s">
        <v>44</v>
      </c>
      <c r="H126" t="s">
        <v>180</v>
      </c>
      <c r="I126">
        <v>5</v>
      </c>
      <c r="J126" t="s">
        <v>77</v>
      </c>
      <c r="K126" t="s">
        <v>65</v>
      </c>
      <c r="L126">
        <v>7</v>
      </c>
      <c r="M126">
        <v>3</v>
      </c>
      <c r="N126">
        <v>3175</v>
      </c>
      <c r="O126">
        <v>6425</v>
      </c>
      <c r="P126">
        <v>6</v>
      </c>
      <c r="Q126">
        <v>3</v>
      </c>
      <c r="R126">
        <v>6</v>
      </c>
      <c r="S126">
        <v>7</v>
      </c>
      <c r="T126">
        <v>4</v>
      </c>
      <c r="U126">
        <v>6</v>
      </c>
      <c r="V126">
        <v>7</v>
      </c>
      <c r="W126">
        <v>5</v>
      </c>
      <c r="X126">
        <v>6</v>
      </c>
      <c r="Y126">
        <v>3</v>
      </c>
      <c r="Z126">
        <v>3</v>
      </c>
      <c r="AA126">
        <v>2</v>
      </c>
      <c r="AB126" t="s">
        <v>48</v>
      </c>
      <c r="AC126">
        <v>2.62</v>
      </c>
      <c r="AD126">
        <v>1.5</v>
      </c>
      <c r="AE126">
        <v>2.35</v>
      </c>
      <c r="AF126">
        <v>1.52</v>
      </c>
      <c r="AG126">
        <v>2.25</v>
      </c>
      <c r="AH126">
        <v>1.62</v>
      </c>
      <c r="AI126">
        <v>2.5499999999999998</v>
      </c>
      <c r="AJ126">
        <v>1.55</v>
      </c>
      <c r="AK126">
        <v>2.66</v>
      </c>
      <c r="AL126">
        <v>1.62</v>
      </c>
      <c r="AM126">
        <v>2.5</v>
      </c>
      <c r="AN126">
        <v>1.54</v>
      </c>
      <c r="AO126">
        <f t="shared" si="6"/>
        <v>0.4</v>
      </c>
      <c r="AP126">
        <f t="shared" si="6"/>
        <v>0.64935064935064934</v>
      </c>
      <c r="AQ126">
        <f t="shared" si="7"/>
        <v>0.38118811881188125</v>
      </c>
      <c r="AR126">
        <f t="shared" si="8"/>
        <v>0.61881188118811892</v>
      </c>
      <c r="AT126">
        <f t="shared" si="9"/>
        <v>1.4771456378047261</v>
      </c>
      <c r="AU126">
        <f t="shared" si="9"/>
        <v>1.5071846997763676</v>
      </c>
      <c r="AV126">
        <f t="shared" si="10"/>
        <v>0.49249079915623689</v>
      </c>
      <c r="AZ126">
        <f t="shared" si="11"/>
        <v>2.4918212811052403</v>
      </c>
      <c r="BA126">
        <f t="shared" si="11"/>
        <v>3.3136763178124831</v>
      </c>
      <c r="BB126">
        <f t="shared" si="12"/>
        <v>0.30537002903127947</v>
      </c>
      <c r="BC126">
        <f t="shared" si="13"/>
        <v>0.96446227554752073</v>
      </c>
      <c r="BD126">
        <f t="shared" si="14"/>
        <v>0.70827950046077293</v>
      </c>
      <c r="BE126">
        <f t="shared" si="15"/>
        <v>1.1862310277805903</v>
      </c>
    </row>
    <row r="127" spans="1:57" x14ac:dyDescent="0.35">
      <c r="A127">
        <v>39</v>
      </c>
      <c r="B127" t="s">
        <v>40</v>
      </c>
      <c r="C127" t="s">
        <v>41</v>
      </c>
      <c r="D127" s="1">
        <v>42559</v>
      </c>
      <c r="E127" t="s">
        <v>42</v>
      </c>
      <c r="F127" t="s">
        <v>43</v>
      </c>
      <c r="G127" t="s">
        <v>44</v>
      </c>
      <c r="H127" t="s">
        <v>180</v>
      </c>
      <c r="I127">
        <v>5</v>
      </c>
      <c r="J127" t="s">
        <v>236</v>
      </c>
      <c r="K127" t="s">
        <v>223</v>
      </c>
      <c r="L127">
        <v>2</v>
      </c>
      <c r="M127">
        <v>9</v>
      </c>
      <c r="N127">
        <v>8915</v>
      </c>
      <c r="O127">
        <v>2950</v>
      </c>
      <c r="P127">
        <v>6</v>
      </c>
      <c r="Q127">
        <v>3</v>
      </c>
      <c r="R127">
        <v>6</v>
      </c>
      <c r="S127">
        <v>3</v>
      </c>
      <c r="T127">
        <v>6</v>
      </c>
      <c r="U127">
        <v>3</v>
      </c>
      <c r="Z127">
        <v>3</v>
      </c>
      <c r="AA127">
        <v>0</v>
      </c>
      <c r="AB127" t="s">
        <v>48</v>
      </c>
      <c r="AC127">
        <v>1.1000000000000001</v>
      </c>
      <c r="AD127">
        <v>7</v>
      </c>
      <c r="AE127">
        <v>1.1200000000000001</v>
      </c>
      <c r="AF127">
        <v>5</v>
      </c>
      <c r="AG127">
        <v>1.1200000000000001</v>
      </c>
      <c r="AH127">
        <v>6</v>
      </c>
      <c r="AI127">
        <v>1.1499999999999999</v>
      </c>
      <c r="AJ127">
        <v>6.75</v>
      </c>
      <c r="AK127">
        <v>1.17</v>
      </c>
      <c r="AL127">
        <v>7.5</v>
      </c>
      <c r="AM127">
        <v>1.1200000000000001</v>
      </c>
      <c r="AN127">
        <v>6.55</v>
      </c>
      <c r="AO127">
        <f t="shared" si="6"/>
        <v>0.89285714285714279</v>
      </c>
      <c r="AP127">
        <f t="shared" si="6"/>
        <v>0.15267175572519084</v>
      </c>
      <c r="AQ127">
        <f t="shared" si="7"/>
        <v>0.85397653194263357</v>
      </c>
      <c r="AR127">
        <f t="shared" si="8"/>
        <v>0.14602346805736638</v>
      </c>
      <c r="AT127">
        <f t="shared" si="9"/>
        <v>1.6258008841477345</v>
      </c>
      <c r="AU127">
        <f t="shared" si="9"/>
        <v>0.95629797118566429</v>
      </c>
      <c r="AV127">
        <f t="shared" si="10"/>
        <v>0.66139184416490415</v>
      </c>
      <c r="AZ127">
        <f t="shared" si="11"/>
        <v>3.8738301457534075</v>
      </c>
      <c r="BA127">
        <f t="shared" si="11"/>
        <v>1.8600357441519892</v>
      </c>
      <c r="BB127">
        <f t="shared" si="12"/>
        <v>0.88223781083543285</v>
      </c>
      <c r="BC127">
        <f t="shared" si="13"/>
        <v>0.15785156573200435</v>
      </c>
      <c r="BD127">
        <f t="shared" si="14"/>
        <v>0.41340880967935206</v>
      </c>
      <c r="BE127">
        <f t="shared" si="15"/>
        <v>0.12529363252057532</v>
      </c>
    </row>
    <row r="128" spans="1:57" x14ac:dyDescent="0.35">
      <c r="A128">
        <v>39</v>
      </c>
      <c r="B128" t="s">
        <v>40</v>
      </c>
      <c r="C128" t="s">
        <v>41</v>
      </c>
      <c r="D128" s="1">
        <v>42561</v>
      </c>
      <c r="E128" t="s">
        <v>42</v>
      </c>
      <c r="F128" t="s">
        <v>43</v>
      </c>
      <c r="G128" t="s">
        <v>44</v>
      </c>
      <c r="H128" t="s">
        <v>181</v>
      </c>
      <c r="I128">
        <v>5</v>
      </c>
      <c r="J128" t="s">
        <v>236</v>
      </c>
      <c r="K128" t="s">
        <v>77</v>
      </c>
      <c r="L128">
        <v>2</v>
      </c>
      <c r="M128">
        <v>7</v>
      </c>
      <c r="N128">
        <v>8915</v>
      </c>
      <c r="O128">
        <v>3175</v>
      </c>
      <c r="P128">
        <v>6</v>
      </c>
      <c r="Q128">
        <v>4</v>
      </c>
      <c r="R128">
        <v>7</v>
      </c>
      <c r="S128">
        <v>6</v>
      </c>
      <c r="T128">
        <v>7</v>
      </c>
      <c r="U128">
        <v>6</v>
      </c>
      <c r="Z128">
        <v>3</v>
      </c>
      <c r="AA128">
        <v>0</v>
      </c>
      <c r="AB128" t="s">
        <v>48</v>
      </c>
      <c r="AC128">
        <v>1.25</v>
      </c>
      <c r="AD128">
        <v>4.33</v>
      </c>
      <c r="AE128">
        <v>1.25</v>
      </c>
      <c r="AF128">
        <v>3.5</v>
      </c>
      <c r="AG128">
        <v>1.25</v>
      </c>
      <c r="AH128">
        <v>4</v>
      </c>
      <c r="AI128">
        <v>1.27</v>
      </c>
      <c r="AJ128">
        <v>4.3600000000000003</v>
      </c>
      <c r="AK128">
        <v>4.3600000000000003</v>
      </c>
      <c r="AL128">
        <v>1.3</v>
      </c>
      <c r="AM128">
        <v>3.97</v>
      </c>
      <c r="AN128">
        <v>1.26</v>
      </c>
      <c r="AO128">
        <f t="shared" si="6"/>
        <v>0.25188916876574308</v>
      </c>
      <c r="AP128">
        <f t="shared" si="6"/>
        <v>0.79365079365079361</v>
      </c>
      <c r="AQ128">
        <f t="shared" si="7"/>
        <v>0.24091778202676867</v>
      </c>
      <c r="AR128">
        <f t="shared" si="8"/>
        <v>0.75908221797323139</v>
      </c>
      <c r="AT128">
        <f t="shared" si="9"/>
        <v>1.6258008841477345</v>
      </c>
      <c r="AU128">
        <f t="shared" si="9"/>
        <v>1.4771456378047261</v>
      </c>
      <c r="AV128">
        <f t="shared" si="10"/>
        <v>0.53709552414307959</v>
      </c>
      <c r="AZ128">
        <f t="shared" si="11"/>
        <v>3.8738301457534075</v>
      </c>
      <c r="BA128">
        <f t="shared" si="11"/>
        <v>2.4918212811052403</v>
      </c>
      <c r="BB128">
        <f t="shared" si="12"/>
        <v>0.79931343893877427</v>
      </c>
      <c r="BC128">
        <f t="shared" si="13"/>
        <v>1.4232995571134448</v>
      </c>
      <c r="BD128">
        <f t="shared" si="14"/>
        <v>0.62157931548269507</v>
      </c>
      <c r="BE128">
        <f t="shared" si="15"/>
        <v>0.2240021211063272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- LogLoss</vt:lpstr>
      <vt:lpstr>M 2018</vt:lpstr>
      <vt:lpstr>M 2019</vt:lpstr>
      <vt:lpstr>M 2021</vt:lpstr>
      <vt:lpstr>W 2018</vt:lpstr>
      <vt:lpstr>W 2019</vt:lpstr>
      <vt:lpstr>W 2021</vt:lpstr>
      <vt:lpstr>M 2017</vt:lpstr>
      <vt:lpstr>M 2016</vt:lpstr>
      <vt:lpstr>W 2017</vt:lpstr>
      <vt:lpstr>W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Hamilton</cp:lastModifiedBy>
  <dcterms:created xsi:type="dcterms:W3CDTF">2022-06-20T08:59:41Z</dcterms:created>
  <dcterms:modified xsi:type="dcterms:W3CDTF">2022-06-20T17:26:56Z</dcterms:modified>
</cp:coreProperties>
</file>