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esktop\College\Software applications for business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1" l="1"/>
  <c r="S17" i="1" s="1"/>
  <c r="O17" i="1"/>
  <c r="R17" i="1" s="1"/>
  <c r="N17" i="1"/>
  <c r="Q17" i="1" s="1"/>
  <c r="K17" i="1"/>
  <c r="R16" i="1"/>
  <c r="P16" i="1"/>
  <c r="S16" i="1" s="1"/>
  <c r="O16" i="1"/>
  <c r="N16" i="1"/>
  <c r="Q16" i="1" s="1"/>
  <c r="K16" i="1"/>
  <c r="Q15" i="1"/>
  <c r="P15" i="1"/>
  <c r="S15" i="1" s="1"/>
  <c r="O15" i="1"/>
  <c r="R15" i="1" s="1"/>
  <c r="N15" i="1"/>
  <c r="K15" i="1"/>
  <c r="P14" i="1"/>
  <c r="S14" i="1" s="1"/>
  <c r="O14" i="1"/>
  <c r="R14" i="1" s="1"/>
  <c r="N14" i="1"/>
  <c r="Q14" i="1" s="1"/>
  <c r="K14" i="1"/>
  <c r="S13" i="1"/>
  <c r="P13" i="1"/>
  <c r="O13" i="1"/>
  <c r="R13" i="1" s="1"/>
  <c r="N13" i="1"/>
  <c r="Q13" i="1" s="1"/>
  <c r="K13" i="1"/>
  <c r="R12" i="1"/>
  <c r="P12" i="1"/>
  <c r="S12" i="1" s="1"/>
  <c r="O12" i="1"/>
  <c r="N12" i="1"/>
  <c r="Q12" i="1" s="1"/>
  <c r="K12" i="1"/>
  <c r="Q11" i="1"/>
  <c r="P11" i="1"/>
  <c r="S11" i="1" s="1"/>
  <c r="O11" i="1"/>
  <c r="R11" i="1" s="1"/>
  <c r="N11" i="1"/>
  <c r="K11" i="1"/>
  <c r="P10" i="1"/>
  <c r="S10" i="1" s="1"/>
  <c r="O10" i="1"/>
  <c r="R10" i="1" s="1"/>
  <c r="N10" i="1"/>
  <c r="Q10" i="1" s="1"/>
  <c r="K10" i="1"/>
  <c r="S9" i="1"/>
  <c r="P9" i="1"/>
  <c r="O9" i="1"/>
  <c r="R9" i="1" s="1"/>
  <c r="N9" i="1"/>
  <c r="Q9" i="1" s="1"/>
  <c r="K9" i="1"/>
  <c r="R8" i="1"/>
  <c r="P8" i="1"/>
  <c r="S8" i="1" s="1"/>
  <c r="O8" i="1"/>
  <c r="N8" i="1"/>
  <c r="Q8" i="1" s="1"/>
  <c r="K8" i="1"/>
  <c r="Q7" i="1"/>
  <c r="P7" i="1"/>
  <c r="S7" i="1" s="1"/>
  <c r="O7" i="1"/>
  <c r="R7" i="1" s="1"/>
  <c r="N7" i="1"/>
  <c r="K7" i="1"/>
  <c r="P6" i="1"/>
  <c r="S6" i="1" s="1"/>
  <c r="O6" i="1"/>
  <c r="R6" i="1" s="1"/>
  <c r="N6" i="1"/>
  <c r="Q6" i="1" s="1"/>
  <c r="K6" i="1"/>
  <c r="S5" i="1"/>
  <c r="P5" i="1"/>
  <c r="O5" i="1"/>
  <c r="R5" i="1" s="1"/>
  <c r="N5" i="1"/>
  <c r="Q5" i="1" s="1"/>
  <c r="K5" i="1"/>
  <c r="R4" i="1"/>
  <c r="P4" i="1"/>
  <c r="S4" i="1" s="1"/>
  <c r="O4" i="1"/>
  <c r="N4" i="1"/>
  <c r="Q4" i="1" s="1"/>
  <c r="K4" i="1"/>
  <c r="Q3" i="1"/>
  <c r="P3" i="1"/>
  <c r="S3" i="1" s="1"/>
  <c r="O3" i="1"/>
  <c r="R3" i="1" s="1"/>
  <c r="N3" i="1"/>
  <c r="K3" i="1"/>
  <c r="P2" i="1"/>
  <c r="S2" i="1" s="1"/>
  <c r="O2" i="1"/>
  <c r="R2" i="1" s="1"/>
  <c r="N2" i="1"/>
  <c r="Q2" i="1" s="1"/>
  <c r="K2" i="1"/>
</calcChain>
</file>

<file path=xl/sharedStrings.xml><?xml version="1.0" encoding="utf-8"?>
<sst xmlns="http://schemas.openxmlformats.org/spreadsheetml/2006/main" count="115" uniqueCount="62">
  <si>
    <t>Customer Code</t>
  </si>
  <si>
    <t>Customer Type</t>
  </si>
  <si>
    <t xml:space="preserve">Customer Name </t>
  </si>
  <si>
    <t>Sale Date</t>
  </si>
  <si>
    <t>Month</t>
  </si>
  <si>
    <t xml:space="preserve">Cost Price per Item </t>
  </si>
  <si>
    <t>Retail Price ( Ex VAT)</t>
  </si>
  <si>
    <t xml:space="preserve">Trade Price </t>
  </si>
  <si>
    <t>Wholesale Price</t>
  </si>
  <si>
    <t>Quantity</t>
  </si>
  <si>
    <t>Total Cost to Client</t>
  </si>
  <si>
    <t>Supplier Code</t>
  </si>
  <si>
    <t>Stock Code</t>
  </si>
  <si>
    <t>Total Sale Amount - Retail</t>
  </si>
  <si>
    <t>Total Sale Amount - Trade</t>
  </si>
  <si>
    <t>Total Sale Amount - WholeSale</t>
  </si>
  <si>
    <t>Profit on Retail Price</t>
  </si>
  <si>
    <t>Profit on Trade Price</t>
  </si>
  <si>
    <t>Profit on Wholesale</t>
  </si>
  <si>
    <t>SOUTH1</t>
  </si>
  <si>
    <t>Retail</t>
  </si>
  <si>
    <t>Southside TV &amp;Electrics</t>
  </si>
  <si>
    <t>01.01.2017</t>
  </si>
  <si>
    <t>EI001</t>
  </si>
  <si>
    <t>LCD</t>
  </si>
  <si>
    <t>JOEEL1</t>
  </si>
  <si>
    <t>WholeSale</t>
  </si>
  <si>
    <t xml:space="preserve">Joe's Electrical </t>
  </si>
  <si>
    <t>05.01.2017</t>
  </si>
  <si>
    <t>ES001</t>
  </si>
  <si>
    <t>PLA</t>
  </si>
  <si>
    <t>LIMRA1</t>
  </si>
  <si>
    <t xml:space="preserve">Limerick Race Course </t>
  </si>
  <si>
    <t>30.01.2017</t>
  </si>
  <si>
    <t>D2001</t>
  </si>
  <si>
    <t>REC</t>
  </si>
  <si>
    <t>LISAE1</t>
  </si>
  <si>
    <t>Trade</t>
  </si>
  <si>
    <t>Lisa's Electronics</t>
  </si>
  <si>
    <t>01.02.2017</t>
  </si>
  <si>
    <t>SA001</t>
  </si>
  <si>
    <t>DVD</t>
  </si>
  <si>
    <t>PADDY1</t>
  </si>
  <si>
    <t xml:space="preserve">Paddy Power </t>
  </si>
  <si>
    <t>02.02.2017</t>
  </si>
  <si>
    <t>PH001</t>
  </si>
  <si>
    <t>TVS</t>
  </si>
  <si>
    <t>PADDY2</t>
  </si>
  <si>
    <t>05.02.2017</t>
  </si>
  <si>
    <t>DOORA</t>
  </si>
  <si>
    <t xml:space="preserve">Dooradoyle Nursing Home </t>
  </si>
  <si>
    <t>15.02.2017</t>
  </si>
  <si>
    <t>CORKE1</t>
  </si>
  <si>
    <t>Cork Electronics</t>
  </si>
  <si>
    <t>03.03.2017</t>
  </si>
  <si>
    <t>07.03.2017</t>
  </si>
  <si>
    <t>10.03.2017</t>
  </si>
  <si>
    <t>12.03.2017</t>
  </si>
  <si>
    <t>20.03.2017</t>
  </si>
  <si>
    <t>21.03.2017</t>
  </si>
  <si>
    <t>25.03.2017</t>
  </si>
  <si>
    <t>30.03.2017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</si>
</sst>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0" fillId="2" borderId="0" xfId="0" applyFill="1"/>
    <xf numFmtId="16" fontId="0" fillId="2" borderId="0" xfId="0" applyNumberFormat="1" applyFill="1"/>
    <xf numFmtId="4" fontId="0" fillId="0" borderId="0" xfId="0" applyNumberFormat="1"/>
    <xf numFmtId="3" fontId="0" fillId="0" borderId="0" xfId="0" applyNumberFormat="1"/>
    <xf numFmtId="0" fontId="0" fillId="0" borderId="0" xfId="0" applyFont="1"/>
  </cellXfs>
  <cellStyles count="1">
    <cellStyle name="Normal" xfId="0" builtinId="0"/>
  </cellStyles>
  <dxfs count="17">
    <dxf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S17" totalsRowShown="0" headerRowDxfId="16">
  <autoFilter ref="A1:S17"/>
  <tableColumns count="19">
    <tableColumn id="1" name="Customer Code"/>
    <tableColumn id="20" name="Customer Type" dataDxfId="0"/>
    <tableColumn id="2" name="Customer Name "/>
    <tableColumn id="14" name="Sale Date" dataDxfId="15"/>
    <tableColumn id="15" name="Month" dataDxfId="14"/>
    <tableColumn id="3" name="Cost Price per Item " dataDxfId="13"/>
    <tableColumn id="4" name="Retail Price ( Ex VAT)" dataDxfId="12"/>
    <tableColumn id="5" name="Trade Price " dataDxfId="11"/>
    <tableColumn id="6" name="Wholesale Price" dataDxfId="10"/>
    <tableColumn id="7" name="Quantity" dataDxfId="9"/>
    <tableColumn id="8" name="Total Cost to Client" dataDxfId="8">
      <calculatedColumnFormula>I2*J2</calculatedColumnFormula>
    </tableColumn>
    <tableColumn id="9" name="Supplier Code" dataDxfId="7"/>
    <tableColumn id="10" name="Stock Code"/>
    <tableColumn id="17" name="Total Sale Amount - Retail" dataDxfId="6">
      <calculatedColumnFormula>Table1[[#This Row],[Quantity]]*Table1[[#This Row],[Retail Price ( Ex VAT)]]</calculatedColumnFormula>
    </tableColumn>
    <tableColumn id="19" name="Total Sale Amount - Trade" dataDxfId="5">
      <calculatedColumnFormula>Table1[[#This Row],[Quantity]]*Table1[[#This Row],[Trade Price ]]</calculatedColumnFormula>
    </tableColumn>
    <tableColumn id="18" name="Total Sale Amount - WholeSale" dataDxfId="4">
      <calculatedColumnFormula>Table1[[#This Row],[Quantity]]*Table1[[#This Row],[Wholesale Price]]</calculatedColumnFormula>
    </tableColumn>
    <tableColumn id="11" name="Profit on Retail Price" dataDxfId="3">
      <calculatedColumnFormula>Table1[[#This Row],[Total Sale Amount - Retail]]-Table1[[#This Row],[Cost Price per Item ]]*Table1[[#This Row],[Quantity]]</calculatedColumnFormula>
    </tableColumn>
    <tableColumn id="12" name="Profit on Trade Price" dataDxfId="2">
      <calculatedColumnFormula>Table1[[#This Row],[Total Sale Amount - Trade]]-Table1[[#This Row],[Cost Price per Item ]]*Table1[[#This Row],[Quantity]]</calculatedColumnFormula>
    </tableColumn>
    <tableColumn id="13" name="Profit on Wholesale" dataDxfId="1">
      <calculatedColumnFormula>Table1[[#This Row],[Total Sale Amount - WholeSale]]-Table1[[#This Row],[Cost Price per Item ]]*Table1[[#This Row],[Quantity]]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workbookViewId="0">
      <selection activeCell="C20" sqref="C20"/>
    </sheetView>
  </sheetViews>
  <sheetFormatPr defaultRowHeight="14.4" x14ac:dyDescent="0.3"/>
  <cols>
    <col min="1" max="1" width="16.21875" bestFit="1" customWidth="1"/>
    <col min="2" max="2" width="16" bestFit="1" customWidth="1"/>
    <col min="3" max="3" width="23.21875" bestFit="1" customWidth="1"/>
    <col min="4" max="4" width="11" bestFit="1" customWidth="1"/>
    <col min="5" max="5" width="9" bestFit="1" customWidth="1"/>
    <col min="6" max="6" width="19.6640625" bestFit="1" customWidth="1"/>
    <col min="7" max="7" width="20.6640625" bestFit="1" customWidth="1"/>
    <col min="8" max="8" width="13" bestFit="1" customWidth="1"/>
    <col min="9" max="9" width="16.5546875" bestFit="1" customWidth="1"/>
    <col min="10" max="10" width="10.5546875" bestFit="1" customWidth="1"/>
    <col min="11" max="11" width="19.109375" bestFit="1" customWidth="1"/>
    <col min="12" max="12" width="14.88671875" bestFit="1" customWidth="1"/>
    <col min="13" max="13" width="12.6640625" bestFit="1" customWidth="1"/>
    <col min="14" max="14" width="25.21875" bestFit="1" customWidth="1"/>
    <col min="15" max="15" width="25.33203125" bestFit="1" customWidth="1"/>
    <col min="16" max="16" width="29.5546875" bestFit="1" customWidth="1"/>
    <col min="17" max="17" width="20.44140625" bestFit="1" customWidth="1"/>
    <col min="18" max="18" width="20.5546875" bestFit="1" customWidth="1"/>
    <col min="19" max="19" width="19.88671875" bestFit="1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t="s">
        <v>19</v>
      </c>
      <c r="B2" s="3" t="s">
        <v>20</v>
      </c>
      <c r="C2" t="s">
        <v>21</v>
      </c>
      <c r="D2" s="3" t="s">
        <v>22</v>
      </c>
      <c r="E2" s="4">
        <v>42736</v>
      </c>
      <c r="F2" s="5">
        <v>600</v>
      </c>
      <c r="G2" s="5">
        <v>900</v>
      </c>
      <c r="H2" s="5">
        <v>800</v>
      </c>
      <c r="I2" s="5">
        <v>700</v>
      </c>
      <c r="J2" s="6">
        <v>3</v>
      </c>
      <c r="K2" s="6">
        <f>I2*J2</f>
        <v>2100</v>
      </c>
      <c r="L2" t="s">
        <v>23</v>
      </c>
      <c r="M2" t="s">
        <v>24</v>
      </c>
      <c r="N2" s="3">
        <f>Table1[[#This Row],[Quantity]]*Table1[[#This Row],[Retail Price ( Ex VAT)]]</f>
        <v>2700</v>
      </c>
      <c r="O2" s="3">
        <f>Table1[[#This Row],[Quantity]]*Table1[[#This Row],[Trade Price ]]</f>
        <v>2400</v>
      </c>
      <c r="P2" s="3">
        <f>Table1[[#This Row],[Quantity]]*Table1[[#This Row],[Wholesale Price]]</f>
        <v>2100</v>
      </c>
      <c r="Q2" s="3">
        <f>Table1[[#This Row],[Total Sale Amount - Retail]]-Table1[[#This Row],[Cost Price per Item ]]*Table1[[#This Row],[Quantity]]</f>
        <v>900</v>
      </c>
      <c r="R2" s="3">
        <f>Table1[[#This Row],[Total Sale Amount - Trade]]-Table1[[#This Row],[Cost Price per Item ]]*Table1[[#This Row],[Quantity]]</f>
        <v>600</v>
      </c>
      <c r="S2" s="3">
        <f>Table1[[#This Row],[Total Sale Amount - WholeSale]]-Table1[[#This Row],[Cost Price per Item ]]*Table1[[#This Row],[Quantity]]</f>
        <v>300</v>
      </c>
    </row>
    <row r="3" spans="1:19" x14ac:dyDescent="0.3">
      <c r="A3" t="s">
        <v>25</v>
      </c>
      <c r="B3" s="3" t="s">
        <v>26</v>
      </c>
      <c r="C3" t="s">
        <v>27</v>
      </c>
      <c r="D3" s="3" t="s">
        <v>28</v>
      </c>
      <c r="E3" s="4">
        <v>42736</v>
      </c>
      <c r="F3" s="5">
        <v>300</v>
      </c>
      <c r="G3" s="5">
        <v>450</v>
      </c>
      <c r="H3" s="5">
        <v>350</v>
      </c>
      <c r="I3" s="5">
        <v>330</v>
      </c>
      <c r="J3" s="6">
        <v>6</v>
      </c>
      <c r="K3" s="6">
        <f t="shared" ref="K3:K17" si="0">I3*J3</f>
        <v>1980</v>
      </c>
      <c r="L3" s="7" t="s">
        <v>29</v>
      </c>
      <c r="M3" t="s">
        <v>30</v>
      </c>
      <c r="N3" s="3">
        <f>Table1[[#This Row],[Quantity]]*Table1[[#This Row],[Retail Price ( Ex VAT)]]</f>
        <v>2700</v>
      </c>
      <c r="O3" s="3">
        <f>Table1[[#This Row],[Quantity]]*Table1[[#This Row],[Trade Price ]]</f>
        <v>2100</v>
      </c>
      <c r="P3" s="3">
        <f>Table1[[#This Row],[Quantity]]*Table1[[#This Row],[Wholesale Price]]</f>
        <v>1980</v>
      </c>
      <c r="Q3" s="3">
        <f>Table1[[#This Row],[Total Sale Amount - Retail]]-Table1[[#This Row],[Cost Price per Item ]]*Table1[[#This Row],[Quantity]]</f>
        <v>900</v>
      </c>
      <c r="R3" s="3">
        <f>Table1[[#This Row],[Total Sale Amount - Trade]]-Table1[[#This Row],[Cost Price per Item ]]*Table1[[#This Row],[Quantity]]</f>
        <v>300</v>
      </c>
      <c r="S3" s="3">
        <f>Table1[[#This Row],[Total Sale Amount - WholeSale]]-Table1[[#This Row],[Cost Price per Item ]]*Table1[[#This Row],[Quantity]]</f>
        <v>180</v>
      </c>
    </row>
    <row r="4" spans="1:19" x14ac:dyDescent="0.3">
      <c r="A4" t="s">
        <v>31</v>
      </c>
      <c r="B4" s="3" t="s">
        <v>20</v>
      </c>
      <c r="C4" t="s">
        <v>32</v>
      </c>
      <c r="D4" s="3" t="s">
        <v>33</v>
      </c>
      <c r="E4" s="4">
        <v>42736</v>
      </c>
      <c r="F4" s="5">
        <v>160</v>
      </c>
      <c r="G4" s="5">
        <v>240</v>
      </c>
      <c r="H4" s="5">
        <v>200</v>
      </c>
      <c r="I4" s="5">
        <v>180</v>
      </c>
      <c r="J4" s="6">
        <v>7</v>
      </c>
      <c r="K4" s="6">
        <f t="shared" si="0"/>
        <v>1260</v>
      </c>
      <c r="L4" s="7" t="s">
        <v>34</v>
      </c>
      <c r="M4" t="s">
        <v>35</v>
      </c>
      <c r="N4" s="3">
        <f>Table1[[#This Row],[Quantity]]*Table1[[#This Row],[Retail Price ( Ex VAT)]]</f>
        <v>1680</v>
      </c>
      <c r="O4" s="3">
        <f>Table1[[#This Row],[Quantity]]*Table1[[#This Row],[Trade Price ]]</f>
        <v>1400</v>
      </c>
      <c r="P4" s="3">
        <f>Table1[[#This Row],[Quantity]]*Table1[[#This Row],[Wholesale Price]]</f>
        <v>1260</v>
      </c>
      <c r="Q4" s="3">
        <f>Table1[[#This Row],[Total Sale Amount - Retail]]-Table1[[#This Row],[Cost Price per Item ]]*Table1[[#This Row],[Quantity]]</f>
        <v>560</v>
      </c>
      <c r="R4" s="3">
        <f>Table1[[#This Row],[Total Sale Amount - Trade]]-Table1[[#This Row],[Cost Price per Item ]]*Table1[[#This Row],[Quantity]]</f>
        <v>280</v>
      </c>
      <c r="S4" s="3">
        <f>Table1[[#This Row],[Total Sale Amount - WholeSale]]-Table1[[#This Row],[Cost Price per Item ]]*Table1[[#This Row],[Quantity]]</f>
        <v>140</v>
      </c>
    </row>
    <row r="5" spans="1:19" x14ac:dyDescent="0.3">
      <c r="A5" t="s">
        <v>36</v>
      </c>
      <c r="B5" s="3" t="s">
        <v>37</v>
      </c>
      <c r="C5" t="s">
        <v>38</v>
      </c>
      <c r="D5" s="3" t="s">
        <v>39</v>
      </c>
      <c r="E5" s="4">
        <v>42768</v>
      </c>
      <c r="F5" s="5">
        <v>21</v>
      </c>
      <c r="G5" s="5">
        <v>32</v>
      </c>
      <c r="H5" s="5">
        <v>28</v>
      </c>
      <c r="I5" s="5">
        <v>24</v>
      </c>
      <c r="J5" s="6">
        <v>32</v>
      </c>
      <c r="K5" s="6">
        <f t="shared" si="0"/>
        <v>768</v>
      </c>
      <c r="L5" s="7" t="s">
        <v>40</v>
      </c>
      <c r="M5" t="s">
        <v>41</v>
      </c>
      <c r="N5" s="3">
        <f>Table1[[#This Row],[Quantity]]*Table1[[#This Row],[Retail Price ( Ex VAT)]]</f>
        <v>1024</v>
      </c>
      <c r="O5" s="3">
        <f>Table1[[#This Row],[Quantity]]*Table1[[#This Row],[Trade Price ]]</f>
        <v>896</v>
      </c>
      <c r="P5" s="3">
        <f>Table1[[#This Row],[Quantity]]*Table1[[#This Row],[Wholesale Price]]</f>
        <v>768</v>
      </c>
      <c r="Q5" s="3">
        <f>Table1[[#This Row],[Total Sale Amount - Retail]]-Table1[[#This Row],[Cost Price per Item ]]*Table1[[#This Row],[Quantity]]</f>
        <v>352</v>
      </c>
      <c r="R5" s="3">
        <f>Table1[[#This Row],[Total Sale Amount - Trade]]-Table1[[#This Row],[Cost Price per Item ]]*Table1[[#This Row],[Quantity]]</f>
        <v>224</v>
      </c>
      <c r="S5" s="3">
        <f>Table1[[#This Row],[Total Sale Amount - WholeSale]]-Table1[[#This Row],[Cost Price per Item ]]*Table1[[#This Row],[Quantity]]</f>
        <v>96</v>
      </c>
    </row>
    <row r="6" spans="1:19" x14ac:dyDescent="0.3">
      <c r="A6" t="s">
        <v>42</v>
      </c>
      <c r="B6" s="3" t="s">
        <v>20</v>
      </c>
      <c r="C6" t="s">
        <v>43</v>
      </c>
      <c r="D6" s="3" t="s">
        <v>44</v>
      </c>
      <c r="E6" s="4">
        <v>42768</v>
      </c>
      <c r="F6" s="5">
        <v>130</v>
      </c>
      <c r="G6" s="5">
        <v>195</v>
      </c>
      <c r="H6" s="5">
        <v>160</v>
      </c>
      <c r="I6" s="5">
        <v>150</v>
      </c>
      <c r="J6" s="6">
        <v>7</v>
      </c>
      <c r="K6" s="6">
        <f t="shared" si="0"/>
        <v>1050</v>
      </c>
      <c r="L6" s="7" t="s">
        <v>45</v>
      </c>
      <c r="M6" t="s">
        <v>46</v>
      </c>
      <c r="N6" s="3">
        <f>Table1[[#This Row],[Quantity]]*Table1[[#This Row],[Retail Price ( Ex VAT)]]</f>
        <v>1365</v>
      </c>
      <c r="O6" s="3">
        <f>Table1[[#This Row],[Quantity]]*Table1[[#This Row],[Trade Price ]]</f>
        <v>1120</v>
      </c>
      <c r="P6" s="3">
        <f>Table1[[#This Row],[Quantity]]*Table1[[#This Row],[Wholesale Price]]</f>
        <v>1050</v>
      </c>
      <c r="Q6" s="3">
        <f>Table1[[#This Row],[Total Sale Amount - Retail]]-Table1[[#This Row],[Cost Price per Item ]]*Table1[[#This Row],[Quantity]]</f>
        <v>455</v>
      </c>
      <c r="R6" s="3">
        <f>Table1[[#This Row],[Total Sale Amount - Trade]]-Table1[[#This Row],[Cost Price per Item ]]*Table1[[#This Row],[Quantity]]</f>
        <v>210</v>
      </c>
      <c r="S6" s="3">
        <f>Table1[[#This Row],[Total Sale Amount - WholeSale]]-Table1[[#This Row],[Cost Price per Item ]]*Table1[[#This Row],[Quantity]]</f>
        <v>140</v>
      </c>
    </row>
    <row r="7" spans="1:19" x14ac:dyDescent="0.3">
      <c r="A7" t="s">
        <v>47</v>
      </c>
      <c r="B7" s="3" t="s">
        <v>20</v>
      </c>
      <c r="C7" t="s">
        <v>43</v>
      </c>
      <c r="D7" s="3" t="s">
        <v>48</v>
      </c>
      <c r="E7" s="4">
        <v>42768</v>
      </c>
      <c r="F7" s="5">
        <v>600</v>
      </c>
      <c r="G7" s="5">
        <v>900</v>
      </c>
      <c r="H7" s="5">
        <v>800</v>
      </c>
      <c r="I7" s="5">
        <v>700</v>
      </c>
      <c r="J7" s="6">
        <v>4</v>
      </c>
      <c r="K7" s="6">
        <f t="shared" si="0"/>
        <v>2800</v>
      </c>
      <c r="L7" t="s">
        <v>23</v>
      </c>
      <c r="M7" t="s">
        <v>24</v>
      </c>
      <c r="N7" s="3">
        <f>Table1[[#This Row],[Quantity]]*Table1[[#This Row],[Retail Price ( Ex VAT)]]</f>
        <v>3600</v>
      </c>
      <c r="O7" s="3">
        <f>Table1[[#This Row],[Quantity]]*Table1[[#This Row],[Trade Price ]]</f>
        <v>3200</v>
      </c>
      <c r="P7" s="3">
        <f>Table1[[#This Row],[Quantity]]*Table1[[#This Row],[Wholesale Price]]</f>
        <v>2800</v>
      </c>
      <c r="Q7" s="3">
        <f>Table1[[#This Row],[Total Sale Amount - Retail]]-Table1[[#This Row],[Cost Price per Item ]]*Table1[[#This Row],[Quantity]]</f>
        <v>1200</v>
      </c>
      <c r="R7" s="3">
        <f>Table1[[#This Row],[Total Sale Amount - Trade]]-Table1[[#This Row],[Cost Price per Item ]]*Table1[[#This Row],[Quantity]]</f>
        <v>800</v>
      </c>
      <c r="S7" s="3">
        <f>Table1[[#This Row],[Total Sale Amount - WholeSale]]-Table1[[#This Row],[Cost Price per Item ]]*Table1[[#This Row],[Quantity]]</f>
        <v>400</v>
      </c>
    </row>
    <row r="8" spans="1:19" x14ac:dyDescent="0.3">
      <c r="A8" t="s">
        <v>49</v>
      </c>
      <c r="B8" s="3" t="s">
        <v>20</v>
      </c>
      <c r="C8" t="s">
        <v>50</v>
      </c>
      <c r="D8" s="3" t="s">
        <v>51</v>
      </c>
      <c r="E8" s="4">
        <v>42768</v>
      </c>
      <c r="F8" s="5">
        <v>300</v>
      </c>
      <c r="G8" s="5">
        <v>450</v>
      </c>
      <c r="H8" s="5">
        <v>350</v>
      </c>
      <c r="I8" s="5">
        <v>330</v>
      </c>
      <c r="J8" s="6">
        <v>12</v>
      </c>
      <c r="K8" s="6">
        <f t="shared" si="0"/>
        <v>3960</v>
      </c>
      <c r="L8" s="7" t="s">
        <v>29</v>
      </c>
      <c r="M8" t="s">
        <v>30</v>
      </c>
      <c r="N8" s="3">
        <f>Table1[[#This Row],[Quantity]]*Table1[[#This Row],[Retail Price ( Ex VAT)]]</f>
        <v>5400</v>
      </c>
      <c r="O8" s="3">
        <f>Table1[[#This Row],[Quantity]]*Table1[[#This Row],[Trade Price ]]</f>
        <v>4200</v>
      </c>
      <c r="P8" s="3">
        <f>Table1[[#This Row],[Quantity]]*Table1[[#This Row],[Wholesale Price]]</f>
        <v>3960</v>
      </c>
      <c r="Q8" s="3">
        <f>Table1[[#This Row],[Total Sale Amount - Retail]]-Table1[[#This Row],[Cost Price per Item ]]*Table1[[#This Row],[Quantity]]</f>
        <v>1800</v>
      </c>
      <c r="R8" s="3">
        <f>Table1[[#This Row],[Total Sale Amount - Trade]]-Table1[[#This Row],[Cost Price per Item ]]*Table1[[#This Row],[Quantity]]</f>
        <v>600</v>
      </c>
      <c r="S8" s="3">
        <f>Table1[[#This Row],[Total Sale Amount - WholeSale]]-Table1[[#This Row],[Cost Price per Item ]]*Table1[[#This Row],[Quantity]]</f>
        <v>360</v>
      </c>
    </row>
    <row r="9" spans="1:19" x14ac:dyDescent="0.3">
      <c r="A9" t="s">
        <v>52</v>
      </c>
      <c r="B9" s="3" t="s">
        <v>37</v>
      </c>
      <c r="C9" t="s">
        <v>53</v>
      </c>
      <c r="D9" s="3" t="s">
        <v>54</v>
      </c>
      <c r="E9" s="4">
        <v>42797</v>
      </c>
      <c r="F9" s="5">
        <v>160</v>
      </c>
      <c r="G9" s="5">
        <v>240</v>
      </c>
      <c r="H9" s="5">
        <v>200</v>
      </c>
      <c r="I9" s="5">
        <v>180</v>
      </c>
      <c r="J9" s="6">
        <v>8</v>
      </c>
      <c r="K9" s="6">
        <f t="shared" si="0"/>
        <v>1440</v>
      </c>
      <c r="L9" s="7" t="s">
        <v>34</v>
      </c>
      <c r="M9" t="s">
        <v>35</v>
      </c>
      <c r="N9" s="3">
        <f>Table1[[#This Row],[Quantity]]*Table1[[#This Row],[Retail Price ( Ex VAT)]]</f>
        <v>1920</v>
      </c>
      <c r="O9" s="3">
        <f>Table1[[#This Row],[Quantity]]*Table1[[#This Row],[Trade Price ]]</f>
        <v>1600</v>
      </c>
      <c r="P9" s="3">
        <f>Table1[[#This Row],[Quantity]]*Table1[[#This Row],[Wholesale Price]]</f>
        <v>1440</v>
      </c>
      <c r="Q9" s="3">
        <f>Table1[[#This Row],[Total Sale Amount - Retail]]-Table1[[#This Row],[Cost Price per Item ]]*Table1[[#This Row],[Quantity]]</f>
        <v>640</v>
      </c>
      <c r="R9" s="3">
        <f>Table1[[#This Row],[Total Sale Amount - Trade]]-Table1[[#This Row],[Cost Price per Item ]]*Table1[[#This Row],[Quantity]]</f>
        <v>320</v>
      </c>
      <c r="S9" s="3">
        <f>Table1[[#This Row],[Total Sale Amount - WholeSale]]-Table1[[#This Row],[Cost Price per Item ]]*Table1[[#This Row],[Quantity]]</f>
        <v>160</v>
      </c>
    </row>
    <row r="10" spans="1:19" x14ac:dyDescent="0.3">
      <c r="A10" t="s">
        <v>19</v>
      </c>
      <c r="B10" s="3" t="s">
        <v>20</v>
      </c>
      <c r="C10" t="s">
        <v>21</v>
      </c>
      <c r="D10" s="3" t="s">
        <v>54</v>
      </c>
      <c r="E10" s="4">
        <v>42797</v>
      </c>
      <c r="F10" s="5">
        <v>21</v>
      </c>
      <c r="G10" s="5">
        <v>32</v>
      </c>
      <c r="H10" s="5">
        <v>28</v>
      </c>
      <c r="I10" s="5">
        <v>24</v>
      </c>
      <c r="J10" s="6">
        <v>2</v>
      </c>
      <c r="K10" s="6">
        <f t="shared" si="0"/>
        <v>48</v>
      </c>
      <c r="L10" s="7" t="s">
        <v>40</v>
      </c>
      <c r="M10" t="s">
        <v>41</v>
      </c>
      <c r="N10" s="3">
        <f>Table1[[#This Row],[Quantity]]*Table1[[#This Row],[Retail Price ( Ex VAT)]]</f>
        <v>64</v>
      </c>
      <c r="O10" s="3">
        <f>Table1[[#This Row],[Quantity]]*Table1[[#This Row],[Trade Price ]]</f>
        <v>56</v>
      </c>
      <c r="P10" s="3">
        <f>Table1[[#This Row],[Quantity]]*Table1[[#This Row],[Wholesale Price]]</f>
        <v>48</v>
      </c>
      <c r="Q10" s="3">
        <f>Table1[[#This Row],[Total Sale Amount - Retail]]-Table1[[#This Row],[Cost Price per Item ]]*Table1[[#This Row],[Quantity]]</f>
        <v>22</v>
      </c>
      <c r="R10" s="3">
        <f>Table1[[#This Row],[Total Sale Amount - Trade]]-Table1[[#This Row],[Cost Price per Item ]]*Table1[[#This Row],[Quantity]]</f>
        <v>14</v>
      </c>
      <c r="S10" s="3">
        <f>Table1[[#This Row],[Total Sale Amount - WholeSale]]-Table1[[#This Row],[Cost Price per Item ]]*Table1[[#This Row],[Quantity]]</f>
        <v>6</v>
      </c>
    </row>
    <row r="11" spans="1:19" x14ac:dyDescent="0.3">
      <c r="A11" t="s">
        <v>25</v>
      </c>
      <c r="B11" s="3" t="s">
        <v>26</v>
      </c>
      <c r="C11" t="s">
        <v>27</v>
      </c>
      <c r="D11" s="3" t="s">
        <v>55</v>
      </c>
      <c r="E11" s="4">
        <v>42797</v>
      </c>
      <c r="F11" s="5">
        <v>130</v>
      </c>
      <c r="G11" s="5">
        <v>195</v>
      </c>
      <c r="H11" s="5">
        <v>160</v>
      </c>
      <c r="I11" s="5">
        <v>150</v>
      </c>
      <c r="J11" s="6">
        <v>9</v>
      </c>
      <c r="K11" s="6">
        <f t="shared" si="0"/>
        <v>1350</v>
      </c>
      <c r="L11" s="7" t="s">
        <v>45</v>
      </c>
      <c r="M11" t="s">
        <v>46</v>
      </c>
      <c r="N11" s="3">
        <f>Table1[[#This Row],[Quantity]]*Table1[[#This Row],[Retail Price ( Ex VAT)]]</f>
        <v>1755</v>
      </c>
      <c r="O11" s="3">
        <f>Table1[[#This Row],[Quantity]]*Table1[[#This Row],[Trade Price ]]</f>
        <v>1440</v>
      </c>
      <c r="P11" s="3">
        <f>Table1[[#This Row],[Quantity]]*Table1[[#This Row],[Wholesale Price]]</f>
        <v>1350</v>
      </c>
      <c r="Q11" s="3">
        <f>Table1[[#This Row],[Total Sale Amount - Retail]]-Table1[[#This Row],[Cost Price per Item ]]*Table1[[#This Row],[Quantity]]</f>
        <v>585</v>
      </c>
      <c r="R11" s="3">
        <f>Table1[[#This Row],[Total Sale Amount - Trade]]-Table1[[#This Row],[Cost Price per Item ]]*Table1[[#This Row],[Quantity]]</f>
        <v>270</v>
      </c>
      <c r="S11" s="3">
        <f>Table1[[#This Row],[Total Sale Amount - WholeSale]]-Table1[[#This Row],[Cost Price per Item ]]*Table1[[#This Row],[Quantity]]</f>
        <v>180</v>
      </c>
    </row>
    <row r="12" spans="1:19" x14ac:dyDescent="0.3">
      <c r="A12" t="s">
        <v>31</v>
      </c>
      <c r="B12" s="3" t="s">
        <v>20</v>
      </c>
      <c r="C12" t="s">
        <v>32</v>
      </c>
      <c r="D12" s="3" t="s">
        <v>56</v>
      </c>
      <c r="E12" s="4">
        <v>42797</v>
      </c>
      <c r="F12" s="5">
        <v>600</v>
      </c>
      <c r="G12" s="5">
        <v>900</v>
      </c>
      <c r="H12" s="5">
        <v>800</v>
      </c>
      <c r="I12" s="5">
        <v>700</v>
      </c>
      <c r="J12" s="6">
        <v>4</v>
      </c>
      <c r="K12" s="6">
        <f t="shared" si="0"/>
        <v>2800</v>
      </c>
      <c r="L12" t="s">
        <v>23</v>
      </c>
      <c r="M12" t="s">
        <v>24</v>
      </c>
      <c r="N12" s="3">
        <f>Table1[[#This Row],[Quantity]]*Table1[[#This Row],[Retail Price ( Ex VAT)]]</f>
        <v>3600</v>
      </c>
      <c r="O12" s="3">
        <f>Table1[[#This Row],[Quantity]]*Table1[[#This Row],[Trade Price ]]</f>
        <v>3200</v>
      </c>
      <c r="P12" s="3">
        <f>Table1[[#This Row],[Quantity]]*Table1[[#This Row],[Wholesale Price]]</f>
        <v>2800</v>
      </c>
      <c r="Q12" s="3">
        <f>Table1[[#This Row],[Total Sale Amount - Retail]]-Table1[[#This Row],[Cost Price per Item ]]*Table1[[#This Row],[Quantity]]</f>
        <v>1200</v>
      </c>
      <c r="R12" s="3">
        <f>Table1[[#This Row],[Total Sale Amount - Trade]]-Table1[[#This Row],[Cost Price per Item ]]*Table1[[#This Row],[Quantity]]</f>
        <v>800</v>
      </c>
      <c r="S12" s="3">
        <f>Table1[[#This Row],[Total Sale Amount - WholeSale]]-Table1[[#This Row],[Cost Price per Item ]]*Table1[[#This Row],[Quantity]]</f>
        <v>400</v>
      </c>
    </row>
    <row r="13" spans="1:19" x14ac:dyDescent="0.3">
      <c r="A13" t="s">
        <v>36</v>
      </c>
      <c r="B13" s="3" t="s">
        <v>37</v>
      </c>
      <c r="C13" t="s">
        <v>38</v>
      </c>
      <c r="D13" s="3" t="s">
        <v>57</v>
      </c>
      <c r="E13" s="4">
        <v>42797</v>
      </c>
      <c r="F13" s="5">
        <v>300</v>
      </c>
      <c r="G13" s="5">
        <v>450</v>
      </c>
      <c r="H13" s="5">
        <v>350</v>
      </c>
      <c r="I13" s="5">
        <v>330</v>
      </c>
      <c r="J13" s="6">
        <v>5</v>
      </c>
      <c r="K13" s="6">
        <f t="shared" si="0"/>
        <v>1650</v>
      </c>
      <c r="L13" s="7" t="s">
        <v>29</v>
      </c>
      <c r="M13" t="s">
        <v>30</v>
      </c>
      <c r="N13" s="3">
        <f>Table1[[#This Row],[Quantity]]*Table1[[#This Row],[Retail Price ( Ex VAT)]]</f>
        <v>2250</v>
      </c>
      <c r="O13" s="3">
        <f>Table1[[#This Row],[Quantity]]*Table1[[#This Row],[Trade Price ]]</f>
        <v>1750</v>
      </c>
      <c r="P13" s="3">
        <f>Table1[[#This Row],[Quantity]]*Table1[[#This Row],[Wholesale Price]]</f>
        <v>1650</v>
      </c>
      <c r="Q13" s="3">
        <f>Table1[[#This Row],[Total Sale Amount - Retail]]-Table1[[#This Row],[Cost Price per Item ]]*Table1[[#This Row],[Quantity]]</f>
        <v>750</v>
      </c>
      <c r="R13" s="3">
        <f>Table1[[#This Row],[Total Sale Amount - Trade]]-Table1[[#This Row],[Cost Price per Item ]]*Table1[[#This Row],[Quantity]]</f>
        <v>250</v>
      </c>
      <c r="S13" s="3">
        <f>Table1[[#This Row],[Total Sale Amount - WholeSale]]-Table1[[#This Row],[Cost Price per Item ]]*Table1[[#This Row],[Quantity]]</f>
        <v>150</v>
      </c>
    </row>
    <row r="14" spans="1:19" x14ac:dyDescent="0.3">
      <c r="A14" t="s">
        <v>42</v>
      </c>
      <c r="B14" s="3" t="s">
        <v>20</v>
      </c>
      <c r="C14" t="s">
        <v>43</v>
      </c>
      <c r="D14" s="3" t="s">
        <v>58</v>
      </c>
      <c r="E14" s="4">
        <v>42797</v>
      </c>
      <c r="F14" s="5">
        <v>160</v>
      </c>
      <c r="G14" s="5">
        <v>240</v>
      </c>
      <c r="H14" s="5">
        <v>200</v>
      </c>
      <c r="I14" s="5">
        <v>180</v>
      </c>
      <c r="J14" s="6">
        <v>10</v>
      </c>
      <c r="K14" s="6">
        <f t="shared" si="0"/>
        <v>1800</v>
      </c>
      <c r="L14" s="7" t="s">
        <v>34</v>
      </c>
      <c r="M14" t="s">
        <v>35</v>
      </c>
      <c r="N14" s="3">
        <f>Table1[[#This Row],[Quantity]]*Table1[[#This Row],[Retail Price ( Ex VAT)]]</f>
        <v>2400</v>
      </c>
      <c r="O14" s="3">
        <f>Table1[[#This Row],[Quantity]]*Table1[[#This Row],[Trade Price ]]</f>
        <v>2000</v>
      </c>
      <c r="P14" s="3">
        <f>Table1[[#This Row],[Quantity]]*Table1[[#This Row],[Wholesale Price]]</f>
        <v>1800</v>
      </c>
      <c r="Q14" s="3">
        <f>Table1[[#This Row],[Total Sale Amount - Retail]]-Table1[[#This Row],[Cost Price per Item ]]*Table1[[#This Row],[Quantity]]</f>
        <v>800</v>
      </c>
      <c r="R14" s="3">
        <f>Table1[[#This Row],[Total Sale Amount - Trade]]-Table1[[#This Row],[Cost Price per Item ]]*Table1[[#This Row],[Quantity]]</f>
        <v>400</v>
      </c>
      <c r="S14" s="3">
        <f>Table1[[#This Row],[Total Sale Amount - WholeSale]]-Table1[[#This Row],[Cost Price per Item ]]*Table1[[#This Row],[Quantity]]</f>
        <v>200</v>
      </c>
    </row>
    <row r="15" spans="1:19" x14ac:dyDescent="0.3">
      <c r="A15" t="s">
        <v>47</v>
      </c>
      <c r="B15" s="3" t="s">
        <v>20</v>
      </c>
      <c r="C15" t="s">
        <v>43</v>
      </c>
      <c r="D15" s="3" t="s">
        <v>59</v>
      </c>
      <c r="E15" s="4">
        <v>42797</v>
      </c>
      <c r="F15" s="5">
        <v>21</v>
      </c>
      <c r="G15" s="5">
        <v>32</v>
      </c>
      <c r="H15" s="5">
        <v>28</v>
      </c>
      <c r="I15" s="5">
        <v>24</v>
      </c>
      <c r="J15" s="6">
        <v>15</v>
      </c>
      <c r="K15" s="6">
        <f t="shared" si="0"/>
        <v>360</v>
      </c>
      <c r="L15" s="7" t="s">
        <v>40</v>
      </c>
      <c r="M15" t="s">
        <v>41</v>
      </c>
      <c r="N15" s="3">
        <f>Table1[[#This Row],[Quantity]]*Table1[[#This Row],[Retail Price ( Ex VAT)]]</f>
        <v>480</v>
      </c>
      <c r="O15" s="3">
        <f>Table1[[#This Row],[Quantity]]*Table1[[#This Row],[Trade Price ]]</f>
        <v>420</v>
      </c>
      <c r="P15" s="3">
        <f>Table1[[#This Row],[Quantity]]*Table1[[#This Row],[Wholesale Price]]</f>
        <v>360</v>
      </c>
      <c r="Q15" s="3">
        <f>Table1[[#This Row],[Total Sale Amount - Retail]]-Table1[[#This Row],[Cost Price per Item ]]*Table1[[#This Row],[Quantity]]</f>
        <v>165</v>
      </c>
      <c r="R15" s="3">
        <f>Table1[[#This Row],[Total Sale Amount - Trade]]-Table1[[#This Row],[Cost Price per Item ]]*Table1[[#This Row],[Quantity]]</f>
        <v>105</v>
      </c>
      <c r="S15" s="3">
        <f>Table1[[#This Row],[Total Sale Amount - WholeSale]]-Table1[[#This Row],[Cost Price per Item ]]*Table1[[#This Row],[Quantity]]</f>
        <v>45</v>
      </c>
    </row>
    <row r="16" spans="1:19" x14ac:dyDescent="0.3">
      <c r="A16" t="s">
        <v>49</v>
      </c>
      <c r="B16" s="3" t="s">
        <v>20</v>
      </c>
      <c r="C16" t="s">
        <v>50</v>
      </c>
      <c r="D16" s="3" t="s">
        <v>60</v>
      </c>
      <c r="E16" s="4">
        <v>42797</v>
      </c>
      <c r="F16" s="5">
        <v>130</v>
      </c>
      <c r="G16" s="5">
        <v>195</v>
      </c>
      <c r="H16" s="5">
        <v>160</v>
      </c>
      <c r="I16" s="5">
        <v>150</v>
      </c>
      <c r="J16" s="6">
        <v>9</v>
      </c>
      <c r="K16" s="6">
        <f t="shared" si="0"/>
        <v>1350</v>
      </c>
      <c r="L16" s="7" t="s">
        <v>45</v>
      </c>
      <c r="M16" t="s">
        <v>46</v>
      </c>
      <c r="N16" s="3">
        <f>Table1[[#This Row],[Quantity]]*Table1[[#This Row],[Retail Price ( Ex VAT)]]</f>
        <v>1755</v>
      </c>
      <c r="O16" s="3">
        <f>Table1[[#This Row],[Quantity]]*Table1[[#This Row],[Trade Price ]]</f>
        <v>1440</v>
      </c>
      <c r="P16" s="3">
        <f>Table1[[#This Row],[Quantity]]*Table1[[#This Row],[Wholesale Price]]</f>
        <v>1350</v>
      </c>
      <c r="Q16" s="3">
        <f>Table1[[#This Row],[Total Sale Amount - Retail]]-Table1[[#This Row],[Cost Price per Item ]]*Table1[[#This Row],[Quantity]]</f>
        <v>585</v>
      </c>
      <c r="R16" s="3">
        <f>Table1[[#This Row],[Total Sale Amount - Trade]]-Table1[[#This Row],[Cost Price per Item ]]*Table1[[#This Row],[Quantity]]</f>
        <v>270</v>
      </c>
      <c r="S16" s="3">
        <f>Table1[[#This Row],[Total Sale Amount - WholeSale]]-Table1[[#This Row],[Cost Price per Item ]]*Table1[[#This Row],[Quantity]]</f>
        <v>180</v>
      </c>
    </row>
    <row r="17" spans="1:19" x14ac:dyDescent="0.3">
      <c r="A17" t="s">
        <v>52</v>
      </c>
      <c r="B17" s="3" t="s">
        <v>37</v>
      </c>
      <c r="C17" t="s">
        <v>53</v>
      </c>
      <c r="D17" s="3" t="s">
        <v>61</v>
      </c>
      <c r="E17" s="4">
        <v>42797</v>
      </c>
      <c r="F17" s="5">
        <v>130</v>
      </c>
      <c r="G17" s="5">
        <v>195</v>
      </c>
      <c r="H17" s="5">
        <v>160</v>
      </c>
      <c r="I17" s="5">
        <v>150</v>
      </c>
      <c r="J17" s="6">
        <v>17</v>
      </c>
      <c r="K17" s="6">
        <f t="shared" si="0"/>
        <v>2550</v>
      </c>
      <c r="L17" s="7" t="s">
        <v>45</v>
      </c>
      <c r="M17" t="s">
        <v>46</v>
      </c>
      <c r="N17" s="3">
        <f>Table1[[#This Row],[Quantity]]*Table1[[#This Row],[Retail Price ( Ex VAT)]]</f>
        <v>3315</v>
      </c>
      <c r="O17" s="3">
        <f>Table1[[#This Row],[Quantity]]*Table1[[#This Row],[Trade Price ]]</f>
        <v>2720</v>
      </c>
      <c r="P17" s="3">
        <f>Table1[[#This Row],[Quantity]]*Table1[[#This Row],[Wholesale Price]]</f>
        <v>2550</v>
      </c>
      <c r="Q17" s="3">
        <f>Table1[[#This Row],[Total Sale Amount - Retail]]-Table1[[#This Row],[Cost Price per Item ]]*Table1[[#This Row],[Quantity]]</f>
        <v>1105</v>
      </c>
      <c r="R17" s="3">
        <f>Table1[[#This Row],[Total Sale Amount - Trade]]-Table1[[#This Row],[Cost Price per Item ]]*Table1[[#This Row],[Quantity]]</f>
        <v>510</v>
      </c>
      <c r="S17" s="3">
        <f>Table1[[#This Row],[Total Sale Amount - WholeSale]]-Table1[[#This Row],[Cost Price per Item ]]*Table1[[#This Row],[Quantity]]</f>
        <v>340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2017-03-17T12:02:57Z</dcterms:created>
  <dcterms:modified xsi:type="dcterms:W3CDTF">2017-03-17T12:04:00Z</dcterms:modified>
</cp:coreProperties>
</file>