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Mercurius International T&amp;M/King Global/7. Sales/Market Analysis/"/>
    </mc:Choice>
  </mc:AlternateContent>
  <xr:revisionPtr revIDLastSave="0" documentId="8_{47C31CC9-7E1A-48E7-8119-926801E4C9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7" i="1" l="1"/>
  <c r="E9" i="1" l="1"/>
  <c r="G9" i="1" l="1"/>
  <c r="E11" i="1"/>
  <c r="G11" i="1" l="1"/>
  <c r="E13" i="1"/>
</calcChain>
</file>

<file path=xl/sharedStrings.xml><?xml version="1.0" encoding="utf-8"?>
<sst xmlns="http://schemas.openxmlformats.org/spreadsheetml/2006/main" count="11" uniqueCount="11">
  <si>
    <t>Market Analysis Foam</t>
  </si>
  <si>
    <t>Competitor Analysis</t>
  </si>
  <si>
    <t>Potential</t>
  </si>
  <si>
    <t>Customer Analysis</t>
  </si>
  <si>
    <t>Revenue in THB</t>
  </si>
  <si>
    <t>USD</t>
  </si>
  <si>
    <t>Price/KG</t>
  </si>
  <si>
    <t>Sell/Buy</t>
  </si>
  <si>
    <t>Foam</t>
  </si>
  <si>
    <t>Volume in MT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</si>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</sst>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164" fontId="0" fillId="3" borderId="0" xfId="0" applyNumberFormat="1" applyFill="1"/>
    <xf numFmtId="164" fontId="2" fillId="3" borderId="1" xfId="0" applyNumberFormat="1" applyFont="1" applyFill="1" applyBorder="1"/>
    <xf numFmtId="0" fontId="2" fillId="3" borderId="1" xfId="0" applyFont="1" applyFill="1" applyBorder="1"/>
    <xf numFmtId="164" fontId="2" fillId="3" borderId="1" xfId="1" applyNumberFormat="1" applyFont="1" applyFill="1" applyBorder="1"/>
    <xf numFmtId="164" fontId="0" fillId="3" borderId="4" xfId="1" applyNumberFormat="1" applyFont="1" applyFill="1" applyBorder="1"/>
    <xf numFmtId="0" fontId="0" fillId="3" borderId="0" xfId="0" applyFill="1" applyBorder="1"/>
    <xf numFmtId="164" fontId="0" fillId="3" borderId="5" xfId="1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itor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or Revenue"/>
      <sheetName val="DATA"/>
      <sheetName val="International Foam Khon Kaen"/>
      <sheetName val="M.K.Foam"/>
      <sheetName val="Happy foam"/>
      <sheetName val="Siam Ether"/>
      <sheetName val="Bangkok foam"/>
      <sheetName val="Foam Tech"/>
      <sheetName val="Durafoam"/>
      <sheetName val="Chiangmai Foam"/>
      <sheetName val="Lucky foam"/>
      <sheetName val="Afro Foam"/>
      <sheetName val="Thai foam"/>
      <sheetName val="Thai international foam"/>
      <sheetName val="Krungthep"/>
      <sheetName val="UCI Foamer"/>
      <sheetName val="Yuen Yong Foam"/>
      <sheetName val="Techno Foam"/>
    </sheetNames>
    <sheetDataSet>
      <sheetData sheetId="0">
        <row r="20">
          <cell r="K20">
            <v>1433209416.9633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nancials"/>
      <sheetName val="Treasure"/>
      <sheetName val="Thai Bedding"/>
      <sheetName val="Songthip"/>
      <sheetName val="Somphol"/>
      <sheetName val="Sleepwell"/>
      <sheetName val="Simmons"/>
      <sheetName val="Perfect Pads"/>
      <sheetName val="Omazz"/>
      <sheetName val="Lotus"/>
      <sheetName val="Lin Shing"/>
      <sheetName val="Latex Systems"/>
      <sheetName val="Jaspal"/>
      <sheetName val="IndexInterfurn"/>
      <sheetName val="HildingAnders"/>
      <sheetName val="SYNDA"/>
      <sheetName val="DARLING"/>
      <sheetName val="Dunlopillo"/>
      <sheetName val="Green Latex"/>
    </sheetNames>
    <sheetDataSet>
      <sheetData sheetId="0"/>
      <sheetData sheetId="1">
        <row r="16">
          <cell r="G16">
            <v>764178481.94729996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3"/>
  <sheetViews>
    <sheetView tabSelected="1" workbookViewId="0">
      <selection activeCell="J12" sqref="J12"/>
    </sheetView>
  </sheetViews>
  <sheetFormatPr defaultRowHeight="14.4" x14ac:dyDescent="0.3"/>
  <cols>
    <col min="5" max="5" width="16.109375" bestFit="1" customWidth="1"/>
    <col min="7" max="7" width="13.109375" customWidth="1"/>
  </cols>
  <sheetData>
    <row r="4" spans="2:7" ht="23.4" x14ac:dyDescent="0.45">
      <c r="B4" s="1" t="s">
        <v>0</v>
      </c>
      <c r="C4" s="4"/>
      <c r="D4" s="4"/>
      <c r="E4" s="4"/>
      <c r="F4" s="4"/>
      <c r="G4" s="4"/>
    </row>
    <row r="5" spans="2:7" x14ac:dyDescent="0.3">
      <c r="B5" s="14"/>
      <c r="C5" s="14"/>
      <c r="D5" s="14"/>
      <c r="E5" s="2" t="s">
        <v>2</v>
      </c>
      <c r="F5" s="2" t="s">
        <v>7</v>
      </c>
      <c r="G5" s="2" t="s">
        <v>8</v>
      </c>
    </row>
    <row r="6" spans="2:7" x14ac:dyDescent="0.3">
      <c r="B6" s="14"/>
      <c r="C6" s="14"/>
      <c r="D6" s="14"/>
      <c r="E6" s="3" t="s">
        <v>4</v>
      </c>
      <c r="F6" s="3" t="s">
        <v>6</v>
      </c>
      <c r="G6" s="3" t="s">
        <v>9</v>
      </c>
    </row>
    <row r="7" spans="2:7" x14ac:dyDescent="0.3">
      <c r="B7" s="15" t="s">
        <v>1</v>
      </c>
      <c r="C7" s="15"/>
      <c r="D7" s="15"/>
      <c r="E7" s="9">
        <f>+'[1]Competitor Revenue'!$K$20</f>
        <v>1433209416.9633</v>
      </c>
      <c r="F7" s="10">
        <v>100</v>
      </c>
      <c r="G7" s="11">
        <f>+E7/F7/1000</f>
        <v>14332.094169632999</v>
      </c>
    </row>
    <row r="8" spans="2:7" x14ac:dyDescent="0.3">
      <c r="B8" s="4"/>
      <c r="C8" s="4"/>
      <c r="D8" s="4"/>
      <c r="E8" s="12"/>
      <c r="F8" s="10"/>
      <c r="G8" s="13"/>
    </row>
    <row r="9" spans="2:7" x14ac:dyDescent="0.3">
      <c r="B9" s="15" t="s">
        <v>3</v>
      </c>
      <c r="C9" s="15"/>
      <c r="D9" s="15"/>
      <c r="E9" s="9">
        <f>+[2]Financials!$G$16</f>
        <v>764178481.94729996</v>
      </c>
      <c r="F9" s="10">
        <v>100</v>
      </c>
      <c r="G9" s="11">
        <f>+E9/F9/1000</f>
        <v>7641.7848194729995</v>
      </c>
    </row>
    <row r="10" spans="2:7" x14ac:dyDescent="0.3">
      <c r="B10" s="4"/>
      <c r="C10" s="4"/>
      <c r="D10" s="4"/>
      <c r="E10" s="12"/>
      <c r="F10" s="10"/>
      <c r="G10" s="13"/>
    </row>
    <row r="11" spans="2:7" x14ac:dyDescent="0.3">
      <c r="B11" s="4"/>
      <c r="C11" s="4"/>
      <c r="D11" s="4" t="s">
        <v>10</v>
      </c>
      <c r="E11" s="6">
        <f>AVERAGE(E7:E9)</f>
        <v>1098693949.4552999</v>
      </c>
      <c r="F11" s="7">
        <v>100</v>
      </c>
      <c r="G11" s="8">
        <f>+E11/F11/1000</f>
        <v>10986.939494552998</v>
      </c>
    </row>
    <row r="12" spans="2:7" x14ac:dyDescent="0.3">
      <c r="B12" s="4"/>
      <c r="C12" s="4"/>
      <c r="D12" s="4"/>
      <c r="E12" s="4"/>
      <c r="F12" s="4"/>
      <c r="G12" s="4"/>
    </row>
    <row r="13" spans="2:7" x14ac:dyDescent="0.3">
      <c r="B13" s="4"/>
      <c r="C13" s="4"/>
      <c r="D13" s="4" t="s">
        <v>5</v>
      </c>
      <c r="E13" s="5">
        <f>+E11/32</f>
        <v>34334185.92047812</v>
      </c>
      <c r="F13" s="4"/>
      <c r="G13" s="4"/>
    </row>
  </sheetData>
  <mergeCells count="3">
    <mergeCell ref="B5:D6"/>
    <mergeCell ref="B7:D7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2020-10-29T09:28:06Z</dcterms:created>
  <dcterms:modified xsi:type="dcterms:W3CDTF">2021-12-17T07:39:54Z</dcterms:modified>
</cp:coreProperties>
</file>