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Stefania\Desktop\Informatică economică\LABORATOR_IE\PLATFORME LABORATOR_IE REZOLVATE\"/>
    </mc:Choice>
  </mc:AlternateContent>
  <xr:revisionPtr revIDLastSave="0" documentId="13_ncr:1_{0D877B51-D159-4812-A47E-CFA013479064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Evoluție studenți Erasmus" sheetId="1" r:id="rId1"/>
    <sheet name="Dinamica stocuri" sheetId="2" r:id="rId2"/>
    <sheet name="Vânzări pe magaz_Pondere PROFIT" sheetId="3" r:id="rId3"/>
    <sheet name="Răspunsuri la anchetă" sheetId="4" r:id="rId4"/>
    <sheet name="CHESTIONAR" sheetId="5" r:id="rId5"/>
    <sheet name="Sondaj opinie" sheetId="6" r:id="rId6"/>
    <sheet name="Analiza vânzărilor pct A și B" sheetId="7" r:id="rId7"/>
    <sheet name="Analiza vânz_A și B_GR CONCENTR" sheetId="8" r:id="rId8"/>
    <sheet name="Analiza vânz_grafic SUPRAFAȚĂ" sheetId="9" r:id="rId9"/>
    <sheet name="Grafic valori necomparabile_sal" sheetId="10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8" i="1" l="1"/>
  <c r="L8" i="1"/>
  <c r="K8" i="1"/>
  <c r="I8" i="1"/>
  <c r="M7" i="1"/>
  <c r="M6" i="1"/>
  <c r="M5" i="1"/>
  <c r="M4" i="1"/>
  <c r="M3" i="1"/>
  <c r="M2" i="1"/>
  <c r="L3" i="6"/>
  <c r="L4" i="6"/>
  <c r="L2" i="6"/>
  <c r="G26" i="6"/>
  <c r="G25" i="6"/>
  <c r="G24" i="6"/>
  <c r="B32" i="6"/>
  <c r="G3" i="6"/>
  <c r="C36" i="6"/>
  <c r="D36" i="6"/>
  <c r="C35" i="6"/>
  <c r="D35" i="6"/>
  <c r="C34" i="6"/>
  <c r="D34" i="6"/>
  <c r="B36" i="6"/>
  <c r="B35" i="6"/>
  <c r="B34" i="6"/>
  <c r="C6" i="4"/>
  <c r="C4" i="4"/>
  <c r="C5" i="4"/>
  <c r="C3" i="4"/>
  <c r="E2" i="3"/>
  <c r="B6" i="4"/>
  <c r="E6" i="3"/>
  <c r="E3" i="3"/>
  <c r="E4" i="3"/>
  <c r="E5" i="3"/>
  <c r="D6" i="3"/>
  <c r="C6" i="3"/>
  <c r="B6" i="3"/>
  <c r="F3" i="2"/>
  <c r="F4" i="2"/>
  <c r="F5" i="2"/>
  <c r="F6" i="2"/>
  <c r="F7" i="2"/>
  <c r="F8" i="2"/>
  <c r="F9" i="2"/>
  <c r="F10" i="2"/>
  <c r="F11" i="2"/>
  <c r="F12" i="2"/>
  <c r="F13" i="2"/>
  <c r="F2" i="2"/>
  <c r="E3" i="2"/>
  <c r="E2" i="2"/>
  <c r="B3" i="2" s="1"/>
  <c r="B4" i="2"/>
  <c r="E4" i="2" s="1"/>
  <c r="B5" i="2" s="1"/>
  <c r="E5" i="2" s="1"/>
  <c r="B6" i="2" s="1"/>
  <c r="E6" i="2" s="1"/>
  <c r="B7" i="2" s="1"/>
  <c r="E7" i="2" s="1"/>
  <c r="B8" i="2" s="1"/>
  <c r="E8" i="2" s="1"/>
  <c r="B9" i="2" s="1"/>
  <c r="E9" i="2" s="1"/>
  <c r="B10" i="2" s="1"/>
  <c r="E10" i="2" s="1"/>
  <c r="B11" i="2" s="1"/>
  <c r="E11" i="2" s="1"/>
  <c r="B12" i="2" s="1"/>
  <c r="E12" i="2" s="1"/>
  <c r="B13" i="2" s="1"/>
  <c r="E13" i="2" s="1"/>
  <c r="B8" i="1"/>
  <c r="F2" i="1"/>
  <c r="F7" i="1"/>
  <c r="F6" i="1"/>
  <c r="F5" i="1"/>
  <c r="F4" i="1"/>
  <c r="F3" i="1"/>
  <c r="F8" i="1" s="1"/>
  <c r="E8" i="1"/>
  <c r="D8" i="1"/>
  <c r="C8" i="1"/>
  <c r="M8" i="1" l="1"/>
  <c r="G2" i="6"/>
  <c r="G4" i="6"/>
</calcChain>
</file>

<file path=xl/sharedStrings.xml><?xml version="1.0" encoding="utf-8"?>
<sst xmlns="http://schemas.openxmlformats.org/spreadsheetml/2006/main" count="209" uniqueCount="108">
  <si>
    <t>UNIVERSITATE</t>
  </si>
  <si>
    <t>Academia de Studii Economice București</t>
  </si>
  <si>
    <t>Universitatea Babeș Bolyai Cluj Napoca</t>
  </si>
  <si>
    <t>Universitatea din Nucurești</t>
  </si>
  <si>
    <t>Universitatea "Alexandru I. Cuza" Brașov</t>
  </si>
  <si>
    <t>Universitatea Politehnică București</t>
  </si>
  <si>
    <t>TOTAL</t>
  </si>
  <si>
    <t>2006/2007</t>
  </si>
  <si>
    <t>2007/2008</t>
  </si>
  <si>
    <t>2009/2010</t>
  </si>
  <si>
    <t>2010/2011</t>
  </si>
  <si>
    <t>Universitatea "Transilvania" Brașov</t>
  </si>
  <si>
    <t>LUNA</t>
  </si>
  <si>
    <t>STOC_1</t>
  </si>
  <si>
    <t>INTRĂRI</t>
  </si>
  <si>
    <t>IEȘIRI</t>
  </si>
  <si>
    <t>STOC_F</t>
  </si>
  <si>
    <t>STOC_MEDIU</t>
  </si>
  <si>
    <t>Ianuarie</t>
  </si>
  <si>
    <t>Februarie</t>
  </si>
  <si>
    <t>Martie</t>
  </si>
  <si>
    <t>Aprilie</t>
  </si>
  <si>
    <t>Mai</t>
  </si>
  <si>
    <t>Iunie</t>
  </si>
  <si>
    <t>Iulie</t>
  </si>
  <si>
    <t>August</t>
  </si>
  <si>
    <t>Septembrie</t>
  </si>
  <si>
    <t>Octombrie</t>
  </si>
  <si>
    <t>Noiembrie</t>
  </si>
  <si>
    <t>Decembrie</t>
  </si>
  <si>
    <t>MAGAZINE</t>
  </si>
  <si>
    <t>ÎNCASĂRI</t>
  </si>
  <si>
    <t>CHELTUIELI</t>
  </si>
  <si>
    <t>PROFIT</t>
  </si>
  <si>
    <t>PONDEREA PROFITULUI ÎN TOTAL PROFIT</t>
  </si>
  <si>
    <t>MAG 1</t>
  </si>
  <si>
    <t>MAG 2</t>
  </si>
  <si>
    <t>MAG 3</t>
  </si>
  <si>
    <t>MAG 4</t>
  </si>
  <si>
    <t>Răspunsuri la o anchetă</t>
  </si>
  <si>
    <t>DA</t>
  </si>
  <si>
    <t>NU</t>
  </si>
  <si>
    <t>Nu știu</t>
  </si>
  <si>
    <t>Total</t>
  </si>
  <si>
    <t>CHESTIONAR SONDAJ OPINIE PUBLICĂ</t>
  </si>
  <si>
    <t>Întrebări:</t>
  </si>
  <si>
    <t>1. Sunteți de acord cu intrarea României în SCHENGEN?</t>
  </si>
  <si>
    <t>2. Sunteți de acord cu politicile României în structurile N.A.T.O?</t>
  </si>
  <si>
    <t>3. Sunteți de acord cu introducerea impozitului global?</t>
  </si>
  <si>
    <t>La fiecare întrebare se va răspunde cu:</t>
  </si>
  <si>
    <t>D</t>
  </si>
  <si>
    <t>I</t>
  </si>
  <si>
    <t>N</t>
  </si>
  <si>
    <t>pentru DA</t>
  </si>
  <si>
    <t>pentru INDIFERENT</t>
  </si>
  <si>
    <t>pentru NU</t>
  </si>
  <si>
    <t>SUBIECȚI</t>
  </si>
  <si>
    <t>RĂSPUNSURI</t>
  </si>
  <si>
    <t>ÎNTREBARE 1</t>
  </si>
  <si>
    <t>ÎNTREBARE 2</t>
  </si>
  <si>
    <t>ÎNTREBARE 3</t>
  </si>
  <si>
    <t>SUBIECT 1</t>
  </si>
  <si>
    <t>SUBIECT 2</t>
  </si>
  <si>
    <t>SUBIECT 3</t>
  </si>
  <si>
    <t>SUBIECT 4</t>
  </si>
  <si>
    <t>SUBIECT 5</t>
  </si>
  <si>
    <t>SUBIECT 6</t>
  </si>
  <si>
    <t>SUBIECT 7</t>
  </si>
  <si>
    <t>SUBIECT 8</t>
  </si>
  <si>
    <t>SUBIECT 9</t>
  </si>
  <si>
    <t>SUBIECT 10</t>
  </si>
  <si>
    <t>SUBIECT 11</t>
  </si>
  <si>
    <t>SUBIECT 12</t>
  </si>
  <si>
    <t>SUBIECT 13</t>
  </si>
  <si>
    <t>SUBIECT 14</t>
  </si>
  <si>
    <t>SUBIECT 15</t>
  </si>
  <si>
    <t>SUBIECT 16</t>
  </si>
  <si>
    <t>PONDEREA RĂSPUNSURILOR LA ÎNTREBAREA 1</t>
  </si>
  <si>
    <t>INDIFERENT</t>
  </si>
  <si>
    <t>NR. SUBIECȚI</t>
  </si>
  <si>
    <t>RĂSPUNSURI DA</t>
  </si>
  <si>
    <t>RĂSPUNSURI INDIFERENT</t>
  </si>
  <si>
    <t>RĂSPUNSURI NU</t>
  </si>
  <si>
    <t>PONDEREA RĂSPUNSURILOR LA ÎNTREBAREA 2</t>
  </si>
  <si>
    <t>PONDEREA RĂSPUNSURILOR LA ÎNTREBAREA 3</t>
  </si>
  <si>
    <t>ANALIZA VÂNZĂRILOR</t>
  </si>
  <si>
    <t>Luna</t>
  </si>
  <si>
    <t>Punct vânzare A</t>
  </si>
  <si>
    <t>Punct vânzare B</t>
  </si>
  <si>
    <t>CLUSTERED</t>
  </si>
  <si>
    <t>Compară valorile pe categorii</t>
  </si>
  <si>
    <t>Compară contribuția fiecărei valori în cadrul totalului pe fiecare categorie</t>
  </si>
  <si>
    <t>100% STACKED</t>
  </si>
  <si>
    <t>STACKED</t>
  </si>
  <si>
    <t>Compară procentul cu care contribuie fiecare valoare în cadrul totalului pe fiecare categorie</t>
  </si>
  <si>
    <t>DIAGRAMA CIRCULARĂ/SECTORIALĂ</t>
  </si>
  <si>
    <t>GRAFIC CONCENTRIC- O SERIE</t>
  </si>
  <si>
    <t>GRAFIC CONCENTRIC- 2 SERII</t>
  </si>
  <si>
    <t>DEPARTAMENT</t>
  </si>
  <si>
    <t>CONTABILITATE</t>
  </si>
  <si>
    <t>DESFACERE</t>
  </si>
  <si>
    <t>DEPARTAMENTUL IT</t>
  </si>
  <si>
    <t>FINANCIAR</t>
  </si>
  <si>
    <t>MARKETING</t>
  </si>
  <si>
    <t>TOTAL SALARII</t>
  </si>
  <si>
    <t>NR. ANGAJAȚI</t>
  </si>
  <si>
    <t>AREA</t>
  </si>
  <si>
    <t>STACKED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</si>
</sst>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\ &quot;studenți&quot;"/>
    <numFmt numFmtId="165" formatCode="0.00\ &quot;buc&quot;"/>
    <numFmt numFmtId="166" formatCode="#,##0.00\ &quot;lei&quot;"/>
    <numFmt numFmtId="167" formatCode="#,##0.00\ [$€-42D]"/>
  </numFmts>
  <fonts count="22" x14ac:knownFonts="1">
    <font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theme="1"/>
      <name val="Baskerville Old Face"/>
      <family val="1"/>
    </font>
    <font>
      <b/>
      <sz val="10"/>
      <color theme="1"/>
      <name val="Arial"/>
      <family val="2"/>
    </font>
    <font>
      <b/>
      <sz val="9"/>
      <color theme="1"/>
      <name val="Arial Black"/>
      <family val="2"/>
    </font>
    <font>
      <b/>
      <sz val="9"/>
      <color rgb="FFFF0000"/>
      <name val="Arial Black"/>
      <family val="2"/>
    </font>
    <font>
      <sz val="10"/>
      <color theme="1"/>
      <name val="Arial Black"/>
      <family val="2"/>
    </font>
    <font>
      <b/>
      <sz val="11"/>
      <color theme="1"/>
      <name val="Bookman Old Style"/>
      <family val="1"/>
    </font>
    <font>
      <b/>
      <sz val="11"/>
      <color theme="0"/>
      <name val="Bookman Old Style"/>
      <family val="1"/>
    </font>
    <font>
      <b/>
      <sz val="11"/>
      <color rgb="FFFF0000"/>
      <name val="Arial"/>
      <family val="2"/>
    </font>
    <font>
      <sz val="8"/>
      <name val="Calibri"/>
      <family val="2"/>
      <scheme val="minor"/>
    </font>
    <font>
      <sz val="11"/>
      <color theme="1"/>
      <name val="Arial Black"/>
      <family val="2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charset val="238"/>
      <scheme val="minor"/>
    </font>
    <font>
      <b/>
      <sz val="10"/>
      <color theme="1"/>
      <name val="Cambria"/>
      <family val="1"/>
      <charset val="238"/>
    </font>
    <font>
      <b/>
      <sz val="11"/>
      <color rgb="FF7030A0"/>
      <name val="Arial"/>
      <family val="2"/>
    </font>
    <font>
      <b/>
      <sz val="11"/>
      <color rgb="FFC00000"/>
      <name val="Arial"/>
      <family val="2"/>
    </font>
    <font>
      <b/>
      <sz val="11"/>
      <color theme="1"/>
      <name val="Cambria"/>
      <family val="1"/>
    </font>
  </fonts>
  <fills count="26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gradientFill type="path" left="0.5" right="0.5" top="0.5" bottom="0.5">
        <stop position="0">
          <color theme="7" tint="0.40000610370189521"/>
        </stop>
        <stop position="1">
          <color rgb="FFFFC000"/>
        </stop>
      </gradientFill>
    </fill>
    <fill>
      <gradientFill degree="90">
        <stop position="0">
          <color rgb="FFFFFF00"/>
        </stop>
        <stop position="1">
          <color rgb="FFFFCF01"/>
        </stop>
      </gradientFill>
    </fill>
    <fill>
      <gradientFill degree="45">
        <stop position="0">
          <color rgb="FFFFFF00"/>
        </stop>
        <stop position="1">
          <color rgb="FFFFCF01"/>
        </stop>
      </gradientFill>
    </fill>
    <fill>
      <patternFill patternType="solid">
        <fgColor rgb="FFCDFFFF"/>
        <bgColor indexed="64"/>
      </patternFill>
    </fill>
    <fill>
      <gradientFill type="path" left="0.5" right="0.5" top="0.5" bottom="0.5">
        <stop position="0">
          <color rgb="FFFFBDBD"/>
        </stop>
        <stop position="1">
          <color rgb="FFFFA3A3"/>
        </stop>
      </gradientFill>
    </fill>
    <fill>
      <gradientFill degree="90">
        <stop position="0">
          <color theme="7" tint="0.80001220740379042"/>
        </stop>
        <stop position="1">
          <color theme="7" tint="0.59999389629810485"/>
        </stop>
      </gradientFill>
    </fill>
    <fill>
      <gradientFill degree="135">
        <stop position="0">
          <color theme="4" tint="-0.25098422193060094"/>
        </stop>
        <stop position="1">
          <color theme="8" tint="-0.25098422193060094"/>
        </stop>
      </gradientFill>
    </fill>
    <fill>
      <gradientFill degree="135">
        <stop position="0">
          <color rgb="FFFF0000"/>
        </stop>
        <stop position="1">
          <color rgb="FFC00000"/>
        </stop>
      </gradientFill>
    </fill>
    <fill>
      <gradientFill degree="135">
        <stop position="0">
          <color theme="0" tint="-0.34900967436750391"/>
        </stop>
        <stop position="1">
          <color theme="2" tint="-0.49803155613879818"/>
        </stop>
      </gradientFill>
    </fill>
    <fill>
      <gradientFill degree="135">
        <stop position="0">
          <color rgb="FF7FB957"/>
        </stop>
        <stop position="1">
          <color theme="9" tint="-0.25098422193060094"/>
        </stop>
      </gradientFill>
    </fill>
    <fill>
      <patternFill patternType="solid">
        <fgColor theme="0"/>
        <bgColor indexed="64"/>
      </patternFill>
    </fill>
    <fill>
      <patternFill patternType="solid">
        <fgColor rgb="FF99FF33"/>
        <bgColor auto="1"/>
      </patternFill>
    </fill>
    <fill>
      <gradientFill degree="135">
        <stop position="0">
          <color rgb="FFFF6600"/>
        </stop>
        <stop position="1">
          <color rgb="FFFF3300"/>
        </stop>
      </gradientFill>
    </fill>
    <fill>
      <patternFill patternType="solid">
        <fgColor rgb="FFFFFF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62D86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5FF"/>
        <bgColor indexed="64"/>
      </patternFill>
    </fill>
    <fill>
      <gradientFill degree="45">
        <stop position="0">
          <color theme="4" tint="-0.49803155613879818"/>
        </stop>
        <stop position="1">
          <color theme="8" tint="-0.49803155613879818"/>
        </stop>
      </gradientFill>
    </fill>
    <fill>
      <gradientFill type="path" left="0.5" right="0.5" top="0.5" bottom="0.5">
        <stop position="0">
          <color rgb="FFFF8989"/>
        </stop>
        <stop position="1">
          <color rgb="FFFF75A3"/>
        </stop>
      </gradientFill>
    </fill>
    <fill>
      <patternFill patternType="solid">
        <fgColor rgb="FFFFCC0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FFFF66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/>
      <right/>
      <top style="thick">
        <color theme="0"/>
      </top>
      <bottom/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6" fillId="0" borderId="1" xfId="0" applyFont="1" applyBorder="1"/>
    <xf numFmtId="165" fontId="0" fillId="0" borderId="1" xfId="0" applyNumberForma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6" fillId="0" borderId="1" xfId="0" applyFont="1" applyFill="1" applyBorder="1"/>
    <xf numFmtId="166" fontId="0" fillId="5" borderId="1" xfId="0" applyNumberFormat="1" applyFill="1" applyBorder="1" applyAlignment="1">
      <alignment horizontal="center" vertical="center"/>
    </xf>
    <xf numFmtId="166" fontId="8" fillId="6" borderId="1" xfId="0" applyNumberFormat="1" applyFont="1" applyFill="1" applyBorder="1" applyAlignment="1">
      <alignment horizontal="center" vertical="center"/>
    </xf>
    <xf numFmtId="10" fontId="8" fillId="6" borderId="1" xfId="0" applyNumberFormat="1" applyFont="1" applyFill="1" applyBorder="1" applyAlignment="1">
      <alignment horizontal="center" vertical="center"/>
    </xf>
    <xf numFmtId="10" fontId="9" fillId="6" borderId="1" xfId="0" applyNumberFormat="1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9" fontId="10" fillId="0" borderId="1" xfId="0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0" fillId="0" borderId="0" xfId="0" applyBorder="1"/>
    <xf numFmtId="0" fontId="11" fillId="12" borderId="5" xfId="0" applyFont="1" applyFill="1" applyBorder="1" applyAlignment="1">
      <alignment horizontal="center" vertical="center"/>
    </xf>
    <xf numFmtId="0" fontId="11" fillId="14" borderId="5" xfId="0" applyFont="1" applyFill="1" applyBorder="1" applyAlignment="1">
      <alignment horizontal="center" vertical="center"/>
    </xf>
    <xf numFmtId="0" fontId="11" fillId="14" borderId="10" xfId="0" applyFont="1" applyFill="1" applyBorder="1" applyAlignment="1">
      <alignment horizontal="center" vertical="center"/>
    </xf>
    <xf numFmtId="0" fontId="5" fillId="0" borderId="5" xfId="0" applyFont="1" applyBorder="1"/>
    <xf numFmtId="0" fontId="5" fillId="0" borderId="5" xfId="0" applyFont="1" applyBorder="1" applyAlignment="1">
      <alignment horizontal="center" vertical="center"/>
    </xf>
    <xf numFmtId="0" fontId="5" fillId="17" borderId="5" xfId="0" applyFont="1" applyFill="1" applyBorder="1" applyAlignment="1">
      <alignment horizontal="center" vertical="center"/>
    </xf>
    <xf numFmtId="0" fontId="5" fillId="18" borderId="5" xfId="0" applyFont="1" applyFill="1" applyBorder="1" applyAlignment="1">
      <alignment horizontal="center" vertical="center"/>
    </xf>
    <xf numFmtId="0" fontId="5" fillId="19" borderId="5" xfId="0" applyFont="1" applyFill="1" applyBorder="1" applyAlignment="1">
      <alignment vertical="center"/>
    </xf>
    <xf numFmtId="0" fontId="5" fillId="19" borderId="5" xfId="0" applyFont="1" applyFill="1" applyBorder="1" applyAlignment="1">
      <alignment horizontal="center" vertical="center"/>
    </xf>
    <xf numFmtId="0" fontId="5" fillId="18" borderId="5" xfId="0" applyFont="1" applyFill="1" applyBorder="1" applyAlignment="1">
      <alignment vertical="center"/>
    </xf>
    <xf numFmtId="0" fontId="5" fillId="16" borderId="5" xfId="0" applyFont="1" applyFill="1" applyBorder="1" applyAlignment="1">
      <alignment vertical="center"/>
    </xf>
    <xf numFmtId="0" fontId="5" fillId="16" borderId="5" xfId="0" applyFont="1" applyFill="1" applyBorder="1" applyAlignment="1">
      <alignment horizontal="center" vertical="center"/>
    </xf>
    <xf numFmtId="10" fontId="15" fillId="19" borderId="5" xfId="0" applyNumberFormat="1" applyFont="1" applyFill="1" applyBorder="1" applyAlignment="1">
      <alignment horizontal="center" vertical="center"/>
    </xf>
    <xf numFmtId="10" fontId="15" fillId="18" borderId="5" xfId="0" applyNumberFormat="1" applyFont="1" applyFill="1" applyBorder="1" applyAlignment="1">
      <alignment horizontal="center" vertical="center"/>
    </xf>
    <xf numFmtId="10" fontId="15" fillId="16" borderId="5" xfId="0" applyNumberFormat="1" applyFont="1" applyFill="1" applyBorder="1" applyAlignment="1">
      <alignment horizontal="center" vertical="center"/>
    </xf>
    <xf numFmtId="0" fontId="17" fillId="21" borderId="11" xfId="0" applyFont="1" applyFill="1" applyBorder="1" applyAlignment="1">
      <alignment horizontal="center" vertical="center"/>
    </xf>
    <xf numFmtId="0" fontId="17" fillId="21" borderId="13" xfId="0" applyFont="1" applyFill="1" applyBorder="1" applyAlignment="1">
      <alignment horizontal="center" vertical="center"/>
    </xf>
    <xf numFmtId="167" fontId="18" fillId="22" borderId="14" xfId="0" applyNumberFormat="1" applyFont="1" applyFill="1" applyBorder="1" applyAlignment="1">
      <alignment horizontal="center" vertical="center"/>
    </xf>
    <xf numFmtId="167" fontId="18" fillId="22" borderId="13" xfId="0" applyNumberFormat="1" applyFont="1" applyFill="1" applyBorder="1" applyAlignment="1">
      <alignment horizontal="center" vertical="center"/>
    </xf>
    <xf numFmtId="167" fontId="18" fillId="22" borderId="15" xfId="0" applyNumberFormat="1" applyFont="1" applyFill="1" applyBorder="1" applyAlignment="1">
      <alignment horizontal="center" vertical="center"/>
    </xf>
    <xf numFmtId="167" fontId="18" fillId="22" borderId="11" xfId="0" applyNumberFormat="1" applyFont="1" applyFill="1" applyBorder="1" applyAlignment="1">
      <alignment horizontal="center" vertical="center"/>
    </xf>
    <xf numFmtId="0" fontId="5" fillId="20" borderId="5" xfId="0" applyFont="1" applyFill="1" applyBorder="1" applyAlignment="1">
      <alignment horizontal="left" vertical="center"/>
    </xf>
    <xf numFmtId="0" fontId="5" fillId="24" borderId="5" xfId="0" applyFont="1" applyFill="1" applyBorder="1" applyAlignment="1">
      <alignment horizontal="center" vertical="center"/>
    </xf>
    <xf numFmtId="166" fontId="5" fillId="24" borderId="5" xfId="0" applyNumberFormat="1" applyFont="1" applyFill="1" applyBorder="1" applyAlignment="1">
      <alignment horizontal="center" vertical="center"/>
    </xf>
    <xf numFmtId="0" fontId="5" fillId="25" borderId="5" xfId="0" applyFont="1" applyFill="1" applyBorder="1" applyAlignment="1">
      <alignment horizontal="center" vertical="center"/>
    </xf>
    <xf numFmtId="0" fontId="21" fillId="25" borderId="5" xfId="0" applyFont="1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4" fillId="5" borderId="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11" fillId="12" borderId="5" xfId="0" applyFont="1" applyFill="1" applyBorder="1" applyAlignment="1">
      <alignment horizontal="center" vertical="center"/>
    </xf>
    <xf numFmtId="0" fontId="11" fillId="13" borderId="5" xfId="0" applyFont="1" applyFill="1" applyBorder="1" applyAlignment="1">
      <alignment horizontal="left" vertical="center"/>
    </xf>
    <xf numFmtId="0" fontId="11" fillId="12" borderId="2" xfId="0" applyFont="1" applyFill="1" applyBorder="1" applyAlignment="1">
      <alignment horizontal="center" vertical="center"/>
    </xf>
    <xf numFmtId="0" fontId="11" fillId="12" borderId="3" xfId="0" applyFont="1" applyFill="1" applyBorder="1" applyAlignment="1">
      <alignment horizontal="center" vertical="center"/>
    </xf>
    <xf numFmtId="0" fontId="11" fillId="12" borderId="4" xfId="0" applyFont="1" applyFill="1" applyBorder="1" applyAlignment="1">
      <alignment horizontal="center" vertical="center"/>
    </xf>
    <xf numFmtId="0" fontId="11" fillId="12" borderId="0" xfId="0" applyFont="1" applyFill="1" applyBorder="1" applyAlignment="1">
      <alignment horizontal="center" vertical="center"/>
    </xf>
    <xf numFmtId="0" fontId="12" fillId="9" borderId="0" xfId="0" applyFont="1" applyFill="1" applyAlignment="1">
      <alignment horizontal="left" vertical="center"/>
    </xf>
    <xf numFmtId="0" fontId="12" fillId="10" borderId="0" xfId="0" applyFont="1" applyFill="1" applyAlignment="1">
      <alignment horizontal="left" vertical="center"/>
    </xf>
    <xf numFmtId="0" fontId="11" fillId="11" borderId="0" xfId="0" applyFont="1" applyFill="1" applyAlignment="1">
      <alignment horizontal="left" vertical="center"/>
    </xf>
    <xf numFmtId="0" fontId="5" fillId="17" borderId="5" xfId="0" applyFont="1" applyFill="1" applyBorder="1" applyAlignment="1">
      <alignment horizontal="center" vertical="center"/>
    </xf>
    <xf numFmtId="0" fontId="11" fillId="13" borderId="10" xfId="0" applyFont="1" applyFill="1" applyBorder="1" applyAlignment="1">
      <alignment horizontal="left" vertical="center"/>
    </xf>
    <xf numFmtId="0" fontId="11" fillId="11" borderId="6" xfId="0" applyFont="1" applyFill="1" applyBorder="1" applyAlignment="1">
      <alignment horizontal="left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/>
    </xf>
    <xf numFmtId="0" fontId="11" fillId="14" borderId="9" xfId="0" applyFont="1" applyFill="1" applyBorder="1" applyAlignment="1">
      <alignment horizontal="center" vertical="center"/>
    </xf>
    <xf numFmtId="0" fontId="13" fillId="16" borderId="5" xfId="0" applyFont="1" applyFill="1" applyBorder="1" applyAlignment="1">
      <alignment horizontal="center"/>
    </xf>
    <xf numFmtId="0" fontId="13" fillId="20" borderId="5" xfId="0" applyFont="1" applyFill="1" applyBorder="1" applyAlignment="1">
      <alignment horizontal="center" vertical="center"/>
    </xf>
    <xf numFmtId="0" fontId="13" fillId="20" borderId="7" xfId="0" applyFont="1" applyFill="1" applyBorder="1" applyAlignment="1">
      <alignment horizontal="center" vertical="center"/>
    </xf>
    <xf numFmtId="0" fontId="13" fillId="20" borderId="8" xfId="0" applyFont="1" applyFill="1" applyBorder="1" applyAlignment="1">
      <alignment horizontal="center" vertical="center"/>
    </xf>
    <xf numFmtId="0" fontId="13" fillId="20" borderId="9" xfId="0" applyFont="1" applyFill="1" applyBorder="1" applyAlignment="1">
      <alignment horizontal="center" vertical="center"/>
    </xf>
    <xf numFmtId="0" fontId="11" fillId="14" borderId="2" xfId="0" applyFont="1" applyFill="1" applyBorder="1" applyAlignment="1">
      <alignment horizontal="center" vertical="center"/>
    </xf>
    <xf numFmtId="0" fontId="11" fillId="14" borderId="3" xfId="0" applyFont="1" applyFill="1" applyBorder="1" applyAlignment="1">
      <alignment horizontal="center" vertical="center"/>
    </xf>
    <xf numFmtId="0" fontId="11" fillId="14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left" vertical="center"/>
    </xf>
    <xf numFmtId="0" fontId="11" fillId="14" borderId="0" xfId="0" applyFont="1" applyFill="1" applyBorder="1" applyAlignment="1">
      <alignment horizontal="center" vertical="center"/>
    </xf>
    <xf numFmtId="0" fontId="19" fillId="20" borderId="16" xfId="0" applyFont="1" applyFill="1" applyBorder="1" applyAlignment="1">
      <alignment horizontal="center" vertical="center"/>
    </xf>
    <xf numFmtId="0" fontId="19" fillId="20" borderId="17" xfId="0" applyFont="1" applyFill="1" applyBorder="1" applyAlignment="1">
      <alignment horizontal="center" vertical="center"/>
    </xf>
    <xf numFmtId="0" fontId="19" fillId="20" borderId="18" xfId="0" applyFont="1" applyFill="1" applyBorder="1" applyAlignment="1">
      <alignment horizontal="center" vertical="center"/>
    </xf>
    <xf numFmtId="0" fontId="20" fillId="23" borderId="16" xfId="0" applyFont="1" applyFill="1" applyBorder="1" applyAlignment="1">
      <alignment horizontal="center" vertical="center" wrapText="1"/>
    </xf>
    <xf numFmtId="0" fontId="20" fillId="23" borderId="17" xfId="0" applyFont="1" applyFill="1" applyBorder="1" applyAlignment="1">
      <alignment horizontal="center" vertical="center" wrapText="1"/>
    </xf>
    <xf numFmtId="0" fontId="20" fillId="23" borderId="18" xfId="0" applyFont="1" applyFill="1" applyBorder="1" applyAlignment="1">
      <alignment horizontal="center" vertical="center" wrapText="1"/>
    </xf>
    <xf numFmtId="0" fontId="20" fillId="23" borderId="19" xfId="0" applyFont="1" applyFill="1" applyBorder="1" applyAlignment="1">
      <alignment horizontal="center" vertical="center" wrapText="1"/>
    </xf>
    <xf numFmtId="0" fontId="20" fillId="23" borderId="20" xfId="0" applyFont="1" applyFill="1" applyBorder="1" applyAlignment="1">
      <alignment horizontal="center" vertical="center" wrapText="1"/>
    </xf>
    <xf numFmtId="0" fontId="20" fillId="23" borderId="21" xfId="0" applyFont="1" applyFill="1" applyBorder="1" applyAlignment="1">
      <alignment horizontal="center" vertical="center" wrapText="1"/>
    </xf>
    <xf numFmtId="0" fontId="16" fillId="21" borderId="0" xfId="0" applyFont="1" applyFill="1" applyAlignment="1">
      <alignment horizontal="center" vertical="center"/>
    </xf>
    <xf numFmtId="0" fontId="0" fillId="21" borderId="12" xfId="0" applyFill="1" applyBorder="1" applyAlignment="1">
      <alignment horizontal="center"/>
    </xf>
    <xf numFmtId="0" fontId="20" fillId="23" borderId="16" xfId="0" applyFont="1" applyFill="1" applyBorder="1" applyAlignment="1">
      <alignment horizontal="center" vertical="center"/>
    </xf>
    <xf numFmtId="0" fontId="20" fillId="23" borderId="17" xfId="0" applyFont="1" applyFill="1" applyBorder="1" applyAlignment="1">
      <alignment horizontal="center" vertical="center"/>
    </xf>
    <xf numFmtId="0" fontId="20" fillId="23" borderId="18" xfId="0" applyFont="1" applyFill="1" applyBorder="1" applyAlignment="1">
      <alignment horizontal="center" vertical="center"/>
    </xf>
    <xf numFmtId="0" fontId="20" fillId="23" borderId="19" xfId="0" applyFont="1" applyFill="1" applyBorder="1" applyAlignment="1">
      <alignment horizontal="center" vertical="center"/>
    </xf>
    <xf numFmtId="0" fontId="20" fillId="23" borderId="20" xfId="0" applyFont="1" applyFill="1" applyBorder="1" applyAlignment="1">
      <alignment horizontal="center" vertical="center"/>
    </xf>
    <xf numFmtId="0" fontId="20" fillId="23" borderId="21" xfId="0" applyFont="1" applyFill="1" applyBorder="1" applyAlignment="1">
      <alignment horizontal="center" vertical="center"/>
    </xf>
    <xf numFmtId="0" fontId="19" fillId="20" borderId="2" xfId="0" applyFont="1" applyFill="1" applyBorder="1" applyAlignment="1">
      <alignment horizontal="center" vertical="center"/>
    </xf>
    <xf numFmtId="0" fontId="19" fillId="20" borderId="3" xfId="0" applyFont="1" applyFill="1" applyBorder="1" applyAlignment="1">
      <alignment horizontal="center" vertical="center"/>
    </xf>
    <xf numFmtId="0" fontId="19" fillId="20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00"/>
      <color rgb="FFFFC5FF"/>
      <color rgb="FFFFFF66"/>
      <color rgb="FFFFB3FF"/>
      <color rgb="FFFF4747"/>
      <color rgb="FFFF33CC"/>
      <color rgb="FFFF79FF"/>
      <color rgb="FF91DBB6"/>
      <color rgb="FF339966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1.xml"/><Relationship Id="rId1" Type="http://schemas.microsoft.com/office/2011/relationships/chartStyle" Target="style1.xml"/><Relationship Id="rId6" Type="http://schemas.openxmlformats.org/officeDocument/2006/relationships/hyperlink" Target="https://www.diggita.it/story.php?title=Erasmus_un_progetto_unidea_rivoluzionaria_un_sogno-_Ecco_come_tutto_ebbe_inizio-" TargetMode="External"/><Relationship Id="rId5" Type="http://schemas.openxmlformats.org/officeDocument/2006/relationships/image" Target="../media/image3.png"/><Relationship Id="rId4" Type="http://schemas.openxmlformats.org/officeDocument/2006/relationships/image" Target="../media/image2.jpeg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2.xml"/><Relationship Id="rId1" Type="http://schemas.microsoft.com/office/2011/relationships/chartStyle" Target="style2.xml"/><Relationship Id="rId6" Type="http://schemas.openxmlformats.org/officeDocument/2006/relationships/hyperlink" Target="https://www.publicdomainpictures.net/view-image.php?image=168057&amp;picture=columbia-university" TargetMode="External"/><Relationship Id="rId5" Type="http://schemas.openxmlformats.org/officeDocument/2006/relationships/image" Target="../media/image5.jpg"/><Relationship Id="rId4" Type="http://schemas.openxmlformats.org/officeDocument/2006/relationships/image" Target="../media/image4.jpeg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microsoft.com/office/2011/relationships/chartColorStyle" Target="colors5.xml"/><Relationship Id="rId1" Type="http://schemas.microsoft.com/office/2011/relationships/chartStyle" Target="style5.xml"/><Relationship Id="rId5" Type="http://schemas.openxmlformats.org/officeDocument/2006/relationships/hyperlink" Target="https://www.goodfreephotos.com/vector-images/happy-business-man-profit-vector-clipart.png.php" TargetMode="External"/><Relationship Id="rId4" Type="http://schemas.openxmlformats.org/officeDocument/2006/relationships/image" Target="../media/image9.png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6.xml"/><Relationship Id="rId1" Type="http://schemas.microsoft.com/office/2011/relationships/chartStyle" Target="style6.xml"/><Relationship Id="rId6" Type="http://schemas.openxmlformats.org/officeDocument/2006/relationships/image" Target="../media/image4.jpeg"/><Relationship Id="rId5" Type="http://schemas.openxmlformats.org/officeDocument/2006/relationships/image" Target="../media/image7.jpeg"/><Relationship Id="rId4" Type="http://schemas.openxmlformats.org/officeDocument/2006/relationships/image" Target="../media/image2.jpeg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microsoft.com/office/2011/relationships/chartColorStyle" Target="colors7.xml"/><Relationship Id="rId1" Type="http://schemas.microsoft.com/office/2011/relationships/chartStyle" Target="style7.xml"/><Relationship Id="rId4" Type="http://schemas.openxmlformats.org/officeDocument/2006/relationships/hyperlink" Target="https://www.publicdomainpictures.net/en/view-image.php?image=183437&amp;picture=bright-idea-soaring-eagle" TargetMode="Externa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9.xml"/><Relationship Id="rId1" Type="http://schemas.microsoft.com/office/2011/relationships/chartStyle" Target="style9.xml"/><Relationship Id="rId4" Type="http://schemas.openxmlformats.org/officeDocument/2006/relationships/image" Target="../media/image6.jpeg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10.xml"/><Relationship Id="rId1" Type="http://schemas.microsoft.com/office/2011/relationships/chartStyle" Target="style10.xml"/><Relationship Id="rId5" Type="http://schemas.openxmlformats.org/officeDocument/2006/relationships/chartUserShapes" Target="../drawings/drawing7.xml"/><Relationship Id="rId4" Type="http://schemas.openxmlformats.org/officeDocument/2006/relationships/image" Target="../media/image11.jpeg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rgbClr val="C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Evolu</a:t>
            </a:r>
            <a:r>
              <a:rPr lang="ro-RO" b="0" cap="none" spc="0">
                <a:ln w="0"/>
                <a:solidFill>
                  <a:srgbClr val="C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ția</a:t>
            </a:r>
            <a:r>
              <a:rPr lang="ro-RO" b="0" cap="none" spc="0" baseline="0">
                <a:ln w="0"/>
                <a:solidFill>
                  <a:srgbClr val="C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studenților Erasmus pe centre universare</a:t>
            </a:r>
            <a:endParaRPr lang="ro-RO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solidFill>
          <a:srgbClr val="FFFF00"/>
        </a:solidFill>
        <a:ln>
          <a:noFill/>
        </a:ln>
        <a:effectLst/>
        <a:scene3d>
          <a:camera prst="orthographicFront"/>
          <a:lightRig rig="balanced" dir="t"/>
        </a:scene3d>
        <a:sp3d prstMaterial="matte">
          <a:bevelT/>
        </a:sp3d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view3D>
      <c:rotX val="15"/>
      <c:rotY val="2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'Evoluție studenți Erasmus'!$B$1</c:f>
              <c:strCache>
                <c:ptCount val="1"/>
                <c:pt idx="0">
                  <c:v>2006/2007</c:v>
                </c:pt>
              </c:strCache>
            </c:strRef>
          </c:tx>
          <c:spPr>
            <a:gradFill flip="none" rotWithShape="1">
              <a:gsLst>
                <a:gs pos="0">
                  <a:srgbClr val="00B0F0"/>
                </a:gs>
                <a:gs pos="41000">
                  <a:srgbClr val="92D050"/>
                </a:gs>
                <a:gs pos="67000">
                  <a:srgbClr val="FFFF00"/>
                </a:gs>
                <a:gs pos="100000">
                  <a:srgbClr val="FF0000"/>
                </a:gs>
              </a:gsLst>
              <a:lin ang="5400000" scaled="1"/>
              <a:tileRect/>
            </a:grad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'Evoluție studenți Erasmus'!$A$2:$A$7</c:f>
              <c:strCache>
                <c:ptCount val="6"/>
                <c:pt idx="0">
                  <c:v>Academia de Studii Economice București</c:v>
                </c:pt>
                <c:pt idx="1">
                  <c:v>Universitatea Babeș Bolyai Cluj Napoca</c:v>
                </c:pt>
                <c:pt idx="2">
                  <c:v>Universitatea din Nucurești</c:v>
                </c:pt>
                <c:pt idx="3">
                  <c:v>Universitatea "Alexandru I. Cuza" Brașov</c:v>
                </c:pt>
                <c:pt idx="4">
                  <c:v>Universitatea "Transilvania" Brașov</c:v>
                </c:pt>
                <c:pt idx="5">
                  <c:v>Universitatea Politehnică București</c:v>
                </c:pt>
              </c:strCache>
            </c:strRef>
          </c:cat>
          <c:val>
            <c:numRef>
              <c:f>'Evoluție studenți Erasmus'!$B$2:$B$7</c:f>
              <c:numCache>
                <c:formatCode>General</c:formatCode>
                <c:ptCount val="6"/>
                <c:pt idx="0">
                  <c:v>165</c:v>
                </c:pt>
                <c:pt idx="1">
                  <c:v>364</c:v>
                </c:pt>
                <c:pt idx="2">
                  <c:v>335</c:v>
                </c:pt>
                <c:pt idx="3">
                  <c:v>270</c:v>
                </c:pt>
                <c:pt idx="4">
                  <c:v>170</c:v>
                </c:pt>
                <c:pt idx="5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3-4C1B-B2DE-2C34D285F734}"/>
            </c:ext>
          </c:extLst>
        </c:ser>
        <c:ser>
          <c:idx val="1"/>
          <c:order val="1"/>
          <c:tx>
            <c:strRef>
              <c:f>'Evoluție studenți Erasmus'!$C$1</c:f>
              <c:strCache>
                <c:ptCount val="1"/>
                <c:pt idx="0">
                  <c:v>2007/2008</c:v>
                </c:pt>
              </c:strCache>
            </c:strRef>
          </c:tx>
          <c:spPr>
            <a:gradFill flip="none" rotWithShape="1">
              <a:gsLst>
                <a:gs pos="0">
                  <a:srgbClr val="FFC000"/>
                </a:gs>
                <a:gs pos="50000">
                  <a:srgbClr val="FF6600">
                    <a:shade val="67500"/>
                    <a:satMod val="115000"/>
                  </a:srgbClr>
                </a:gs>
                <a:gs pos="100000">
                  <a:srgbClr val="C44F00"/>
                </a:gs>
              </a:gsLst>
              <a:lin ang="5400000" scaled="1"/>
              <a:tileRect/>
            </a:grad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'Evoluție studenți Erasmus'!$A$2:$A$7</c:f>
              <c:strCache>
                <c:ptCount val="6"/>
                <c:pt idx="0">
                  <c:v>Academia de Studii Economice București</c:v>
                </c:pt>
                <c:pt idx="1">
                  <c:v>Universitatea Babeș Bolyai Cluj Napoca</c:v>
                </c:pt>
                <c:pt idx="2">
                  <c:v>Universitatea din Nucurești</c:v>
                </c:pt>
                <c:pt idx="3">
                  <c:v>Universitatea "Alexandru I. Cuza" Brașov</c:v>
                </c:pt>
                <c:pt idx="4">
                  <c:v>Universitatea "Transilvania" Brașov</c:v>
                </c:pt>
                <c:pt idx="5">
                  <c:v>Universitatea Politehnică București</c:v>
                </c:pt>
              </c:strCache>
            </c:strRef>
          </c:cat>
          <c:val>
            <c:numRef>
              <c:f>'Evoluție studenți Erasmus'!$C$2:$C$7</c:f>
              <c:numCache>
                <c:formatCode>General</c:formatCode>
                <c:ptCount val="6"/>
                <c:pt idx="0">
                  <c:v>163</c:v>
                </c:pt>
                <c:pt idx="1">
                  <c:v>321</c:v>
                </c:pt>
                <c:pt idx="2">
                  <c:v>280</c:v>
                </c:pt>
                <c:pt idx="3">
                  <c:v>303</c:v>
                </c:pt>
                <c:pt idx="4">
                  <c:v>148</c:v>
                </c:pt>
                <c:pt idx="5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B3-4C1B-B2DE-2C34D285F734}"/>
            </c:ext>
          </c:extLst>
        </c:ser>
        <c:ser>
          <c:idx val="2"/>
          <c:order val="2"/>
          <c:tx>
            <c:strRef>
              <c:f>'Evoluție studenți Erasmus'!$D$1</c:f>
              <c:strCache>
                <c:ptCount val="1"/>
                <c:pt idx="0">
                  <c:v>2009/2010</c:v>
                </c:pt>
              </c:strCache>
            </c:strRef>
          </c:tx>
          <c:spPr>
            <a:pattFill prst="smCheck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  <a:sp3d/>
          </c:spPr>
          <c:invertIfNegative val="0"/>
          <c:dLbls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'Evoluție studenți Erasmus'!$A$2:$A$7</c:f>
              <c:strCache>
                <c:ptCount val="6"/>
                <c:pt idx="0">
                  <c:v>Academia de Studii Economice București</c:v>
                </c:pt>
                <c:pt idx="1">
                  <c:v>Universitatea Babeș Bolyai Cluj Napoca</c:v>
                </c:pt>
                <c:pt idx="2">
                  <c:v>Universitatea din Nucurești</c:v>
                </c:pt>
                <c:pt idx="3">
                  <c:v>Universitatea "Alexandru I. Cuza" Brașov</c:v>
                </c:pt>
                <c:pt idx="4">
                  <c:v>Universitatea "Transilvania" Brașov</c:v>
                </c:pt>
                <c:pt idx="5">
                  <c:v>Universitatea Politehnică București</c:v>
                </c:pt>
              </c:strCache>
            </c:strRef>
          </c:cat>
          <c:val>
            <c:numRef>
              <c:f>'Evoluție studenți Erasmus'!$D$2:$D$7</c:f>
              <c:numCache>
                <c:formatCode>General</c:formatCode>
                <c:ptCount val="6"/>
                <c:pt idx="0">
                  <c:v>194</c:v>
                </c:pt>
                <c:pt idx="1">
                  <c:v>342</c:v>
                </c:pt>
                <c:pt idx="2">
                  <c:v>318</c:v>
                </c:pt>
                <c:pt idx="3">
                  <c:v>296</c:v>
                </c:pt>
                <c:pt idx="4">
                  <c:v>176</c:v>
                </c:pt>
                <c:pt idx="5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B3-4C1B-B2DE-2C34D285F734}"/>
            </c:ext>
          </c:extLst>
        </c:ser>
        <c:ser>
          <c:idx val="3"/>
          <c:order val="3"/>
          <c:tx>
            <c:strRef>
              <c:f>'Evoluție studenți Erasmus'!$E$1</c:f>
              <c:strCache>
                <c:ptCount val="1"/>
                <c:pt idx="0">
                  <c:v>2010/2011</c:v>
                </c:pt>
              </c:strCache>
            </c:strRef>
          </c:tx>
          <c:spPr>
            <a:blipFill>
              <a:blip xmlns:r="http://schemas.openxmlformats.org/officeDocument/2006/relationships" r:embed="rId3"/>
              <a:tile tx="0" ty="0" sx="100000" sy="100000" flip="none" algn="tl"/>
            </a:blipFill>
            <a:ln>
              <a:noFill/>
            </a:ln>
            <a:effectLst/>
            <a:sp3d/>
          </c:spPr>
          <c:invertIfNegative val="0"/>
          <c:dLbls>
            <c:spPr>
              <a:blipFill>
                <a:blip xmlns:r="http://schemas.openxmlformats.org/officeDocument/2006/relationships" r:embed="rId4"/>
                <a:tile tx="0" ty="0" sx="100000" sy="100000" flip="none" algn="tl"/>
              </a:blip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'Evoluție studenți Erasmus'!$A$2:$A$7</c:f>
              <c:strCache>
                <c:ptCount val="6"/>
                <c:pt idx="0">
                  <c:v>Academia de Studii Economice București</c:v>
                </c:pt>
                <c:pt idx="1">
                  <c:v>Universitatea Babeș Bolyai Cluj Napoca</c:v>
                </c:pt>
                <c:pt idx="2">
                  <c:v>Universitatea din Nucurești</c:v>
                </c:pt>
                <c:pt idx="3">
                  <c:v>Universitatea "Alexandru I. Cuza" Brașov</c:v>
                </c:pt>
                <c:pt idx="4">
                  <c:v>Universitatea "Transilvania" Brașov</c:v>
                </c:pt>
                <c:pt idx="5">
                  <c:v>Universitatea Politehnică București</c:v>
                </c:pt>
              </c:strCache>
            </c:strRef>
          </c:cat>
          <c:val>
            <c:numRef>
              <c:f>'Evoluție studenți Erasmus'!$E$2:$E$7</c:f>
              <c:numCache>
                <c:formatCode>General</c:formatCode>
                <c:ptCount val="6"/>
                <c:pt idx="0">
                  <c:v>233</c:v>
                </c:pt>
                <c:pt idx="1">
                  <c:v>358</c:v>
                </c:pt>
                <c:pt idx="2">
                  <c:v>387</c:v>
                </c:pt>
                <c:pt idx="3">
                  <c:v>338</c:v>
                </c:pt>
                <c:pt idx="4">
                  <c:v>174</c:v>
                </c:pt>
                <c:pt idx="5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B3-4C1B-B2DE-2C34D285F7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1505932144"/>
        <c:axId val="1505929232"/>
        <c:axId val="0"/>
      </c:bar3DChart>
      <c:catAx>
        <c:axId val="150593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accent1">
              <a:lumMod val="75000"/>
            </a:schemeClr>
          </a:solidFill>
          <a:ln w="6350" cap="flat" cmpd="sng" algn="ctr">
            <a:solidFill>
              <a:schemeClr val="accent2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 w="6350"/>
                <a:solidFill>
                  <a:srgbClr val="FFFF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o-RO"/>
          </a:p>
        </c:txPr>
        <c:crossAx val="1505929232"/>
        <c:crosses val="autoZero"/>
        <c:auto val="1"/>
        <c:lblAlgn val="ctr"/>
        <c:lblOffset val="100"/>
        <c:noMultiLvlLbl val="0"/>
      </c:catAx>
      <c:valAx>
        <c:axId val="15059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o-RO"/>
          </a:p>
        </c:txPr>
        <c:crossAx val="150593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5">
        <a:extLst>
          <a:ext uri="{837473B0-CC2E-450A-ABE3-18F120FF3D39}">
            <a1611:picAttrSrcUrl xmlns:a1611="http://schemas.microsoft.com/office/drawing/2016/11/main" r:id="rId6"/>
          </a:ext>
        </a:extLst>
      </a:blip>
      <a:stretch>
        <a:fillRect/>
      </a:stretch>
    </a:blip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rgbClr val="C00000"/>
                </a:solidFill>
              </a:rPr>
              <a:t>Evoluția</a:t>
            </a:r>
            <a:r>
              <a:rPr lang="ro-RO" b="1" baseline="0">
                <a:solidFill>
                  <a:srgbClr val="C00000"/>
                </a:solidFill>
              </a:rPr>
              <a:t> studenților Erasmus pe centre universare</a:t>
            </a:r>
            <a:endParaRPr lang="ro-RO" b="1">
              <a:solidFill>
                <a:srgbClr val="C00000"/>
              </a:solidFill>
            </a:endParaRPr>
          </a:p>
        </c:rich>
      </c:tx>
      <c:overlay val="0"/>
      <c:spPr>
        <a:solidFill>
          <a:srgbClr val="FFFF00"/>
        </a:solidFill>
        <a:ln>
          <a:noFill/>
        </a:ln>
        <a:effectLst/>
        <a:scene3d>
          <a:camera prst="orthographicFront"/>
          <a:lightRig rig="threePt" dir="t"/>
        </a:scene3d>
        <a:sp3d>
          <a:bevelT/>
        </a:sp3d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'Evoluție studenți Erasmus'!$H$2</c:f>
              <c:strCache>
                <c:ptCount val="1"/>
                <c:pt idx="0">
                  <c:v>Academia de Studii Economice București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FFB3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'Evoluție studenți Erasmus'!$I$2:$L$2</c:f>
              <c:numCache>
                <c:formatCode>General</c:formatCode>
                <c:ptCount val="4"/>
                <c:pt idx="0">
                  <c:v>200</c:v>
                </c:pt>
                <c:pt idx="1">
                  <c:v>143</c:v>
                </c:pt>
                <c:pt idx="2">
                  <c:v>294</c:v>
                </c:pt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4-402B-945D-809686600BDB}"/>
            </c:ext>
          </c:extLst>
        </c:ser>
        <c:ser>
          <c:idx val="1"/>
          <c:order val="1"/>
          <c:tx>
            <c:strRef>
              <c:f>'Evoluție studenți Erasmus'!$H$3</c:f>
              <c:strCache>
                <c:ptCount val="1"/>
                <c:pt idx="0">
                  <c:v>Universitatea Babeș Bolyai Cluj Napoca</c:v>
                </c:pt>
              </c:strCache>
            </c:strRef>
          </c:tx>
          <c:spPr>
            <a:gradFill>
              <a:gsLst>
                <a:gs pos="10000">
                  <a:srgbClr val="FFC000"/>
                </a:gs>
                <a:gs pos="58000">
                  <a:srgbClr val="FF6600"/>
                </a:gs>
                <a:gs pos="100000">
                  <a:srgbClr val="FF0000"/>
                </a:gs>
              </a:gsLst>
              <a:lin ang="5400000" scaled="1"/>
            </a:grad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'Evoluție studenți Erasmus'!$I$3:$L$3</c:f>
              <c:numCache>
                <c:formatCode>General</c:formatCode>
                <c:ptCount val="4"/>
                <c:pt idx="0">
                  <c:v>364</c:v>
                </c:pt>
                <c:pt idx="1">
                  <c:v>321</c:v>
                </c:pt>
                <c:pt idx="2">
                  <c:v>342</c:v>
                </c:pt>
                <c:pt idx="3">
                  <c:v>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44-402B-945D-809686600BDB}"/>
            </c:ext>
          </c:extLst>
        </c:ser>
        <c:ser>
          <c:idx val="2"/>
          <c:order val="2"/>
          <c:tx>
            <c:strRef>
              <c:f>'Evoluție studenți Erasmus'!$H$4</c:f>
              <c:strCache>
                <c:ptCount val="1"/>
                <c:pt idx="0">
                  <c:v>Universitatea din Nucurești</c:v>
                </c:pt>
              </c:strCache>
            </c:strRef>
          </c:tx>
          <c:spPr>
            <a:pattFill prst="smCheck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'Evoluție studenți Erasmus'!$I$4:$L$4</c:f>
              <c:numCache>
                <c:formatCode>General</c:formatCode>
                <c:ptCount val="4"/>
                <c:pt idx="0">
                  <c:v>335</c:v>
                </c:pt>
                <c:pt idx="1">
                  <c:v>280</c:v>
                </c:pt>
                <c:pt idx="2">
                  <c:v>318</c:v>
                </c:pt>
                <c:pt idx="3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44-402B-945D-809686600BDB}"/>
            </c:ext>
          </c:extLst>
        </c:ser>
        <c:ser>
          <c:idx val="3"/>
          <c:order val="3"/>
          <c:tx>
            <c:strRef>
              <c:f>'Evoluție studenți Erasmus'!$H$5</c:f>
              <c:strCache>
                <c:ptCount val="1"/>
                <c:pt idx="0">
                  <c:v>Universitatea "Alexandru I. Cuza" Brașov</c:v>
                </c:pt>
              </c:strCache>
            </c:strRef>
          </c:tx>
          <c:spPr>
            <a:blipFill>
              <a:blip xmlns:r="http://schemas.openxmlformats.org/officeDocument/2006/relationships" r:embed="rId3"/>
              <a:tile tx="0" ty="0" sx="100000" sy="100000" flip="none" algn="tl"/>
            </a:blipFill>
            <a:ln>
              <a:noFill/>
            </a:ln>
            <a:effectLst/>
            <a:sp3d/>
          </c:spPr>
          <c:invertIfNegative val="0"/>
          <c:dLbls>
            <c:spPr>
              <a:blipFill>
                <a:blip xmlns:r="http://schemas.openxmlformats.org/officeDocument/2006/relationships" r:embed="rId4"/>
                <a:tile tx="0" ty="0" sx="100000" sy="100000" flip="none" algn="tl"/>
              </a:blip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'Evoluție studenți Erasmus'!$I$5:$L$5</c:f>
              <c:numCache>
                <c:formatCode>General</c:formatCode>
                <c:ptCount val="4"/>
                <c:pt idx="0">
                  <c:v>270</c:v>
                </c:pt>
                <c:pt idx="1">
                  <c:v>303</c:v>
                </c:pt>
                <c:pt idx="2">
                  <c:v>400</c:v>
                </c:pt>
                <c:pt idx="3">
                  <c:v>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444-402B-945D-809686600BDB}"/>
            </c:ext>
          </c:extLst>
        </c:ser>
        <c:ser>
          <c:idx val="4"/>
          <c:order val="4"/>
          <c:tx>
            <c:strRef>
              <c:f>'Evoluție studenți Erasmus'!$H$6</c:f>
              <c:strCache>
                <c:ptCount val="1"/>
                <c:pt idx="0">
                  <c:v>Universitatea "Transilvania" Brașov</c:v>
                </c:pt>
              </c:strCache>
            </c:strRef>
          </c:tx>
          <c:spPr>
            <a:gradFill>
              <a:gsLst>
                <a:gs pos="29000">
                  <a:srgbClr val="80B860"/>
                </a:gs>
                <a:gs pos="0">
                  <a:srgbClr val="0070C0"/>
                </a:gs>
                <a:gs pos="58000">
                  <a:srgbClr val="FFFF00"/>
                </a:gs>
                <a:gs pos="100000">
                  <a:srgbClr val="FF0000"/>
                </a:gs>
              </a:gsLst>
              <a:lin ang="5400000" scaled="1"/>
            </a:gradFill>
            <a:ln>
              <a:noFill/>
            </a:ln>
            <a:effectLst/>
            <a:sp3d/>
          </c:spPr>
          <c:invertIfNegative val="0"/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'Evoluție studenți Erasmus'!$I$6:$L$6</c:f>
              <c:numCache>
                <c:formatCode>General</c:formatCode>
                <c:ptCount val="4"/>
                <c:pt idx="0">
                  <c:v>176</c:v>
                </c:pt>
                <c:pt idx="1">
                  <c:v>166</c:v>
                </c:pt>
                <c:pt idx="2">
                  <c:v>153</c:v>
                </c:pt>
                <c:pt idx="3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444-402B-945D-809686600BDB}"/>
            </c:ext>
          </c:extLst>
        </c:ser>
        <c:ser>
          <c:idx val="5"/>
          <c:order val="5"/>
          <c:tx>
            <c:strRef>
              <c:f>'Evoluție studenți Erasmus'!$H$7</c:f>
              <c:strCache>
                <c:ptCount val="1"/>
                <c:pt idx="0">
                  <c:v>Universitatea Politehnică București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FFFF66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'Evoluție studenți Erasmus'!$I$7:$L$7</c:f>
              <c:numCache>
                <c:formatCode>General</c:formatCode>
                <c:ptCount val="4"/>
                <c:pt idx="0">
                  <c:v>170</c:v>
                </c:pt>
                <c:pt idx="1">
                  <c:v>148</c:v>
                </c:pt>
                <c:pt idx="2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444-402B-945D-809686600B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shape val="box"/>
        <c:axId val="1974884575"/>
        <c:axId val="1974885407"/>
        <c:axId val="0"/>
      </c:bar3DChart>
      <c:catAx>
        <c:axId val="197488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974885407"/>
        <c:crosses val="autoZero"/>
        <c:auto val="1"/>
        <c:lblAlgn val="ctr"/>
        <c:lblOffset val="100"/>
        <c:noMultiLvlLbl val="0"/>
      </c:catAx>
      <c:valAx>
        <c:axId val="197488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o-RO"/>
          </a:p>
        </c:txPr>
        <c:crossAx val="197488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accent5">
            <a:lumMod val="75000"/>
          </a:schemeClr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FFFF00"/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 dpi="0" rotWithShape="1">
      <a:blip xmlns:r="http://schemas.openxmlformats.org/officeDocument/2006/relationships" r:embed="rId5">
        <a:alphaModFix amt="96000"/>
        <a:extLst>
          <a:ext uri="{837473B0-CC2E-450A-ABE3-18F120FF3D39}">
            <a1611:picAttrSrcUrl xmlns:a1611="http://schemas.microsoft.com/office/drawing/2016/11/main" r:id="rId6"/>
          </a:ext>
        </a:extLst>
      </a:blip>
      <a:srcRect/>
      <a:stretch>
        <a:fillRect/>
      </a:stretch>
    </a:blip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Algerian" panose="04020705040A02060702" pitchFamily="82" charset="0"/>
              </a:rPr>
              <a:t>E</a:t>
            </a:r>
            <a:r>
              <a:rPr lang="ro-RO" b="1">
                <a:solidFill>
                  <a:schemeClr val="tx1"/>
                </a:solidFill>
                <a:latin typeface="Algerian" panose="04020705040A02060702" pitchFamily="82" charset="0"/>
              </a:rPr>
              <a:t>VOLUȚIA</a:t>
            </a:r>
            <a:r>
              <a:rPr lang="ro-RO" b="1" baseline="0">
                <a:solidFill>
                  <a:schemeClr val="tx1"/>
                </a:solidFill>
                <a:latin typeface="Algerian" panose="04020705040A02060702" pitchFamily="82" charset="0"/>
              </a:rPr>
              <a:t> STOCULUI PE LUNILE ANULUI 2012</a:t>
            </a:r>
            <a:endParaRPr lang="ro-RO" b="1">
              <a:solidFill>
                <a:schemeClr val="tx1"/>
              </a:solidFill>
              <a:latin typeface="Algerian" panose="04020705040A02060702" pitchFamily="82" charset="0"/>
            </a:endParaRPr>
          </a:p>
        </c:rich>
      </c:tx>
      <c:overlay val="0"/>
      <c:spPr>
        <a:solidFill>
          <a:srgbClr val="FF99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'Dinamica stocuri'!$B$1</c:f>
              <c:strCache>
                <c:ptCount val="1"/>
                <c:pt idx="0">
                  <c:v>STOC_1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'Dinamica stocuri'!$A$2:$A$13</c:f>
              <c:strCache>
                <c:ptCount val="12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  <c:pt idx="4">
                  <c:v>Mai</c:v>
                </c:pt>
                <c:pt idx="5">
                  <c:v>Iunie</c:v>
                </c:pt>
                <c:pt idx="6">
                  <c:v>Iulie</c:v>
                </c:pt>
                <c:pt idx="7">
                  <c:v>August</c:v>
                </c:pt>
                <c:pt idx="8">
                  <c:v>Septembrie</c:v>
                </c:pt>
                <c:pt idx="9">
                  <c:v>Octombrie</c:v>
                </c:pt>
                <c:pt idx="10">
                  <c:v>Noiembrie</c:v>
                </c:pt>
                <c:pt idx="11">
                  <c:v>Decembrie</c:v>
                </c:pt>
              </c:strCache>
            </c:strRef>
          </c:cat>
          <c:val>
            <c:numRef>
              <c:f>'Dinamica stocuri'!$B$2:$B$13</c:f>
              <c:numCache>
                <c:formatCode>0.00\ "buc"</c:formatCode>
                <c:ptCount val="12"/>
                <c:pt idx="0">
                  <c:v>12</c:v>
                </c:pt>
                <c:pt idx="1">
                  <c:v>10</c:v>
                </c:pt>
                <c:pt idx="2">
                  <c:v>7</c:v>
                </c:pt>
                <c:pt idx="3">
                  <c:v>13</c:v>
                </c:pt>
                <c:pt idx="4">
                  <c:v>24</c:v>
                </c:pt>
                <c:pt idx="5">
                  <c:v>29</c:v>
                </c:pt>
                <c:pt idx="6">
                  <c:v>33</c:v>
                </c:pt>
                <c:pt idx="7">
                  <c:v>36</c:v>
                </c:pt>
                <c:pt idx="8">
                  <c:v>38</c:v>
                </c:pt>
                <c:pt idx="9">
                  <c:v>39</c:v>
                </c:pt>
                <c:pt idx="10">
                  <c:v>32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0-4745-915C-83DE8879F746}"/>
            </c:ext>
          </c:extLst>
        </c:ser>
        <c:ser>
          <c:idx val="1"/>
          <c:order val="1"/>
          <c:tx>
            <c:strRef>
              <c:f>'Dinamica stocuri'!$C$1</c:f>
              <c:strCache>
                <c:ptCount val="1"/>
                <c:pt idx="0">
                  <c:v>INTRĂRI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'Dinamica stocuri'!$A$2:$A$13</c:f>
              <c:strCache>
                <c:ptCount val="12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  <c:pt idx="4">
                  <c:v>Mai</c:v>
                </c:pt>
                <c:pt idx="5">
                  <c:v>Iunie</c:v>
                </c:pt>
                <c:pt idx="6">
                  <c:v>Iulie</c:v>
                </c:pt>
                <c:pt idx="7">
                  <c:v>August</c:v>
                </c:pt>
                <c:pt idx="8">
                  <c:v>Septembrie</c:v>
                </c:pt>
                <c:pt idx="9">
                  <c:v>Octombrie</c:v>
                </c:pt>
                <c:pt idx="10">
                  <c:v>Noiembrie</c:v>
                </c:pt>
                <c:pt idx="11">
                  <c:v>Decembrie</c:v>
                </c:pt>
              </c:strCache>
            </c:strRef>
          </c:cat>
          <c:val>
            <c:numRef>
              <c:f>'Dinamica stocuri'!$C$2:$C$13</c:f>
              <c:numCache>
                <c:formatCode>0.00\ "buc"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17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0-4745-915C-83DE8879F746}"/>
            </c:ext>
          </c:extLst>
        </c:ser>
        <c:ser>
          <c:idx val="2"/>
          <c:order val="2"/>
          <c:tx>
            <c:strRef>
              <c:f>'Dinamica stocuri'!$D$1</c:f>
              <c:strCache>
                <c:ptCount val="1"/>
                <c:pt idx="0">
                  <c:v>IEȘIRI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'Dinamica stocuri'!$A$2:$A$13</c:f>
              <c:strCache>
                <c:ptCount val="12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  <c:pt idx="4">
                  <c:v>Mai</c:v>
                </c:pt>
                <c:pt idx="5">
                  <c:v>Iunie</c:v>
                </c:pt>
                <c:pt idx="6">
                  <c:v>Iulie</c:v>
                </c:pt>
                <c:pt idx="7">
                  <c:v>August</c:v>
                </c:pt>
                <c:pt idx="8">
                  <c:v>Septembrie</c:v>
                </c:pt>
                <c:pt idx="9">
                  <c:v>Octombrie</c:v>
                </c:pt>
                <c:pt idx="10">
                  <c:v>Noiembrie</c:v>
                </c:pt>
                <c:pt idx="11">
                  <c:v>Decembrie</c:v>
                </c:pt>
              </c:strCache>
            </c:strRef>
          </c:cat>
          <c:val>
            <c:numRef>
              <c:f>'Dinamica stocuri'!$D$2:$D$13</c:f>
              <c:numCache>
                <c:formatCode>0.00\ "buc"</c:formatCode>
                <c:ptCount val="12"/>
                <c:pt idx="0">
                  <c:v>5</c:v>
                </c:pt>
                <c:pt idx="1">
                  <c:v>8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25</c:v>
                </c:pt>
                <c:pt idx="10">
                  <c:v>16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B0-4745-915C-83DE8879F746}"/>
            </c:ext>
          </c:extLst>
        </c:ser>
        <c:ser>
          <c:idx val="3"/>
          <c:order val="3"/>
          <c:tx>
            <c:strRef>
              <c:f>'Dinamica stocuri'!$E$1</c:f>
              <c:strCache>
                <c:ptCount val="1"/>
                <c:pt idx="0">
                  <c:v>STOC_F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'Dinamica stocuri'!$A$2:$A$13</c:f>
              <c:strCache>
                <c:ptCount val="12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  <c:pt idx="4">
                  <c:v>Mai</c:v>
                </c:pt>
                <c:pt idx="5">
                  <c:v>Iunie</c:v>
                </c:pt>
                <c:pt idx="6">
                  <c:v>Iulie</c:v>
                </c:pt>
                <c:pt idx="7">
                  <c:v>August</c:v>
                </c:pt>
                <c:pt idx="8">
                  <c:v>Septembrie</c:v>
                </c:pt>
                <c:pt idx="9">
                  <c:v>Octombrie</c:v>
                </c:pt>
                <c:pt idx="10">
                  <c:v>Noiembrie</c:v>
                </c:pt>
                <c:pt idx="11">
                  <c:v>Decembrie</c:v>
                </c:pt>
              </c:strCache>
            </c:strRef>
          </c:cat>
          <c:val>
            <c:numRef>
              <c:f>'Dinamica stocuri'!$E$2:$E$13</c:f>
              <c:numCache>
                <c:formatCode>0.00\ "buc"</c:formatCode>
                <c:ptCount val="12"/>
                <c:pt idx="0">
                  <c:v>10</c:v>
                </c:pt>
                <c:pt idx="1">
                  <c:v>7</c:v>
                </c:pt>
                <c:pt idx="2">
                  <c:v>13</c:v>
                </c:pt>
                <c:pt idx="3">
                  <c:v>24</c:v>
                </c:pt>
                <c:pt idx="4">
                  <c:v>29</c:v>
                </c:pt>
                <c:pt idx="5">
                  <c:v>33</c:v>
                </c:pt>
                <c:pt idx="6">
                  <c:v>36</c:v>
                </c:pt>
                <c:pt idx="7">
                  <c:v>38</c:v>
                </c:pt>
                <c:pt idx="8">
                  <c:v>39</c:v>
                </c:pt>
                <c:pt idx="9">
                  <c:v>32</c:v>
                </c:pt>
                <c:pt idx="10">
                  <c:v>24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B0-4745-915C-83DE8879F746}"/>
            </c:ext>
          </c:extLst>
        </c:ser>
        <c:ser>
          <c:idx val="4"/>
          <c:order val="4"/>
          <c:tx>
            <c:strRef>
              <c:f>'Dinamica stocuri'!$F$1</c:f>
              <c:strCache>
                <c:ptCount val="1"/>
                <c:pt idx="0">
                  <c:v>STOC_MEDIU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'Dinamica stocuri'!$A$2:$A$13</c:f>
              <c:strCache>
                <c:ptCount val="12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  <c:pt idx="4">
                  <c:v>Mai</c:v>
                </c:pt>
                <c:pt idx="5">
                  <c:v>Iunie</c:v>
                </c:pt>
                <c:pt idx="6">
                  <c:v>Iulie</c:v>
                </c:pt>
                <c:pt idx="7">
                  <c:v>August</c:v>
                </c:pt>
                <c:pt idx="8">
                  <c:v>Septembrie</c:v>
                </c:pt>
                <c:pt idx="9">
                  <c:v>Octombrie</c:v>
                </c:pt>
                <c:pt idx="10">
                  <c:v>Noiembrie</c:v>
                </c:pt>
                <c:pt idx="11">
                  <c:v>Decembrie</c:v>
                </c:pt>
              </c:strCache>
            </c:strRef>
          </c:cat>
          <c:val>
            <c:numRef>
              <c:f>'Dinamica stocuri'!$F$2:$F$13</c:f>
              <c:numCache>
                <c:formatCode>0.00\ "buc"</c:formatCode>
                <c:ptCount val="12"/>
                <c:pt idx="0">
                  <c:v>25.333333333333332</c:v>
                </c:pt>
                <c:pt idx="1">
                  <c:v>25.333333333333332</c:v>
                </c:pt>
                <c:pt idx="2">
                  <c:v>25.333333333333332</c:v>
                </c:pt>
                <c:pt idx="3">
                  <c:v>25.333333333333332</c:v>
                </c:pt>
                <c:pt idx="4">
                  <c:v>25.333333333333332</c:v>
                </c:pt>
                <c:pt idx="5">
                  <c:v>25.333333333333332</c:v>
                </c:pt>
                <c:pt idx="6">
                  <c:v>25.333333333333332</c:v>
                </c:pt>
                <c:pt idx="7">
                  <c:v>25.333333333333332</c:v>
                </c:pt>
                <c:pt idx="8">
                  <c:v>25.333333333333332</c:v>
                </c:pt>
                <c:pt idx="9">
                  <c:v>25.333333333333332</c:v>
                </c:pt>
                <c:pt idx="10">
                  <c:v>25.333333333333332</c:v>
                </c:pt>
                <c:pt idx="11">
                  <c:v>25.333333333333332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B0-4745-915C-83DE8879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519168"/>
        <c:axId val="1812530816"/>
      </c:lineChart>
      <c:catAx>
        <c:axId val="181251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812530816"/>
        <c:crosses val="autoZero"/>
        <c:auto val="1"/>
        <c:lblAlgn val="ctr"/>
        <c:lblOffset val="100"/>
        <c:noMultiLvlLbl val="0"/>
      </c:catAx>
      <c:valAx>
        <c:axId val="181253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o-RO" sz="12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Număr</a:t>
                </a:r>
                <a:r>
                  <a:rPr lang="ro-RO" sz="1200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produse</a:t>
                </a:r>
                <a:endParaRPr lang="ro-RO" sz="12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solidFill>
              <a:srgbClr val="FF99FF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</c:title>
        <c:numFmt formatCode="0.00\ &quot;buc&quot;" sourceLinked="1"/>
        <c:majorTickMark val="none"/>
        <c:minorTickMark val="none"/>
        <c:tickLblPos val="nextTo"/>
        <c:spPr>
          <a:solidFill>
            <a:srgbClr val="FFFF00"/>
          </a:solidFill>
          <a:ln>
            <a:noFill/>
          </a:ln>
          <a:effectLst>
            <a:glow rad="63500">
              <a:schemeClr val="accent4">
                <a:satMod val="175000"/>
                <a:alpha val="40000"/>
              </a:schemeClr>
            </a:glo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o-RO"/>
          </a:p>
        </c:txPr>
        <c:crossAx val="18125191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6350" cap="flat" cmpd="sng" algn="ctr">
            <a:solidFill>
              <a:schemeClr val="bg1">
                <a:lumMod val="50000"/>
              </a:schemeClr>
            </a:solidFill>
            <a:prstDash val="solid"/>
            <a:miter lim="800000"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1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ro-RO"/>
              <a:t>Evoluția stocului final și a stocului mediu pentru lunile mai, iun, iul, aug</a:t>
            </a:r>
          </a:p>
        </c:rich>
      </c:tx>
      <c:overlay val="0"/>
      <c:spPr>
        <a:solidFill>
          <a:srgbClr val="FFFF66"/>
        </a:solidFill>
        <a:ln w="12700">
          <a:solidFill>
            <a:srgbClr val="00B050"/>
          </a:solidFill>
        </a:ln>
        <a:effectLst>
          <a:glow rad="101600">
            <a:schemeClr val="accent6">
              <a:satMod val="175000"/>
              <a:alpha val="40000"/>
            </a:schemeClr>
          </a:glow>
        </a:effectLst>
      </c:spPr>
      <c:txPr>
        <a:bodyPr rot="0" spcFirstLastPara="1" vertOverflow="ellipsis" vert="horz" wrap="square" anchor="ctr" anchorCtr="1"/>
        <a:lstStyle/>
        <a:p>
          <a:pPr>
            <a:defRPr sz="1200" b="1" i="1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'Dinamica stocuri'!$E$1</c:f>
              <c:strCache>
                <c:ptCount val="1"/>
                <c:pt idx="0">
                  <c:v>STOC_F</c:v>
                </c:pt>
              </c:strCache>
            </c:strRef>
          </c:tx>
          <c:spPr>
            <a:ln w="28575" cap="rnd">
              <a:solidFill>
                <a:srgbClr val="002060"/>
              </a:solidFill>
              <a:prstDash val="dash"/>
              <a:round/>
            </a:ln>
            <a:effectLst>
              <a:glow rad="101600">
                <a:schemeClr val="accent5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dLbls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endParaRPr lang="ro-R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'Dinamica stocuri'!$A$2:$A$13</c15:sqref>
                  </c15:fullRef>
                </c:ext>
              </c:extLst>
              <c:f>'Dinamica stocuri'!$A$6:$A$9</c:f>
              <c:strCache>
                <c:ptCount val="4"/>
                <c:pt idx="0">
                  <c:v>Mai</c:v>
                </c:pt>
                <c:pt idx="1">
                  <c:v>Iunie</c:v>
                </c:pt>
                <c:pt idx="2">
                  <c:v>Iulie</c:v>
                </c:pt>
                <c:pt idx="3">
                  <c:v>August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'Dinamica stocuri'!$E$2:$E$13</c15:sqref>
                  </c15:fullRef>
                </c:ext>
              </c:extLst>
              <c:f>'Dinamica stocuri'!$E$6:$E$9</c:f>
              <c:numCache>
                <c:formatCode>0.00\ "buc"</c:formatCode>
                <c:ptCount val="4"/>
                <c:pt idx="0">
                  <c:v>29</c:v>
                </c:pt>
                <c:pt idx="1">
                  <c:v>33</c:v>
                </c:pt>
                <c:pt idx="2">
                  <c:v>36</c:v>
                </c:pt>
                <c:pt idx="3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33-429D-9821-B8CEAF47CB65}"/>
            </c:ext>
          </c:extLst>
        </c:ser>
        <c:ser>
          <c:idx val="4"/>
          <c:order val="4"/>
          <c:tx>
            <c:strRef>
              <c:f>'Dinamica stocuri'!$F$1</c:f>
              <c:strCache>
                <c:ptCount val="1"/>
                <c:pt idx="0">
                  <c:v>STOC_MEDIU</c:v>
                </c:pt>
              </c:strCache>
            </c:strRef>
          </c:tx>
          <c:spPr>
            <a:ln w="28575" cap="rnd">
              <a:solidFill>
                <a:srgbClr val="FF6600"/>
              </a:solidFill>
              <a:prstDash val="sysDash"/>
              <a:round/>
            </a:ln>
            <a:effectLst>
              <a:glow rad="139700">
                <a:schemeClr val="accent4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endParaRPr lang="ro-R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'Dinamica stocuri'!$A$2:$A$13</c15:sqref>
                  </c15:fullRef>
                </c:ext>
              </c:extLst>
              <c:f>'Dinamica stocuri'!$A$6:$A$9</c:f>
              <c:strCache>
                <c:ptCount val="4"/>
                <c:pt idx="0">
                  <c:v>Mai</c:v>
                </c:pt>
                <c:pt idx="1">
                  <c:v>Iunie</c:v>
                </c:pt>
                <c:pt idx="2">
                  <c:v>Iulie</c:v>
                </c:pt>
                <c:pt idx="3">
                  <c:v>August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'Dinamica stocuri'!$F$2:$F$13</c15:sqref>
                  </c15:fullRef>
                </c:ext>
              </c:extLst>
              <c:f>'Dinamica stocuri'!$F$6:$F$9</c:f>
              <c:numCache>
                <c:formatCode>0.00\ "buc"</c:formatCode>
                <c:ptCount val="4"/>
                <c:pt idx="0">
                  <c:v>25.333333333333332</c:v>
                </c:pt>
                <c:pt idx="1">
                  <c:v>25.333333333333332</c:v>
                </c:pt>
                <c:pt idx="2">
                  <c:v>25.333333333333332</c:v>
                </c:pt>
                <c:pt idx="3">
                  <c:v>25.333333333333332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33-429D-9821-B8CEAF47C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885855"/>
        <c:axId val="8888862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'Dinamica stocuri'!$B$1</c15:sqref>
                        </c15:formulaRef>
                      </c:ext>
                    </c:extLst>
                    <c:strCache>
                      <c:ptCount val="1"/>
                      <c:pt idx="0">
                        <c:v>STOC_1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'Dinamica stocuri'!$A$2:$A$13</c15:sqref>
                        </c15:fullRef>
                        <c15:formulaRef>
                          <c15:sqref>'Dinamica stocuri'!$A$6:$A$9</c15:sqref>
                        </c15:formulaRef>
                      </c:ext>
                    </c:extLst>
                    <c:strCache>
                      <c:ptCount val="4"/>
                      <c:pt idx="0">
                        <c:v>Mai</c:v>
                      </c:pt>
                      <c:pt idx="1">
                        <c:v>Iunie</c:v>
                      </c:pt>
                      <c:pt idx="2">
                        <c:v>Iulie</c:v>
                      </c:pt>
                      <c:pt idx="3">
                        <c:v>August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'Dinamica stocuri'!$B$2:$B$13</c15:sqref>
                        </c15:fullRef>
                        <c15:formulaRef>
                          <c15:sqref>'Dinamica stocuri'!$B$6:$B$9</c15:sqref>
                        </c15:formulaRef>
                      </c:ext>
                    </c:extLst>
                    <c:numCache>
                      <c:formatCode>0.00\ "buc"</c:formatCode>
                      <c:ptCount val="4"/>
                      <c:pt idx="0">
                        <c:v>24</c:v>
                      </c:pt>
                      <c:pt idx="1">
                        <c:v>29</c:v>
                      </c:pt>
                      <c:pt idx="2">
                        <c:v>33</c:v>
                      </c:pt>
                      <c:pt idx="3">
                        <c:v>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533-429D-9821-B8CEAF47CB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'Dinamica stocuri'!$C$1</c15:sqref>
                        </c15:formulaRef>
                      </c:ext>
                    </c:extLst>
                    <c:strCache>
                      <c:ptCount val="1"/>
                      <c:pt idx="0">
                        <c:v>INTRĂRI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'Dinamica stocuri'!$A$2:$A$13</c15:sqref>
                        </c15:fullRef>
                        <c15:formulaRef>
                          <c15:sqref>'Dinamica stocuri'!$A$6:$A$9</c15:sqref>
                        </c15:formulaRef>
                      </c:ext>
                    </c:extLst>
                    <c:strCache>
                      <c:ptCount val="4"/>
                      <c:pt idx="0">
                        <c:v>Mai</c:v>
                      </c:pt>
                      <c:pt idx="1">
                        <c:v>Iunie</c:v>
                      </c:pt>
                      <c:pt idx="2">
                        <c:v>Iulie</c:v>
                      </c:pt>
                      <c:pt idx="3">
                        <c:v>August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'Dinamica stocuri'!$C$2:$C$13</c15:sqref>
                        </c15:fullRef>
                        <c15:formulaRef>
                          <c15:sqref>'Dinamica stocuri'!$C$6:$C$9</c15:sqref>
                        </c15:formulaRef>
                      </c:ext>
                    </c:extLst>
                    <c:numCache>
                      <c:formatCode>0.00\ "buc"</c:formatCode>
                      <c:ptCount val="4"/>
                      <c:pt idx="0">
                        <c:v>13</c:v>
                      </c:pt>
                      <c:pt idx="1">
                        <c:v>14</c:v>
                      </c:pt>
                      <c:pt idx="2">
                        <c:v>15</c:v>
                      </c:pt>
                      <c:pt idx="3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533-429D-9821-B8CEAF47CB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'Dinamica stocuri'!$D$1</c15:sqref>
                        </c15:formulaRef>
                      </c:ext>
                    </c:extLst>
                    <c:strCache>
                      <c:ptCount val="1"/>
                      <c:pt idx="0">
                        <c:v>IEȘIRI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'Dinamica stocuri'!$A$2:$A$13</c15:sqref>
                        </c15:fullRef>
                        <c15:formulaRef>
                          <c15:sqref>'Dinamica stocuri'!$A$6:$A$9</c15:sqref>
                        </c15:formulaRef>
                      </c:ext>
                    </c:extLst>
                    <c:strCache>
                      <c:ptCount val="4"/>
                      <c:pt idx="0">
                        <c:v>Mai</c:v>
                      </c:pt>
                      <c:pt idx="1">
                        <c:v>Iunie</c:v>
                      </c:pt>
                      <c:pt idx="2">
                        <c:v>Iulie</c:v>
                      </c:pt>
                      <c:pt idx="3">
                        <c:v>August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'Dinamica stocuri'!$D$2:$D$13</c15:sqref>
                        </c15:fullRef>
                        <c15:formulaRef>
                          <c15:sqref>'Dinamica stocuri'!$D$6:$D$9</c15:sqref>
                        </c15:formulaRef>
                      </c:ext>
                    </c:extLst>
                    <c:numCache>
                      <c:formatCode>0.00\ "buc"</c:formatCode>
                      <c:ptCount val="4"/>
                      <c:pt idx="0">
                        <c:v>8</c:v>
                      </c:pt>
                      <c:pt idx="1">
                        <c:v>10</c:v>
                      </c:pt>
                      <c:pt idx="2">
                        <c:v>12</c:v>
                      </c:pt>
                      <c:pt idx="3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533-429D-9821-B8CEAF47CB65}"/>
                  </c:ext>
                </c:extLst>
              </c15:ser>
            </c15:filteredLineSeries>
          </c:ext>
        </c:extLst>
      </c:lineChart>
      <c:catAx>
        <c:axId val="88888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1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ro-RO"/>
          </a:p>
        </c:txPr>
        <c:crossAx val="888886271"/>
        <c:crosses val="autoZero"/>
        <c:auto val="1"/>
        <c:lblAlgn val="ctr"/>
        <c:lblOffset val="100"/>
        <c:noMultiLvlLbl val="0"/>
      </c:catAx>
      <c:valAx>
        <c:axId val="88888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ro-RO"/>
                  <a:t>Număr produse</a:t>
                </a:r>
              </a:p>
            </c:rich>
          </c:tx>
          <c:overlay val="0"/>
          <c:spPr>
            <a:solidFill>
              <a:srgbClr val="FFC5FF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ro-RO"/>
            </a:p>
          </c:txPr>
        </c:title>
        <c:numFmt formatCode="0.00\ &quot;buc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ro-RO"/>
          </a:p>
        </c:txPr>
        <c:crossAx val="88888585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1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1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000" b="1" i="1"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ro-RO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sz="1050" b="1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PONDEREA</a:t>
            </a:r>
            <a:r>
              <a:rPr lang="ro-RO" sz="1050" b="1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 PROFITULUI MAGAZINELOR ÎN TOTAL PROFIT</a:t>
            </a:r>
            <a:endParaRPr lang="en-US" sz="1050" b="1">
              <a:solidFill>
                <a:schemeClr val="tx1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solidFill>
          <a:srgbClr val="92D050"/>
        </a:solidFill>
        <a:ln>
          <a:noFill/>
        </a:ln>
        <a:effectLst/>
        <a:scene3d>
          <a:camera prst="orthographicFront"/>
          <a:lightRig rig="threePt" dir="t"/>
        </a:scene3d>
        <a:sp3d>
          <a:bevelT/>
        </a:sp3d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4392346635624926E-2"/>
          <c:y val="0.13773977430758805"/>
          <c:w val="0.92954653265615717"/>
          <c:h val="0.82744013939105077"/>
        </c:manualLayout>
      </c:layout>
      <c:pie3DChart>
        <c:varyColors val="1"/>
        <c:ser>
          <c:idx val="2"/>
          <c:order val="2"/>
          <c:tx>
            <c:strRef>
              <c:f>'Vânzări pe magaz_Pondere PROFIT'!$D$1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explosion val="8"/>
            <c:spPr>
              <a:solidFill>
                <a:srgbClr val="FF0000">
                  <a:alpha val="59000"/>
                </a:srgb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EBB-4057-B23D-155D8CECB794}"/>
              </c:ext>
            </c:extLst>
          </c:dPt>
          <c:dPt>
            <c:idx val="1"/>
            <c:bubble3D val="0"/>
            <c:explosion val="11"/>
            <c:spPr>
              <a:blipFill dpi="0" rotWithShape="1">
                <a:blip xmlns:r="http://schemas.openxmlformats.org/officeDocument/2006/relationships" r:embed="rId3">
                  <a:alphaModFix amt="69000"/>
                </a:blip>
                <a:srcRect/>
                <a:tile tx="0" ty="0" sx="100000" sy="100000" flip="none" algn="tl"/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5EBB-4057-B23D-155D8CECB794}"/>
              </c:ext>
            </c:extLst>
          </c:dPt>
          <c:dPt>
            <c:idx val="2"/>
            <c:bubble3D val="0"/>
            <c:explosion val="8"/>
            <c:spPr>
              <a:gradFill>
                <a:gsLst>
                  <a:gs pos="0">
                    <a:srgbClr val="CDFFFF">
                      <a:alpha val="53000"/>
                    </a:srgbClr>
                  </a:gs>
                  <a:gs pos="89647">
                    <a:srgbClr val="00B0F0"/>
                  </a:gs>
                  <a:gs pos="45000">
                    <a:srgbClr val="66FFFF"/>
                  </a:gs>
                  <a:gs pos="83000">
                    <a:srgbClr val="00B0F0"/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EBB-4057-B23D-155D8CECB794}"/>
              </c:ext>
            </c:extLst>
          </c:dPt>
          <c:dPt>
            <c:idx val="3"/>
            <c:bubble3D val="0"/>
            <c:explosion val="10"/>
            <c:spPr>
              <a:gradFill>
                <a:gsLst>
                  <a:gs pos="0">
                    <a:schemeClr val="accent1">
                      <a:lumMod val="5000"/>
                      <a:lumOff val="95000"/>
                      <a:alpha val="74000"/>
                    </a:schemeClr>
                  </a:gs>
                  <a:gs pos="45000">
                    <a:srgbClr val="7030A0">
                      <a:alpha val="48000"/>
                    </a:srgb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5EBB-4057-B23D-155D8CECB794}"/>
              </c:ext>
            </c:extLst>
          </c:dPt>
          <c:dLbls>
            <c:dLbl>
              <c:idx val="0"/>
              <c:layout>
                <c:manualLayout>
                  <c:x val="5.2777777777777674E-2"/>
                  <c:y val="-4.4345898004434593E-2"/>
                </c:manualLayout>
              </c:layout>
              <c:spPr>
                <a:solidFill>
                  <a:srgbClr val="FF99FF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BB-4057-B23D-155D8CECB794}"/>
                </c:ext>
              </c:extLst>
            </c:dLbl>
            <c:dLbl>
              <c:idx val="1"/>
              <c:layout>
                <c:manualLayout>
                  <c:x val="0.05"/>
                  <c:y val="4.4345898004434593E-2"/>
                </c:manualLayout>
              </c:layout>
              <c:spPr>
                <a:solidFill>
                  <a:srgbClr val="FF99FF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EBB-4057-B23D-155D8CECB794}"/>
                </c:ext>
              </c:extLst>
            </c:dLbl>
            <c:dLbl>
              <c:idx val="2"/>
              <c:layout>
                <c:manualLayout>
                  <c:x val="-3.3333333333333333E-2"/>
                  <c:y val="8.4996304508499626E-2"/>
                </c:manualLayout>
              </c:layout>
              <c:spPr>
                <a:solidFill>
                  <a:srgbClr val="FF99FF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BB-4057-B23D-155D8CECB794}"/>
                </c:ext>
              </c:extLst>
            </c:dLbl>
            <c:dLbl>
              <c:idx val="3"/>
              <c:layout>
                <c:manualLayout>
                  <c:x val="-6.9444444444444475E-2"/>
                  <c:y val="-4.0650406504065074E-2"/>
                </c:manualLayout>
              </c:layout>
              <c:spPr>
                <a:solidFill>
                  <a:srgbClr val="FF99FF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BB-4057-B23D-155D8CECB7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'Vânzări pe magaz_Pondere PROFIT'!$A$2:$A$5</c:f>
              <c:strCache>
                <c:ptCount val="4"/>
                <c:pt idx="0">
                  <c:v>MAG 1</c:v>
                </c:pt>
                <c:pt idx="1">
                  <c:v>MAG 2</c:v>
                </c:pt>
                <c:pt idx="2">
                  <c:v>MAG 3</c:v>
                </c:pt>
                <c:pt idx="3">
                  <c:v>MAG 4</c:v>
                </c:pt>
              </c:strCache>
            </c:strRef>
          </c:cat>
          <c:val>
            <c:numRef>
              <c:f>'Vânzări pe magaz_Pondere PROFIT'!$D$2:$D$5</c:f>
              <c:numCache>
                <c:formatCode>#,##0.00\ "lei"</c:formatCode>
                <c:ptCount val="4"/>
                <c:pt idx="0">
                  <c:v>7111</c:v>
                </c:pt>
                <c:pt idx="1">
                  <c:v>8000</c:v>
                </c:pt>
                <c:pt idx="2">
                  <c:v>6040</c:v>
                </c:pt>
                <c:pt idx="3">
                  <c:v>5350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B-4057-B23D-155D8CECB79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'Vânzări pe magaz_Pondere PROFIT'!$B$1</c15:sqref>
                        </c15:formulaRef>
                      </c:ext>
                    </c:extLst>
                    <c:strCache>
                      <c:ptCount val="1"/>
                      <c:pt idx="0">
                        <c:v>ÎNCASĂRI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9-D61B-4201-A6D8-EDDA3066A094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B-D61B-4201-A6D8-EDDA3066A094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D-D61B-4201-A6D8-EDDA3066A094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>
                    <c:ext xmlns:c16="http://schemas.microsoft.com/office/drawing/2014/chart" uri="{C3380CC4-5D6E-409C-BE32-E72D297353CC}">
                      <c16:uniqueId val="{0000000F-D61B-4201-A6D8-EDDA3066A094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o-RO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'Vânzări pe magaz_Pondere PROFIT'!$A$2:$A$5</c15:sqref>
                        </c15:formulaRef>
                      </c:ext>
                    </c:extLst>
                    <c:strCache>
                      <c:ptCount val="4"/>
                      <c:pt idx="0">
                        <c:v>MAG 1</c:v>
                      </c:pt>
                      <c:pt idx="1">
                        <c:v>MAG 2</c:v>
                      </c:pt>
                      <c:pt idx="2">
                        <c:v>MAG 3</c:v>
                      </c:pt>
                      <c:pt idx="3">
                        <c:v>MAG 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'Vânzări pe magaz_Pondere PROFIT'!$B$2:$B$5</c15:sqref>
                        </c15:formulaRef>
                      </c:ext>
                    </c:extLst>
                    <c:numCache>
                      <c:formatCode>#,##0.00\ "lei"</c:formatCode>
                      <c:ptCount val="4"/>
                      <c:pt idx="0">
                        <c:v>15111</c:v>
                      </c:pt>
                      <c:pt idx="1">
                        <c:v>15000</c:v>
                      </c:pt>
                      <c:pt idx="2">
                        <c:v>12580</c:v>
                      </c:pt>
                      <c:pt idx="3">
                        <c:v>14800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EBB-4057-B23D-155D8CECB794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'Vânzări pe magaz_Pondere PROFIT'!$C$1</c15:sqref>
                        </c15:formulaRef>
                      </c:ext>
                    </c:extLst>
                    <c:strCache>
                      <c:ptCount val="1"/>
                      <c:pt idx="0">
                        <c:v>CHELTUIELI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1-D61B-4201-A6D8-EDDA3066A094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3-D61B-4201-A6D8-EDDA3066A094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5-D61B-4201-A6D8-EDDA3066A094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25400">
                      <a:solidFill>
                        <a:schemeClr val="lt1"/>
                      </a:solidFill>
                    </a:ln>
                    <a:effectLst/>
                    <a:sp3d contourW="25400">
                      <a:contourClr>
                        <a:schemeClr val="lt1"/>
                      </a:contourClr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7-D61B-4201-A6D8-EDDA3066A094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o-RO"/>
                    </a:p>
                  </c:txPr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 cap="flat" cmpd="sng" algn="ctr">
                        <a:solidFill>
                          <a:schemeClr val="tx1">
                            <a:lumMod val="35000"/>
                            <a:lumOff val="65000"/>
                          </a:schemeClr>
                        </a:solidFill>
                        <a:round/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'Vânzări pe magaz_Pondere PROFIT'!$A$2:$A$5</c15:sqref>
                        </c15:formulaRef>
                      </c:ext>
                    </c:extLst>
                    <c:strCache>
                      <c:ptCount val="4"/>
                      <c:pt idx="0">
                        <c:v>MAG 1</c:v>
                      </c:pt>
                      <c:pt idx="1">
                        <c:v>MAG 2</c:v>
                      </c:pt>
                      <c:pt idx="2">
                        <c:v>MAG 3</c:v>
                      </c:pt>
                      <c:pt idx="3">
                        <c:v>MAG 4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'Vânzări pe magaz_Pondere PROFIT'!$C$2:$C$5</c15:sqref>
                        </c15:formulaRef>
                      </c:ext>
                    </c:extLst>
                    <c:numCache>
                      <c:formatCode>#,##0.00\ "lei"</c:formatCode>
                      <c:ptCount val="4"/>
                      <c:pt idx="0">
                        <c:v>8000</c:v>
                      </c:pt>
                      <c:pt idx="1">
                        <c:v>7000</c:v>
                      </c:pt>
                      <c:pt idx="2">
                        <c:v>6540</c:v>
                      </c:pt>
                      <c:pt idx="3">
                        <c:v>9450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EBB-4057-B23D-155D8CECB794}"/>
                  </c:ext>
                </c:extLst>
              </c15:ser>
            </c15:filteredPieSeries>
          </c:ext>
        </c:extLst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4">
        <a:extLst>
          <a:ext uri="{837473B0-CC2E-450A-ABE3-18F120FF3D39}">
            <a1611:picAttrSrcUrl xmlns:a1611="http://schemas.microsoft.com/office/drawing/2016/11/main" r:id="rId5"/>
          </a:ext>
        </a:extLst>
      </a:blip>
      <a:stretch>
        <a:fillRect/>
      </a:stretch>
    </a:blip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Evoluția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 vânzărilor, a cheltuielilor și a profitului pe magazine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gradFill flip="none" rotWithShape="1">
          <a:gsLst>
            <a:gs pos="0">
              <a:schemeClr val="accent5">
                <a:lumMod val="60000"/>
                <a:lumOff val="40000"/>
                <a:shade val="30000"/>
                <a:satMod val="115000"/>
              </a:schemeClr>
            </a:gs>
            <a:gs pos="50000">
              <a:schemeClr val="accent5">
                <a:lumMod val="60000"/>
                <a:lumOff val="40000"/>
                <a:shade val="67500"/>
                <a:satMod val="115000"/>
              </a:schemeClr>
            </a:gs>
            <a:gs pos="100000">
              <a:schemeClr val="accent5">
                <a:lumMod val="60000"/>
                <a:lumOff val="40000"/>
                <a:shade val="100000"/>
                <a:satMod val="115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'Vânzări pe magaz_Pondere PROFIT'!$B$1</c:f>
              <c:strCache>
                <c:ptCount val="1"/>
                <c:pt idx="0">
                  <c:v>ÎNCASĂRI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3"/>
              <a:srcRect/>
              <a:tile tx="0" ty="0" sx="100000" sy="100000" flip="none" algn="tl"/>
            </a:blip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'Vânzări pe magaz_Pondere PROFIT'!$A$2:$A$5</c:f>
              <c:strCache>
                <c:ptCount val="4"/>
                <c:pt idx="0">
                  <c:v>MAG 1</c:v>
                </c:pt>
                <c:pt idx="1">
                  <c:v>MAG 2</c:v>
                </c:pt>
                <c:pt idx="2">
                  <c:v>MAG 3</c:v>
                </c:pt>
                <c:pt idx="3">
                  <c:v>MAG 4</c:v>
                </c:pt>
              </c:strCache>
            </c:strRef>
          </c:cat>
          <c:val>
            <c:numRef>
              <c:f>'Vânzări pe magaz_Pondere PROFIT'!$B$2:$B$5</c:f>
              <c:numCache>
                <c:formatCode>#,##0.00\ "lei"</c:formatCode>
                <c:ptCount val="4"/>
                <c:pt idx="0">
                  <c:v>15111</c:v>
                </c:pt>
                <c:pt idx="1">
                  <c:v>15000</c:v>
                </c:pt>
                <c:pt idx="2">
                  <c:v>12580</c:v>
                </c:pt>
                <c:pt idx="3">
                  <c:v>14800</c:v>
                </c:pt>
              </c:numCache>
            </c:numRef>
          </c:val>
          <c:shape val="pyramid"/>
          <c:extLst>
            <c:ext xmlns:c16="http://schemas.microsoft.com/office/drawing/2014/chart" uri="{C3380CC4-5D6E-409C-BE32-E72D297353CC}">
              <c16:uniqueId val="{00000000-DBDA-4D84-B71E-356D988AB16E}"/>
            </c:ext>
          </c:extLst>
        </c:ser>
        <c:ser>
          <c:idx val="1"/>
          <c:order val="1"/>
          <c:tx>
            <c:strRef>
              <c:f>'Vânzări pe magaz_Pondere PROFIT'!$C$1</c:f>
              <c:strCache>
                <c:ptCount val="1"/>
                <c:pt idx="0">
                  <c:v>CHELTUIELI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4"/>
              <a:srcRect/>
              <a:tile tx="0" ty="0" sx="100000" sy="100000" flip="none" algn="tl"/>
            </a:blip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00B0F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'Vânzări pe magaz_Pondere PROFIT'!$A$2:$A$5</c:f>
              <c:strCache>
                <c:ptCount val="4"/>
                <c:pt idx="0">
                  <c:v>MAG 1</c:v>
                </c:pt>
                <c:pt idx="1">
                  <c:v>MAG 2</c:v>
                </c:pt>
                <c:pt idx="2">
                  <c:v>MAG 3</c:v>
                </c:pt>
                <c:pt idx="3">
                  <c:v>MAG 4</c:v>
                </c:pt>
              </c:strCache>
            </c:strRef>
          </c:cat>
          <c:val>
            <c:numRef>
              <c:f>'Vânzări pe magaz_Pondere PROFIT'!$C$2:$C$5</c:f>
              <c:numCache>
                <c:formatCode>#,##0.00\ "lei"</c:formatCode>
                <c:ptCount val="4"/>
                <c:pt idx="0">
                  <c:v>8000</c:v>
                </c:pt>
                <c:pt idx="1">
                  <c:v>7000</c:v>
                </c:pt>
                <c:pt idx="2">
                  <c:v>6540</c:v>
                </c:pt>
                <c:pt idx="3">
                  <c:v>9450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DBDA-4D84-B71E-356D988AB16E}"/>
            </c:ext>
          </c:extLst>
        </c:ser>
        <c:ser>
          <c:idx val="2"/>
          <c:order val="2"/>
          <c:tx>
            <c:strRef>
              <c:f>'Vânzări pe magaz_Pondere PROFIT'!$D$1</c:f>
              <c:strCache>
                <c:ptCount val="1"/>
                <c:pt idx="0">
                  <c:v>PROFIT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5"/>
              <a:srcRect/>
              <a:tile tx="0" ty="0" sx="100000" sy="100000" flip="none" algn="tl"/>
            </a:blip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FFCF0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'Vânzări pe magaz_Pondere PROFIT'!$A$2:$A$5</c:f>
              <c:strCache>
                <c:ptCount val="4"/>
                <c:pt idx="0">
                  <c:v>MAG 1</c:v>
                </c:pt>
                <c:pt idx="1">
                  <c:v>MAG 2</c:v>
                </c:pt>
                <c:pt idx="2">
                  <c:v>MAG 3</c:v>
                </c:pt>
                <c:pt idx="3">
                  <c:v>MAG 4</c:v>
                </c:pt>
              </c:strCache>
            </c:strRef>
          </c:cat>
          <c:val>
            <c:numRef>
              <c:f>'Vânzări pe magaz_Pondere PROFIT'!$D$2:$D$5</c:f>
              <c:numCache>
                <c:formatCode>#,##0.00\ "lei"</c:formatCode>
                <c:ptCount val="4"/>
                <c:pt idx="0">
                  <c:v>7111</c:v>
                </c:pt>
                <c:pt idx="1">
                  <c:v>8000</c:v>
                </c:pt>
                <c:pt idx="2">
                  <c:v>6040</c:v>
                </c:pt>
                <c:pt idx="3">
                  <c:v>5350</c:v>
                </c:pt>
              </c:numCache>
            </c:numRef>
          </c:val>
          <c:shape val="cone"/>
          <c:extLst>
            <c:ext xmlns:c16="http://schemas.microsoft.com/office/drawing/2014/chart" uri="{C3380CC4-5D6E-409C-BE32-E72D297353CC}">
              <c16:uniqueId val="{00000002-DBDA-4D84-B71E-356D988AB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70"/>
        <c:shape val="box"/>
        <c:axId val="1978147184"/>
        <c:axId val="1978142192"/>
        <c:axId val="0"/>
      </c:bar3DChart>
      <c:catAx>
        <c:axId val="19781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978142192"/>
        <c:crosses val="autoZero"/>
        <c:auto val="1"/>
        <c:lblAlgn val="ctr"/>
        <c:lblOffset val="100"/>
        <c:noMultiLvlLbl val="0"/>
      </c:catAx>
      <c:valAx>
        <c:axId val="19781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o-RO" sz="1200">
                    <a:solidFill>
                      <a:schemeClr val="tx1"/>
                    </a:solidFill>
                    <a:latin typeface="Cambria" panose="02040503050406030204" pitchFamily="18" charset="0"/>
                    <a:ea typeface="Cambria" panose="02040503050406030204" pitchFamily="18" charset="0"/>
                  </a:rPr>
                  <a:t>Valoare</a:t>
                </a:r>
                <a:r>
                  <a:rPr lang="ro-RO" sz="1200" baseline="0">
                    <a:solidFill>
                      <a:schemeClr val="tx1"/>
                    </a:solidFill>
                    <a:latin typeface="Cambria" panose="02040503050406030204" pitchFamily="18" charset="0"/>
                    <a:ea typeface="Cambria" panose="02040503050406030204" pitchFamily="18" charset="0"/>
                  </a:rPr>
                  <a:t> în lei</a:t>
                </a:r>
                <a:endParaRPr lang="ro-RO" sz="1200">
                  <a:solidFill>
                    <a:schemeClr val="tx1"/>
                  </a:solidFill>
                  <a:latin typeface="Cambria" panose="02040503050406030204" pitchFamily="18" charset="0"/>
                  <a:ea typeface="Cambria" panose="02040503050406030204" pitchFamily="18" charset="0"/>
                </a:endParaRPr>
              </a:p>
            </c:rich>
          </c:tx>
          <c:overlay val="0"/>
          <c:spPr>
            <a:solidFill>
              <a:srgbClr val="92D050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</c:title>
        <c:numFmt formatCode="#,##0.00\ &quot;lei&quot;" sourceLinked="1"/>
        <c:majorTickMark val="none"/>
        <c:minorTickMark val="none"/>
        <c:tickLblPos val="nextTo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ln w="6350">
                  <a:solidFill>
                    <a:srgbClr val="FFFF00"/>
                  </a:solidFill>
                </a:ln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9781471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ro-RO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6">
        <a:alphaModFix amt="69000"/>
      </a:blip>
      <a:tile tx="0" ty="0" sx="100000" sy="100000" flip="none" algn="tl"/>
    </a:blip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>
                <a:ln>
                  <a:solidFill>
                    <a:srgbClr val="FFFF00"/>
                  </a:solidFill>
                </a:ln>
                <a:solidFill>
                  <a:srgbClr val="FFFF00"/>
                </a:solidFill>
              </a:rPr>
              <a:t>Răspunsur</a:t>
            </a:r>
            <a:r>
              <a:rPr lang="ro-RO" baseline="0">
                <a:ln>
                  <a:solidFill>
                    <a:srgbClr val="FFFF00"/>
                  </a:solidFill>
                </a:ln>
                <a:solidFill>
                  <a:srgbClr val="FFFF00"/>
                </a:solidFill>
              </a:rPr>
              <a:t>i la o anchetă</a:t>
            </a:r>
            <a:endParaRPr lang="ro-RO">
              <a:ln>
                <a:solidFill>
                  <a:srgbClr val="FFFF00"/>
                </a:solidFill>
              </a:ln>
              <a:solidFill>
                <a:srgbClr val="FFFF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>
        <c:manualLayout>
          <c:layoutTarget val="inner"/>
          <c:xMode val="edge"/>
          <c:yMode val="edge"/>
          <c:x val="0.20134483189601299"/>
          <c:y val="0.11127390035997822"/>
          <c:w val="0.5433422072240971"/>
          <c:h val="0.88314135849117947"/>
        </c:manualLayout>
      </c:layout>
      <c:pieChart>
        <c:varyColors val="1"/>
        <c:ser>
          <c:idx val="0"/>
          <c:order val="0"/>
          <c:spPr>
            <a:ln>
              <a:solidFill>
                <a:schemeClr val="accent1">
                  <a:lumMod val="50000"/>
                </a:schemeClr>
              </a:solidFill>
            </a:ln>
          </c:spPr>
          <c:explosion val="5"/>
          <c:dPt>
            <c:idx val="0"/>
            <c:bubble3D val="0"/>
            <c:spPr>
              <a:gradFill>
                <a:gsLst>
                  <a:gs pos="0">
                    <a:srgbClr val="0070C0"/>
                  </a:gs>
                  <a:gs pos="43000">
                    <a:srgbClr val="57257D"/>
                  </a:gs>
                  <a:gs pos="90000">
                    <a:schemeClr val="accent1">
                      <a:lumMod val="75000"/>
                    </a:schemeClr>
                  </a:gs>
                </a:gsLst>
                <a:lin ang="5400000" scaled="1"/>
              </a:gradFill>
              <a:ln w="19050">
                <a:solidFill>
                  <a:schemeClr val="accent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7B-4B12-8FC9-A417A505FC69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rgbClr val="FFC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7B-4B12-8FC9-A417A505FC69}"/>
              </c:ext>
            </c:extLst>
          </c:dPt>
          <c:dPt>
            <c:idx val="2"/>
            <c:bubble3D val="0"/>
            <c:spPr>
              <a:gradFill>
                <a:gsLst>
                  <a:gs pos="0">
                    <a:srgbClr val="0070C0"/>
                  </a:gs>
                  <a:gs pos="38000">
                    <a:srgbClr val="92D050"/>
                  </a:gs>
                  <a:gs pos="60000">
                    <a:srgbClr val="FFFF00"/>
                  </a:gs>
                  <a:gs pos="90000">
                    <a:srgbClr val="FF0000"/>
                  </a:gs>
                </a:gsLst>
                <a:lin ang="5400000" scaled="1"/>
              </a:gradFill>
              <a:ln w="19050">
                <a:solidFill>
                  <a:schemeClr val="accent5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97B-4B12-8FC9-A417A505FC69}"/>
              </c:ext>
            </c:extLst>
          </c:dPt>
          <c:dLbls>
            <c:dLbl>
              <c:idx val="0"/>
              <c:layout>
                <c:manualLayout>
                  <c:x val="6.9841269841269843E-2"/>
                  <c:y val="-5.1698670605612999E-2"/>
                </c:manualLayout>
              </c:layout>
              <c:spPr>
                <a:solidFill>
                  <a:srgbClr val="00B0F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97B-4B12-8FC9-A417A505FC69}"/>
                </c:ext>
              </c:extLst>
            </c:dLbl>
            <c:dLbl>
              <c:idx val="1"/>
              <c:layout>
                <c:manualLayout>
                  <c:x val="-6.3492063492063502E-2"/>
                  <c:y val="1.4771048744460856E-2"/>
                </c:manualLayout>
              </c:layout>
              <c:spPr>
                <a:solidFill>
                  <a:srgbClr val="FFFF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97B-4B12-8FC9-A417A505FC69}"/>
                </c:ext>
              </c:extLst>
            </c:dLbl>
            <c:dLbl>
              <c:idx val="2"/>
              <c:layout>
                <c:manualLayout>
                  <c:x val="-3.1746031746031807E-2"/>
                  <c:y val="-6.4007877892663725E-2"/>
                </c:manualLayout>
              </c:layout>
              <c:spPr>
                <a:solidFill>
                  <a:srgbClr val="FF00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97B-4B12-8FC9-A417A505FC69}"/>
                </c:ext>
              </c:extLst>
            </c:dLbl>
            <c:spPr>
              <a:solidFill>
                <a:srgbClr val="FF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635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'Răspunsuri la anchetă'!$B$3:$B$5</c:f>
              <c:numCache>
                <c:formatCode>General</c:formatCode>
                <c:ptCount val="3"/>
                <c:pt idx="0">
                  <c:v>124</c:v>
                </c:pt>
                <c:pt idx="1">
                  <c:v>66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B-4B12-8FC9-A417A505FC69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3F3-40B5-B986-D36C518FF8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3F3-40B5-B986-D36C518FF8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3F3-40B5-B986-D36C518FF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'Răspunsuri la anchetă'!$C$3:$C$5</c:f>
              <c:numCache>
                <c:formatCode>0%</c:formatCode>
                <c:ptCount val="3"/>
                <c:pt idx="0">
                  <c:v>0.57943925233644855</c:v>
                </c:pt>
                <c:pt idx="1">
                  <c:v>0.30841121495327101</c:v>
                </c:pt>
                <c:pt idx="2">
                  <c:v>0.11214953271028037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7B-4B12-8FC9-A417A505FC6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gradFill>
          <a:gsLst>
            <a:gs pos="0">
              <a:srgbClr val="ABFFFF">
                <a:alpha val="33000"/>
              </a:srgbClr>
            </a:gs>
            <a:gs pos="43000">
              <a:srgbClr val="ABFFFF">
                <a:alpha val="60000"/>
              </a:srgbClr>
            </a:gs>
            <a:gs pos="90000">
              <a:srgbClr val="ABFFFF">
                <a:alpha val="38000"/>
              </a:srgbClr>
            </a:gs>
          </a:gsLst>
          <a:lin ang="5400000" scaled="1"/>
        </a:gradFill>
        <a:ln>
          <a:noFill/>
        </a:ln>
        <a:effectLst/>
      </c:spPr>
    </c:plotArea>
    <c:legend>
      <c:legendPos val="t"/>
      <c:overlay val="0"/>
      <c:spPr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>
        <a:extLst>
          <a:ext uri="{837473B0-CC2E-450A-ABE3-18F120FF3D39}">
            <a1611:picAttrSrcUrl xmlns:a1611="http://schemas.microsoft.com/office/drawing/2016/11/main" r:id="rId4"/>
          </a:ext>
        </a:extLst>
      </a:blip>
      <a:stretch>
        <a:fillRect/>
      </a:stretch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PONDEREA</a:t>
            </a:r>
            <a:r>
              <a:rPr lang="en-US" sz="1600" b="1" baseline="0">
                <a:solidFill>
                  <a:sysClr val="windowText" lastClr="000000"/>
                </a:solidFill>
              </a:rPr>
              <a:t> R</a:t>
            </a:r>
            <a:r>
              <a:rPr lang="ro-RO" sz="1600" b="1" baseline="0">
                <a:solidFill>
                  <a:sysClr val="windowText" lastClr="000000"/>
                </a:solidFill>
              </a:rPr>
              <a:t>ĂSPUNSURILOR LA </a:t>
            </a:r>
            <a:r>
              <a:rPr lang="ro-RO" sz="1600" b="1" baseline="0">
                <a:solidFill>
                  <a:srgbClr val="FF0000"/>
                </a:solidFill>
              </a:rPr>
              <a:t>ÎNTREBAREA 1</a:t>
            </a:r>
            <a:endParaRPr lang="ro-RO" sz="1600" b="1">
              <a:solidFill>
                <a:srgbClr val="FF0000"/>
              </a:solidFill>
            </a:endParaRPr>
          </a:p>
        </c:rich>
      </c:tx>
      <c:overlay val="0"/>
      <c:spPr>
        <a:solidFill>
          <a:srgbClr val="99FF33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pattFill prst="solidDmnd">
                <a:fgClr>
                  <a:srgbClr val="FF3300"/>
                </a:fgClr>
                <a:bgClr>
                  <a:srgbClr val="FF7979"/>
                </a:bgClr>
              </a:pattFill>
              <a:ln w="25400">
                <a:solidFill>
                  <a:srgbClr val="C00000"/>
                </a:solidFill>
              </a:ln>
              <a:effectLst/>
              <a:sp3d contourW="25400">
                <a:contourClr>
                  <a:srgbClr val="C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0F3-4D43-8113-4851CD4D6EFB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3"/>
                <a:tile tx="0" ty="0" sx="100000" sy="100000" flip="none" algn="tl"/>
              </a:blipFill>
              <a:ln w="25400">
                <a:solidFill>
                  <a:schemeClr val="accent6">
                    <a:lumMod val="50000"/>
                  </a:schemeClr>
                </a:solidFill>
              </a:ln>
              <a:effectLst/>
              <a:sp3d contourW="25400">
                <a:contourClr>
                  <a:schemeClr val="accent6">
                    <a:lumMod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C0F3-4D43-8113-4851CD4D6EFB}"/>
              </c:ext>
            </c:extLst>
          </c:dPt>
          <c:dPt>
            <c:idx val="2"/>
            <c:bubble3D val="0"/>
            <c:spPr>
              <a:pattFill prst="solidDmnd">
                <a:fgClr>
                  <a:srgbClr val="FFFF00"/>
                </a:fgClr>
                <a:bgClr>
                  <a:srgbClr val="FFFFAB"/>
                </a:bgClr>
              </a:pattFill>
              <a:ln w="25400">
                <a:solidFill>
                  <a:srgbClr val="FFFF00"/>
                </a:solidFill>
              </a:ln>
              <a:effectLst/>
              <a:sp3d contourW="25400">
                <a:contourClr>
                  <a:srgbClr val="FFFF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C0F3-4D43-8113-4851CD4D6EFB}"/>
              </c:ext>
            </c:extLst>
          </c:dPt>
          <c:dLbls>
            <c:dLbl>
              <c:idx val="0"/>
              <c:layout>
                <c:manualLayout>
                  <c:x val="0.11111111111111101"/>
                  <c:y val="-5.621046614852715E-2"/>
                </c:manualLayout>
              </c:layout>
              <c:spPr>
                <a:solidFill>
                  <a:srgbClr val="FF7979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0F3-4D43-8113-4851CD4D6EFB}"/>
                </c:ext>
              </c:extLst>
            </c:dLbl>
            <c:dLbl>
              <c:idx val="1"/>
              <c:layout>
                <c:manualLayout>
                  <c:x val="-8.3333333333333329E-2"/>
                  <c:y val="4.4165366259556894E-2"/>
                </c:manualLayout>
              </c:layout>
              <c:spPr>
                <a:blipFill>
                  <a:blip xmlns:r="http://schemas.openxmlformats.org/officeDocument/2006/relationships" r:embed="rId3"/>
                  <a:tile tx="0" ty="0" sx="100000" sy="100000" flip="none" algn="tl"/>
                </a:blip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0F3-4D43-8113-4851CD4D6EFB}"/>
                </c:ext>
              </c:extLst>
            </c:dLbl>
            <c:dLbl>
              <c:idx val="2"/>
              <c:layout>
                <c:manualLayout>
                  <c:x val="-5.8333333333333334E-2"/>
                  <c:y val="-4.0150332963233677E-2"/>
                </c:manualLayout>
              </c:layout>
              <c:spPr>
                <a:solidFill>
                  <a:srgbClr val="FFFF93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0F3-4D43-8113-4851CD4D6E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'Sondaj opinie'!$F$2:$F$4</c:f>
              <c:strCache>
                <c:ptCount val="3"/>
                <c:pt idx="0">
                  <c:v>DA</c:v>
                </c:pt>
                <c:pt idx="1">
                  <c:v>INDIFERENT</c:v>
                </c:pt>
                <c:pt idx="2">
                  <c:v>NU</c:v>
                </c:pt>
              </c:strCache>
            </c:strRef>
          </c:cat>
          <c:val>
            <c:numRef>
              <c:f>'Sondaj opinie'!$G$2:$G$4</c:f>
              <c:numCache>
                <c:formatCode>0.00%</c:formatCode>
                <c:ptCount val="3"/>
                <c:pt idx="0">
                  <c:v>0.4375</c:v>
                </c:pt>
                <c:pt idx="1">
                  <c:v>0.3125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F3-4D43-8113-4851CD4D6EF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41500">
          <a:srgbClr val="33CC33"/>
        </a:gs>
        <a:gs pos="0">
          <a:srgbClr val="0066FF"/>
        </a:gs>
        <a:gs pos="77000">
          <a:srgbClr val="FFFF00"/>
        </a:gs>
        <a:gs pos="93000">
          <a:srgbClr val="FF3300"/>
        </a:gs>
      </a:gsLst>
      <a:lin ang="2700000" scaled="1"/>
      <a:tileRect/>
    </a:gra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sz="11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PONDEREA</a:t>
            </a:r>
            <a:r>
              <a:rPr lang="ro-RO" sz="1100" b="1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RĂSPUNSURILOR LA ÎNTREBAREA 2</a:t>
            </a:r>
            <a:endParaRPr lang="ro-RO" sz="11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2776377952755905"/>
          <c:y val="2.7777777777777776E-2"/>
        </c:manualLayout>
      </c:layout>
      <c:overlay val="0"/>
      <c:spPr>
        <a:solidFill>
          <a:srgbClr val="FFFF00"/>
        </a:solidFill>
        <a:ln>
          <a:noFill/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solidDmnd">
                <a:fgClr>
                  <a:srgbClr val="FF3300"/>
                </a:fgClr>
                <a:bgClr>
                  <a:srgbClr val="FF7979"/>
                </a:bgClr>
              </a:pattFill>
              <a:ln w="19050"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61F-4F7D-8026-0B4AD675DADE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3"/>
                <a:tile tx="0" ty="0" sx="100000" sy="100000" flip="none" algn="tl"/>
              </a:blipFill>
              <a:ln w="19050">
                <a:solidFill>
                  <a:schemeClr val="accent6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61F-4F7D-8026-0B4AD675DADE}"/>
              </c:ext>
            </c:extLst>
          </c:dPt>
          <c:dPt>
            <c:idx val="2"/>
            <c:bubble3D val="0"/>
            <c:spPr>
              <a:pattFill prst="pct75">
                <a:fgClr>
                  <a:srgbClr val="FFFF00"/>
                </a:fgClr>
                <a:bgClr>
                  <a:schemeClr val="bg1"/>
                </a:bgClr>
              </a:pattFill>
              <a:ln w="19050">
                <a:solidFill>
                  <a:srgbClr val="FFFF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61F-4F7D-8026-0B4AD675DADE}"/>
              </c:ext>
            </c:extLst>
          </c:dPt>
          <c:dLbls>
            <c:dLbl>
              <c:idx val="0"/>
              <c:layout>
                <c:manualLayout>
                  <c:x val="7.2222222222222215E-2"/>
                  <c:y val="-7.8703703703703706E-2"/>
                </c:manualLayout>
              </c:layout>
              <c:spPr>
                <a:solidFill>
                  <a:srgbClr val="FF7979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61F-4F7D-8026-0B4AD675DADE}"/>
                </c:ext>
              </c:extLst>
            </c:dLbl>
            <c:dLbl>
              <c:idx val="1"/>
              <c:layout>
                <c:manualLayout>
                  <c:x val="0.28055555555555545"/>
                  <c:y val="3.2407407407407406E-2"/>
                </c:manualLayout>
              </c:layout>
              <c:spPr>
                <a:solidFill>
                  <a:srgbClr val="00B05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1F-4F7D-8026-0B4AD675DADE}"/>
                </c:ext>
              </c:extLst>
            </c:dLbl>
            <c:dLbl>
              <c:idx val="2"/>
              <c:layout>
                <c:manualLayout>
                  <c:x val="-9.166666666666666E-2"/>
                  <c:y val="-7.8703703703703706E-2"/>
                </c:manualLayout>
              </c:layout>
              <c:spPr>
                <a:solidFill>
                  <a:srgbClr val="FFFF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1F-4F7D-8026-0B4AD675DA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ysClr val="windowText" lastClr="000000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'Sondaj opinie'!$F$24:$F$26</c:f>
              <c:strCache>
                <c:ptCount val="3"/>
                <c:pt idx="0">
                  <c:v>DA</c:v>
                </c:pt>
                <c:pt idx="1">
                  <c:v>INDIFERENT</c:v>
                </c:pt>
                <c:pt idx="2">
                  <c:v>NU</c:v>
                </c:pt>
              </c:strCache>
            </c:strRef>
          </c:cat>
          <c:val>
            <c:numRef>
              <c:f>'Sondaj opinie'!$G$24:$G$26</c:f>
              <c:numCache>
                <c:formatCode>0.00%</c:formatCode>
                <c:ptCount val="3"/>
                <c:pt idx="0">
                  <c:v>0.375</c:v>
                </c:pt>
                <c:pt idx="1">
                  <c:v>0.25</c:v>
                </c:pt>
                <c:pt idx="2">
                  <c:v>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F-4F7D-8026-0B4AD675DA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4"/>
      <a:tile tx="0" ty="0" sx="100000" sy="100000" flip="none" algn="tl"/>
    </a:blip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PONDEREA</a:t>
            </a:r>
            <a:r>
              <a:rPr lang="ro-RO" b="1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RĂSPUNSURILOR LA </a:t>
            </a:r>
            <a:r>
              <a:rPr lang="ro-RO" b="1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ÎNTREBAREA 3</a:t>
            </a:r>
            <a:endParaRPr lang="ro-RO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solidFill>
          <a:srgbClr val="99FF33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>
        <c:manualLayout>
          <c:layoutTarget val="inner"/>
          <c:xMode val="edge"/>
          <c:yMode val="edge"/>
          <c:x val="0.21569663167104114"/>
          <c:y val="0.1852983355052093"/>
          <c:w val="0.56367104111985999"/>
          <c:h val="0.68036673375897883"/>
        </c:manualLayout>
      </c:layout>
      <c:pieChart>
        <c:varyColors val="1"/>
        <c:ser>
          <c:idx val="0"/>
          <c:order val="0"/>
          <c:spPr>
            <a:ln>
              <a:solidFill>
                <a:schemeClr val="accent6">
                  <a:lumMod val="75000"/>
                </a:schemeClr>
              </a:solidFill>
            </a:ln>
          </c:spPr>
          <c:dPt>
            <c:idx val="0"/>
            <c:bubble3D val="0"/>
            <c:spPr>
              <a:pattFill prst="solidDmnd">
                <a:fgClr>
                  <a:srgbClr val="FF0000"/>
                </a:fgClr>
                <a:bgClr>
                  <a:srgbClr val="FF7979"/>
                </a:bgClr>
              </a:pattFill>
              <a:ln w="19050"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528-45D0-A05E-47A807F35B58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3"/>
                <a:tile tx="0" ty="0" sx="100000" sy="100000" flip="none" algn="tl"/>
              </a:blipFill>
              <a:ln w="19050">
                <a:solidFill>
                  <a:schemeClr val="accent6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28-45D0-A05E-47A807F35B58}"/>
              </c:ext>
            </c:extLst>
          </c:dPt>
          <c:dPt>
            <c:idx val="2"/>
            <c:bubble3D val="0"/>
            <c:spPr>
              <a:pattFill prst="pct75">
                <a:fgClr>
                  <a:srgbClr val="FFFF00"/>
                </a:fgClr>
                <a:bgClr>
                  <a:schemeClr val="bg1"/>
                </a:bgClr>
              </a:pattFill>
              <a:ln w="19050">
                <a:solidFill>
                  <a:srgbClr val="FFFF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528-45D0-A05E-47A807F35B58}"/>
              </c:ext>
            </c:extLst>
          </c:dPt>
          <c:dLbls>
            <c:dLbl>
              <c:idx val="0"/>
              <c:layout>
                <c:manualLayout>
                  <c:x val="2.2222222222222119E-2"/>
                  <c:y val="-0.32522699096260221"/>
                </c:manualLayout>
              </c:layout>
              <c:spPr>
                <a:solidFill>
                  <a:srgbClr val="FF33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ysClr val="windowText" lastClr="00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528-45D0-A05E-47A807F35B58}"/>
                </c:ext>
              </c:extLst>
            </c:dLbl>
            <c:dLbl>
              <c:idx val="1"/>
              <c:layout>
                <c:manualLayout>
                  <c:x val="-0.1111111111111111"/>
                  <c:y val="4.023426692320852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528-45D0-A05E-47A807F35B58}"/>
                </c:ext>
              </c:extLst>
            </c:dLbl>
            <c:dLbl>
              <c:idx val="2"/>
              <c:layout>
                <c:manualLayout>
                  <c:x val="-5.5555555555555566E-2"/>
                  <c:y val="-0.1240556563465596"/>
                </c:manualLayout>
              </c:layout>
              <c:spPr>
                <a:solidFill>
                  <a:srgbClr val="FFFF0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cap="none" spc="0" baseline="0">
                      <a:ln w="0"/>
                      <a:solidFill>
                        <a:sysClr val="windowText" lastClr="000000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+mn-lt"/>
                      <a:ea typeface="+mn-ea"/>
                      <a:cs typeface="+mn-cs"/>
                    </a:defRPr>
                  </a:pPr>
                  <a:endParaRPr lang="ro-RO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528-45D0-A05E-47A807F35B58}"/>
                </c:ext>
              </c:extLst>
            </c:dLbl>
            <c:spPr>
              <a:solidFill>
                <a:srgbClr val="62D86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'Sondaj opinie'!$K$2:$K$4</c:f>
              <c:strCache>
                <c:ptCount val="3"/>
                <c:pt idx="0">
                  <c:v>DA</c:v>
                </c:pt>
                <c:pt idx="1">
                  <c:v>INDIFERENT</c:v>
                </c:pt>
                <c:pt idx="2">
                  <c:v>NU</c:v>
                </c:pt>
              </c:strCache>
            </c:strRef>
          </c:cat>
          <c:val>
            <c:numRef>
              <c:f>'Sondaj opinie'!$L$2:$L$4</c:f>
              <c:numCache>
                <c:formatCode>0.00%</c:formatCode>
                <c:ptCount val="3"/>
                <c:pt idx="0">
                  <c:v>0.5625</c:v>
                </c:pt>
                <c:pt idx="1">
                  <c:v>6.25E-2</c:v>
                </c:pt>
                <c:pt idx="2">
                  <c:v>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28-45D0-A05E-47A807F35B5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84689413823273"/>
          <c:y val="0.47544257693615527"/>
          <c:w val="0.19181977252843393"/>
          <c:h val="0.16042938727752351"/>
        </c:manualLayout>
      </c:layout>
      <c:overlay val="0"/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4"/>
      <a:tile tx="0" ty="0" sx="100000" sy="100000" flip="none" algn="tl"/>
    </a:blip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  <c:userShapes r:id="rId5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Arial" panose="020B0604020202020204" pitchFamily="34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Arial" panose="020B0604020202020204" pitchFamily="34" charset="0"/>
              </a:rPr>
              <a:t> vânzărilor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'Analiza vânzărilor pct A și B'!$B$4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blipFill>
              <a:blip xmlns:r="http://schemas.openxmlformats.org/officeDocument/2006/relationships" r:embed="rId3"/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2-4B7E-B0EB-8B0E8037BEA3}"/>
            </c:ext>
          </c:extLst>
        </c:ser>
        <c:ser>
          <c:idx val="1"/>
          <c:order val="1"/>
          <c:tx>
            <c:strRef>
              <c:f>'Analiza vânzărilor pct A și B'!$C$4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pattFill prst="solidDmnd">
              <a:fgClr>
                <a:srgbClr val="FF0000"/>
              </a:fgClr>
              <a:bgClr>
                <a:schemeClr val="bg1"/>
              </a:bgClr>
            </a:pattFill>
            <a:ln>
              <a:solidFill>
                <a:srgbClr val="FF000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2-4B7E-B0EB-8B0E8037B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26779103"/>
        <c:axId val="226761215"/>
      </c:barChart>
      <c:catAx>
        <c:axId val="22677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226761215"/>
        <c:crosses val="autoZero"/>
        <c:auto val="1"/>
        <c:lblAlgn val="ctr"/>
        <c:lblOffset val="100"/>
        <c:noMultiLvlLbl val="0"/>
      </c:catAx>
      <c:valAx>
        <c:axId val="22676121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50000"/>
                </a:schemeClr>
              </a:solidFill>
              <a:prstDash val="solid"/>
              <a:miter lim="800000"/>
            </a:ln>
            <a:effectLst/>
          </c:spPr>
        </c:majorGridlines>
        <c:numFmt formatCode="#,##0.00\ [$€-42D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22677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FF00"/>
        </a:solidFill>
        <a:ln>
          <a:solidFill>
            <a:schemeClr val="bg1">
              <a:lumMod val="50000"/>
            </a:schemeClr>
          </a:solidFill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 vânzărilor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'Analiza vânzărilor pct A și B'!$B$4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blipFill>
              <a:blip xmlns:r="http://schemas.openxmlformats.org/officeDocument/2006/relationships" r:embed="rId3"/>
              <a:tile tx="0" ty="0" sx="100000" sy="100000" flip="none" algn="tl"/>
            </a:blipFill>
            <a:ln>
              <a:noFill/>
            </a:ln>
            <a:effectLst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F5-4EFC-9616-A80221C96314}"/>
            </c:ext>
          </c:extLst>
        </c:ser>
        <c:ser>
          <c:idx val="1"/>
          <c:order val="1"/>
          <c:tx>
            <c:strRef>
              <c:f>'Analiza vânzărilor pct A și B'!$C$4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75000"/>
                  </a:schemeClr>
                </a:gs>
                <a:gs pos="74000">
                  <a:srgbClr val="7030A0"/>
                </a:gs>
                <a:gs pos="100000">
                  <a:srgbClr val="00206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F5-4EFC-9616-A80221C96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52340671"/>
        <c:axId val="252331935"/>
      </c:barChart>
      <c:catAx>
        <c:axId val="25234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252331935"/>
        <c:crosses val="autoZero"/>
        <c:auto val="1"/>
        <c:lblAlgn val="ctr"/>
        <c:lblOffset val="100"/>
        <c:noMultiLvlLbl val="0"/>
      </c:catAx>
      <c:valAx>
        <c:axId val="25233193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50000"/>
                </a:schemeClr>
              </a:solidFill>
              <a:prstDash val="solid"/>
              <a:miter lim="800000"/>
            </a:ln>
            <a:effectLst/>
          </c:spPr>
        </c:majorGridlines>
        <c:numFmt formatCode="#,##0.00\ [$€-42D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25234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FF00"/>
        </a:solidFill>
        <a:ln>
          <a:solidFill>
            <a:schemeClr val="bg1">
              <a:lumMod val="50000"/>
            </a:schemeClr>
          </a:solidFill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 vânzărilor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'Analiza vânzărilor pct A și B'!$B$4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gradFill>
              <a:gsLst>
                <a:gs pos="33000">
                  <a:schemeClr val="accent5">
                    <a:lumMod val="75000"/>
                  </a:schemeClr>
                </a:gs>
                <a:gs pos="55000">
                  <a:srgbClr val="7030A0"/>
                </a:gs>
                <a:gs pos="0">
                  <a:srgbClr val="7030A0"/>
                </a:gs>
                <a:gs pos="100000">
                  <a:schemeClr val="accent5">
                    <a:lumMod val="75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38-4C23-B61E-A58A57AE0EFF}"/>
            </c:ext>
          </c:extLst>
        </c:ser>
        <c:ser>
          <c:idx val="1"/>
          <c:order val="1"/>
          <c:tx>
            <c:strRef>
              <c:f>'Analiza vânzărilor pct A și B'!$C$4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gradFill>
              <a:gsLst>
                <a:gs pos="0">
                  <a:srgbClr val="FFFF00"/>
                </a:gs>
                <a:gs pos="43000">
                  <a:srgbClr val="FFC000"/>
                </a:gs>
                <a:gs pos="84000">
                  <a:srgbClr val="EA5F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38-4C23-B61E-A58A57AE0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73632063"/>
        <c:axId val="373640799"/>
      </c:barChart>
      <c:catAx>
        <c:axId val="37363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373640799"/>
        <c:crosses val="autoZero"/>
        <c:auto val="1"/>
        <c:lblAlgn val="ctr"/>
        <c:lblOffset val="100"/>
        <c:noMultiLvlLbl val="0"/>
      </c:catAx>
      <c:valAx>
        <c:axId val="37364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37363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accent1">
            <a:lumMod val="40000"/>
            <a:lumOff val="60000"/>
          </a:schemeClr>
        </a:solidFill>
        <a:ln>
          <a:solidFill>
            <a:schemeClr val="bg1">
              <a:lumMod val="50000"/>
            </a:schemeClr>
          </a:solidFill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Analiz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 vânzărilor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'Analiza vânzărilor pct A și B'!$B$4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gradFill>
              <a:gsLst>
                <a:gs pos="7000">
                  <a:schemeClr val="accent5">
                    <a:lumMod val="75000"/>
                  </a:schemeClr>
                </a:gs>
                <a:gs pos="58000">
                  <a:srgbClr val="FFFF00"/>
                </a:gs>
                <a:gs pos="100000">
                  <a:srgbClr val="FF00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AD-4BF3-AADF-607B03531E59}"/>
            </c:ext>
          </c:extLst>
        </c:ser>
        <c:ser>
          <c:idx val="1"/>
          <c:order val="1"/>
          <c:tx>
            <c:strRef>
              <c:f>'Analiza vânzărilor pct A și B'!$C$4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AD-4BF3-AADF-607B03531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473714528"/>
        <c:axId val="1473718688"/>
      </c:barChart>
      <c:catAx>
        <c:axId val="1473714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473718688"/>
        <c:crosses val="autoZero"/>
        <c:auto val="1"/>
        <c:lblAlgn val="ctr"/>
        <c:lblOffset val="100"/>
        <c:noMultiLvlLbl val="0"/>
      </c:catAx>
      <c:valAx>
        <c:axId val="147371868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#,##0.00\ [$€-42D]" sourceLinked="1"/>
        <c:majorTickMark val="none"/>
        <c:minorTickMark val="none"/>
        <c:tickLblPos val="nextTo"/>
        <c:crossAx val="147371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accent6">
            <a:lumMod val="60000"/>
            <a:lumOff val="40000"/>
          </a:schemeClr>
        </a:solidFill>
        <a:ln>
          <a:solidFill>
            <a:schemeClr val="bg1">
              <a:lumMod val="50000"/>
            </a:schemeClr>
          </a:solidFill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 vânzărilor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'Analiza vânzărilor pct A și B'!$B$4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gradFill>
              <a:gsLst>
                <a:gs pos="9000">
                  <a:schemeClr val="accent5">
                    <a:lumMod val="75000"/>
                  </a:schemeClr>
                </a:gs>
                <a:gs pos="74000">
                  <a:srgbClr val="FFFF00"/>
                </a:gs>
                <a:gs pos="95000">
                  <a:srgbClr val="FF00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D-4BAE-8A84-D74794A2D296}"/>
            </c:ext>
          </c:extLst>
        </c:ser>
        <c:ser>
          <c:idx val="1"/>
          <c:order val="1"/>
          <c:tx>
            <c:strRef>
              <c:f>'Analiza vânzărilor pct A și B'!$C$4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2D-4BAE-8A84-D74794A2D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55807647"/>
        <c:axId val="955816799"/>
      </c:barChart>
      <c:catAx>
        <c:axId val="955807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955816799"/>
        <c:crosses val="autoZero"/>
        <c:auto val="1"/>
        <c:lblAlgn val="ctr"/>
        <c:lblOffset val="100"/>
        <c:noMultiLvlLbl val="0"/>
      </c:catAx>
      <c:valAx>
        <c:axId val="95581679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#,##0.00\ [$€-42D]" sourceLinked="1"/>
        <c:majorTickMark val="none"/>
        <c:minorTickMark val="none"/>
        <c:tickLblPos val="nextTo"/>
        <c:crossAx val="95580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FF00"/>
        </a:solidFill>
        <a:ln>
          <a:solidFill>
            <a:schemeClr val="bg1">
              <a:lumMod val="50000"/>
            </a:schemeClr>
          </a:solidFill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 vânzărilor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'Analiza vânzărilor pct A și B'!$B$4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gradFill>
              <a:gsLst>
                <a:gs pos="55000">
                  <a:srgbClr val="FFFF00"/>
                </a:gs>
                <a:gs pos="4950">
                  <a:schemeClr val="accent5">
                    <a:lumMod val="75000"/>
                  </a:schemeClr>
                </a:gs>
                <a:gs pos="98000">
                  <a:srgbClr val="FF0000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8-4376-8958-1C30CB4D9687}"/>
            </c:ext>
          </c:extLst>
        </c:ser>
        <c:ser>
          <c:idx val="1"/>
          <c:order val="1"/>
          <c:tx>
            <c:strRef>
              <c:f>'Analiza vânzărilor pct A și B'!$C$4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8-4376-8958-1C30CB4D9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73632063"/>
        <c:axId val="373640799"/>
      </c:barChart>
      <c:catAx>
        <c:axId val="3736320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373640799"/>
        <c:crosses val="autoZero"/>
        <c:auto val="1"/>
        <c:lblAlgn val="ctr"/>
        <c:lblOffset val="100"/>
        <c:noMultiLvlLbl val="0"/>
      </c:catAx>
      <c:valAx>
        <c:axId val="37364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37363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8989"/>
        </a:solidFill>
        <a:ln>
          <a:solidFill>
            <a:schemeClr val="bg1">
              <a:lumMod val="50000"/>
            </a:schemeClr>
          </a:solidFill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Analiz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 vânzărilor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view3D>
      <c:rotX val="15"/>
      <c:rotY val="2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'Analiza vânzărilor pct A și B'!$B$4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gradFill>
              <a:gsLst>
                <a:gs pos="7000">
                  <a:schemeClr val="accent5">
                    <a:lumMod val="75000"/>
                  </a:schemeClr>
                </a:gs>
                <a:gs pos="58000">
                  <a:srgbClr val="FFFF00"/>
                </a:gs>
                <a:gs pos="100000">
                  <a:srgbClr val="FF0000"/>
                </a:gs>
              </a:gsLst>
              <a:lin ang="5400000" scaled="1"/>
            </a:gradFill>
            <a:ln>
              <a:noFill/>
            </a:ln>
            <a:effectLst/>
            <a:sp3d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CA-46B5-9D59-FF5ED5E09AAE}"/>
            </c:ext>
          </c:extLst>
        </c:ser>
        <c:ser>
          <c:idx val="1"/>
          <c:order val="1"/>
          <c:tx>
            <c:strRef>
              <c:f>'Analiza vânzărilor pct A și B'!$C$4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CA-46B5-9D59-FF5ED5E09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shape val="box"/>
        <c:axId val="1473714528"/>
        <c:axId val="1473718688"/>
        <c:axId val="0"/>
      </c:bar3DChart>
      <c:catAx>
        <c:axId val="1473714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473718688"/>
        <c:crosses val="autoZero"/>
        <c:auto val="1"/>
        <c:lblAlgn val="ctr"/>
        <c:lblOffset val="100"/>
        <c:noMultiLvlLbl val="0"/>
      </c:catAx>
      <c:valAx>
        <c:axId val="147371868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#,##0.00\ [$€-42D]" sourceLinked="1"/>
        <c:majorTickMark val="none"/>
        <c:minorTickMark val="none"/>
        <c:tickLblPos val="nextTo"/>
        <c:crossAx val="147371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accent6">
            <a:lumMod val="60000"/>
            <a:lumOff val="40000"/>
          </a:schemeClr>
        </a:solidFill>
        <a:ln>
          <a:solidFill>
            <a:schemeClr val="bg1">
              <a:lumMod val="50000"/>
            </a:schemeClr>
          </a:solidFill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 vânzărilor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view3D>
      <c:rotX val="15"/>
      <c:rotY val="2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'Analiza vânzărilor pct A și B'!$B$4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gradFill>
              <a:gsLst>
                <a:gs pos="9000">
                  <a:schemeClr val="accent5">
                    <a:lumMod val="75000"/>
                  </a:schemeClr>
                </a:gs>
                <a:gs pos="74000">
                  <a:srgbClr val="FFFF00"/>
                </a:gs>
                <a:gs pos="95000">
                  <a:srgbClr val="FF0000"/>
                </a:gs>
              </a:gsLst>
              <a:lin ang="5400000" scaled="1"/>
            </a:gradFill>
            <a:ln>
              <a:noFill/>
            </a:ln>
            <a:effectLst/>
            <a:sp3d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EB-403A-9B2A-82B596CD8419}"/>
            </c:ext>
          </c:extLst>
        </c:ser>
        <c:ser>
          <c:idx val="1"/>
          <c:order val="1"/>
          <c:tx>
            <c:strRef>
              <c:f>'Analiza vânzărilor pct A și B'!$C$4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EB-403A-9B2A-82B596CD8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shape val="box"/>
        <c:axId val="955807647"/>
        <c:axId val="955816799"/>
        <c:axId val="0"/>
      </c:bar3DChart>
      <c:catAx>
        <c:axId val="955807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955816799"/>
        <c:crosses val="autoZero"/>
        <c:auto val="1"/>
        <c:lblAlgn val="ctr"/>
        <c:lblOffset val="100"/>
        <c:noMultiLvlLbl val="0"/>
      </c:catAx>
      <c:valAx>
        <c:axId val="95581679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#,##0.00\ [$€-42D]" sourceLinked="1"/>
        <c:majorTickMark val="none"/>
        <c:minorTickMark val="none"/>
        <c:tickLblPos val="nextTo"/>
        <c:crossAx val="95580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FF00"/>
        </a:solidFill>
        <a:ln>
          <a:solidFill>
            <a:schemeClr val="bg1">
              <a:lumMod val="50000"/>
            </a:schemeClr>
          </a:solidFill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 vânzărilor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view3D>
      <c:rotX val="15"/>
      <c:rotY val="2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percentStacked"/>
        <c:varyColors val="0"/>
        <c:ser>
          <c:idx val="0"/>
          <c:order val="0"/>
          <c:tx>
            <c:strRef>
              <c:f>'Analiza vânzărilor pct A și B'!$B$4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gradFill>
              <a:gsLst>
                <a:gs pos="55000">
                  <a:srgbClr val="FFFF00"/>
                </a:gs>
                <a:gs pos="4950">
                  <a:schemeClr val="accent5">
                    <a:lumMod val="75000"/>
                  </a:schemeClr>
                </a:gs>
                <a:gs pos="98000">
                  <a:srgbClr val="FF0000"/>
                </a:gs>
              </a:gsLst>
              <a:lin ang="5400000" scaled="1"/>
            </a:gradFill>
            <a:ln>
              <a:noFill/>
            </a:ln>
            <a:effectLst/>
            <a:sp3d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2-4524-A7F6-4B975A44A79E}"/>
            </c:ext>
          </c:extLst>
        </c:ser>
        <c:ser>
          <c:idx val="1"/>
          <c:order val="1"/>
          <c:tx>
            <c:strRef>
              <c:f>'Analiza vânzărilor pct A și B'!$C$4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/>
          </c:spPr>
          <c:invertIfNegative val="0"/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2-4524-A7F6-4B975A44A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shape val="box"/>
        <c:axId val="373632063"/>
        <c:axId val="373640799"/>
        <c:axId val="0"/>
      </c:bar3DChart>
      <c:catAx>
        <c:axId val="3736320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373640799"/>
        <c:crosses val="autoZero"/>
        <c:auto val="1"/>
        <c:lblAlgn val="ctr"/>
        <c:lblOffset val="100"/>
        <c:noMultiLvlLbl val="0"/>
      </c:catAx>
      <c:valAx>
        <c:axId val="37364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37363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8989"/>
        </a:solidFill>
        <a:ln>
          <a:solidFill>
            <a:schemeClr val="bg1">
              <a:lumMod val="50000"/>
            </a:schemeClr>
          </a:solidFill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 vânzării punctului A</a:t>
            </a:r>
            <a:endParaRPr lang="en-US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'Analiza vânz_A și B_GR CONCENTR'!$B$4</c:f>
              <c:strCache>
                <c:ptCount val="1"/>
                <c:pt idx="0">
                  <c:v>Punct vânzare 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  <a:sp3d contourW="25400">
                <a:contourClr>
                  <a:schemeClr val="accent5">
                    <a:lumMod val="60000"/>
                    <a:lumOff val="4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610-4C7F-A85F-A17E0BE9EDD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rgbClr val="FF6600"/>
                </a:solidFill>
              </a:ln>
              <a:effectLst/>
              <a:sp3d contourW="25400">
                <a:contourClr>
                  <a:srgbClr val="FF66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7610-4C7F-A85F-A17E0BE9EDD8}"/>
              </c:ext>
            </c:extLst>
          </c:dPt>
          <c:dPt>
            <c:idx val="2"/>
            <c:bubble3D val="0"/>
            <c:explosion val="12"/>
            <c:spPr>
              <a:gradFill>
                <a:gsLst>
                  <a:gs pos="0">
                    <a:schemeClr val="accent5">
                      <a:lumMod val="75000"/>
                    </a:schemeClr>
                  </a:gs>
                  <a:gs pos="33000">
                    <a:srgbClr val="00B050"/>
                  </a:gs>
                  <a:gs pos="64000">
                    <a:srgbClr val="FFFF00"/>
                  </a:gs>
                  <a:gs pos="86000">
                    <a:srgbClr val="FF0000"/>
                  </a:gs>
                </a:gsLst>
                <a:lin ang="5400000" scaled="1"/>
              </a:gra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610-4C7F-A85F-A17E0BE9EDD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rgbClr val="FFCC00"/>
                </a:solidFill>
              </a:ln>
              <a:effectLst/>
              <a:sp3d contourW="25400">
                <a:contourClr>
                  <a:srgbClr val="FFCC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7610-4C7F-A85F-A17E0BE9EDD8}"/>
              </c:ext>
            </c:extLst>
          </c:dPt>
          <c:dLbls>
            <c:spPr>
              <a:solidFill>
                <a:srgbClr val="FF7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'Analiza vânz_A și B_GR CONCENTR'!$A$5:$A$8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vânz_A și B_GR CONCENTR'!$B$5:$B$8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0-4C7F-A85F-A17E0BE9EDD8}"/>
            </c:ext>
          </c:extLst>
        </c:ser>
        <c:ser>
          <c:idx val="1"/>
          <c:order val="1"/>
          <c:tx>
            <c:strRef>
              <c:f>'Analiza vânz_A și B_GR CONCENTR'!$C$4</c:f>
              <c:strCache>
                <c:ptCount val="1"/>
                <c:pt idx="0">
                  <c:v>Punct vânzare B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415-4552-8DFB-ED7169C473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415-4552-8DFB-ED7169C473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C415-4552-8DFB-ED7169C473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C415-4552-8DFB-ED7169C473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'Analiza vânz_A și B_GR CONCENTR'!$A$5:$A$8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vânz_A și B_GR CONCENTR'!$C$5:$C$8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0-4C7F-A85F-A17E0BE9ED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 vânzării punctului A</a:t>
            </a:r>
            <a:endParaRPr lang="en-US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'Analiza vânz_A și B_GR CONCENTR'!$B$4</c:f>
              <c:strCache>
                <c:ptCount val="1"/>
                <c:pt idx="0">
                  <c:v>Punct vânzare A</c:v>
                </c:pt>
              </c:strCache>
            </c:strRef>
          </c:tx>
          <c:explosion val="20"/>
          <c:dPt>
            <c:idx val="0"/>
            <c:bubble3D val="0"/>
            <c:spPr>
              <a:gradFill>
                <a:gsLst>
                  <a:gs pos="0">
                    <a:schemeClr val="accent5">
                      <a:lumMod val="75000"/>
                    </a:schemeClr>
                  </a:gs>
                  <a:gs pos="33000">
                    <a:srgbClr val="00B050"/>
                  </a:gs>
                  <a:gs pos="64000">
                    <a:srgbClr val="FFFF00"/>
                  </a:gs>
                  <a:gs pos="86000">
                    <a:srgbClr val="FF0000"/>
                  </a:gs>
                </a:gsLst>
                <a:lin ang="5400000" scaled="1"/>
              </a:gradFill>
              <a:ln w="25400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  <a:sp3d contourW="25400">
                <a:contourClr>
                  <a:schemeClr val="accent5">
                    <a:lumMod val="60000"/>
                    <a:lumOff val="4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08B-4077-A7D6-4CFF095C12F0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5">
                      <a:lumMod val="75000"/>
                    </a:schemeClr>
                  </a:gs>
                  <a:gs pos="33000">
                    <a:srgbClr val="00B050"/>
                  </a:gs>
                  <a:gs pos="64000">
                    <a:srgbClr val="FFFF00"/>
                  </a:gs>
                  <a:gs pos="86000">
                    <a:srgbClr val="FF0000"/>
                  </a:gs>
                </a:gsLst>
                <a:lin ang="5400000" scaled="1"/>
              </a:gradFill>
              <a:ln w="25400">
                <a:solidFill>
                  <a:srgbClr val="FF6600"/>
                </a:solidFill>
              </a:ln>
              <a:effectLst/>
              <a:sp3d contourW="25400">
                <a:contourClr>
                  <a:srgbClr val="FF66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08B-4077-A7D6-4CFF095C12F0}"/>
              </c:ext>
            </c:extLst>
          </c:dPt>
          <c:dPt>
            <c:idx val="2"/>
            <c:bubble3D val="0"/>
            <c:spPr>
              <a:gradFill>
                <a:gsLst>
                  <a:gs pos="0">
                    <a:schemeClr val="accent5">
                      <a:lumMod val="75000"/>
                    </a:schemeClr>
                  </a:gs>
                  <a:gs pos="33000">
                    <a:srgbClr val="00B050"/>
                  </a:gs>
                  <a:gs pos="64000">
                    <a:srgbClr val="FFFF00"/>
                  </a:gs>
                  <a:gs pos="86000">
                    <a:srgbClr val="FF0000"/>
                  </a:gs>
                </a:gsLst>
                <a:lin ang="5400000" scaled="1"/>
              </a:gradFill>
              <a:ln w="25400">
                <a:solidFill>
                  <a:srgbClr val="FF0000"/>
                </a:solidFill>
              </a:ln>
              <a:effectLst/>
              <a:sp3d contourW="25400">
                <a:contourClr>
                  <a:srgbClr val="FF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08B-4077-A7D6-4CFF095C12F0}"/>
              </c:ext>
            </c:extLst>
          </c:dPt>
          <c:dPt>
            <c:idx val="3"/>
            <c:bubble3D val="0"/>
            <c:spPr>
              <a:gradFill>
                <a:gsLst>
                  <a:gs pos="0">
                    <a:schemeClr val="accent5">
                      <a:lumMod val="75000"/>
                    </a:schemeClr>
                  </a:gs>
                  <a:gs pos="33000">
                    <a:srgbClr val="00B050"/>
                  </a:gs>
                  <a:gs pos="64000">
                    <a:srgbClr val="FFFF00"/>
                  </a:gs>
                  <a:gs pos="86000">
                    <a:srgbClr val="FF0000"/>
                  </a:gs>
                </a:gsLst>
                <a:lin ang="5400000" scaled="1"/>
              </a:gradFill>
              <a:ln w="25400">
                <a:solidFill>
                  <a:srgbClr val="FFCC00"/>
                </a:solidFill>
              </a:ln>
              <a:effectLst/>
              <a:sp3d contourW="25400">
                <a:contourClr>
                  <a:srgbClr val="FFCC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08B-4077-A7D6-4CFF095C12F0}"/>
              </c:ext>
            </c:extLst>
          </c:dPt>
          <c:dLbls>
            <c:dLbl>
              <c:idx val="0"/>
              <c:layout>
                <c:manualLayout>
                  <c:x val="0.18611111111111112"/>
                  <c:y val="-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8B-4077-A7D6-4CFF095C12F0}"/>
                </c:ext>
              </c:extLst>
            </c:dLbl>
            <c:dLbl>
              <c:idx val="1"/>
              <c:layout>
                <c:manualLayout>
                  <c:x val="0.22500000000000001"/>
                  <c:y val="4.6296296296296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08B-4077-A7D6-4CFF095C12F0}"/>
                </c:ext>
              </c:extLst>
            </c:dLbl>
            <c:dLbl>
              <c:idx val="2"/>
              <c:layout>
                <c:manualLayout>
                  <c:x val="-0.21388888888888888"/>
                  <c:y val="5.5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08B-4077-A7D6-4CFF095C12F0}"/>
                </c:ext>
              </c:extLst>
            </c:dLbl>
            <c:dLbl>
              <c:idx val="3"/>
              <c:layout>
                <c:manualLayout>
                  <c:x val="-0.17500000000000002"/>
                  <c:y val="-0.1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08B-4077-A7D6-4CFF095C12F0}"/>
                </c:ext>
              </c:extLst>
            </c:dLbl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'Analiza vânz_A și B_GR CONCENTR'!$A$5:$A$8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vânz_A și B_GR CONCENTR'!$B$5:$B$8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8B-4077-A7D6-4CFF095C12F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 vânzării punctelor A și B</a:t>
            </a:r>
            <a:endParaRPr lang="en-US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'Analiza vânz_A și B_GR CONCENTR'!$B$4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ln>
              <a:solidFill>
                <a:srgbClr val="FFCC00"/>
              </a:solidFill>
            </a:ln>
            <a:scene3d>
              <a:camera prst="orthographicFront"/>
              <a:lightRig rig="contrasting" dir="t">
                <a:rot lat="0" lon="0" rev="7800000"/>
              </a:lightRig>
            </a:scene3d>
            <a:sp3d>
              <a:bevelT w="139700" h="139700"/>
            </a:sp3d>
          </c:spPr>
          <c:dPt>
            <c:idx val="0"/>
            <c:bubble3D val="0"/>
            <c:spPr>
              <a:pattFill prst="pct30">
                <a:fgClr>
                  <a:srgbClr val="FF6600"/>
                </a:fgClr>
                <a:bgClr>
                  <a:srgbClr val="FFCC00"/>
                </a:bgClr>
              </a:pattFill>
              <a:ln w="25400">
                <a:solidFill>
                  <a:srgbClr val="FFCC00"/>
                </a:solidFill>
              </a:ln>
              <a:effectLst/>
              <a:scene3d>
                <a:camera prst="orthographicFront"/>
                <a:lightRig rig="contrasting" dir="t">
                  <a:rot lat="0" lon="0" rev="7800000"/>
                </a:lightRig>
              </a:scene3d>
              <a:sp3d>
                <a:bevelT w="139700" h="139700"/>
              </a:sp3d>
            </c:spPr>
            <c:extLst>
              <c:ext xmlns:c16="http://schemas.microsoft.com/office/drawing/2014/chart" uri="{C3380CC4-5D6E-409C-BE32-E72D297353CC}">
                <c16:uniqueId val="{00000001-7672-4970-B2F5-617BA4E327AF}"/>
              </c:ext>
            </c:extLst>
          </c:dPt>
          <c:dPt>
            <c:idx val="1"/>
            <c:bubble3D val="0"/>
            <c:spPr>
              <a:pattFill prst="pct25">
                <a:fgClr>
                  <a:schemeClr val="accent2"/>
                </a:fgClr>
                <a:bgClr>
                  <a:srgbClr val="FFC000"/>
                </a:bgClr>
              </a:pattFill>
              <a:ln w="25400">
                <a:solidFill>
                  <a:srgbClr val="FFCC00"/>
                </a:solidFill>
              </a:ln>
              <a:effectLst/>
              <a:scene3d>
                <a:camera prst="orthographicFront"/>
                <a:lightRig rig="contrasting" dir="t">
                  <a:rot lat="0" lon="0" rev="7800000"/>
                </a:lightRig>
              </a:scene3d>
              <a:sp3d>
                <a:bevelT w="139700" h="139700"/>
              </a:sp3d>
            </c:spPr>
            <c:extLst>
              <c:ext xmlns:c16="http://schemas.microsoft.com/office/drawing/2014/chart" uri="{C3380CC4-5D6E-409C-BE32-E72D297353CC}">
                <c16:uniqueId val="{00000003-7672-4970-B2F5-617BA4E327AF}"/>
              </c:ext>
            </c:extLst>
          </c:dPt>
          <c:dPt>
            <c:idx val="2"/>
            <c:bubble3D val="0"/>
            <c:explosion val="12"/>
            <c:spPr>
              <a:pattFill prst="smCheck">
                <a:fgClr>
                  <a:srgbClr val="FF6600"/>
                </a:fgClr>
                <a:bgClr>
                  <a:schemeClr val="bg1"/>
                </a:bgClr>
              </a:pattFill>
              <a:ln w="25400">
                <a:solidFill>
                  <a:srgbClr val="FFCC00"/>
                </a:solidFill>
              </a:ln>
              <a:effectLst/>
              <a:scene3d>
                <a:camera prst="orthographicFront"/>
                <a:lightRig rig="contrasting" dir="t">
                  <a:rot lat="0" lon="0" rev="7800000"/>
                </a:lightRig>
              </a:scene3d>
              <a:sp3d>
                <a:bevelT w="139700" h="139700"/>
              </a:sp3d>
            </c:spPr>
            <c:extLst>
              <c:ext xmlns:c16="http://schemas.microsoft.com/office/drawing/2014/chart" uri="{C3380CC4-5D6E-409C-BE32-E72D297353CC}">
                <c16:uniqueId val="{00000005-7672-4970-B2F5-617BA4E327AF}"/>
              </c:ext>
            </c:extLst>
          </c:dPt>
          <c:dPt>
            <c:idx val="3"/>
            <c:bubble3D val="0"/>
            <c:explosion val="74"/>
            <c:spPr>
              <a:pattFill prst="solidDmnd">
                <a:fgClr>
                  <a:srgbClr val="FF6600"/>
                </a:fgClr>
                <a:bgClr>
                  <a:schemeClr val="bg1"/>
                </a:bgClr>
              </a:pattFill>
              <a:ln w="25400">
                <a:solidFill>
                  <a:srgbClr val="FFCC00"/>
                </a:solidFill>
              </a:ln>
              <a:effectLst/>
              <a:scene3d>
                <a:camera prst="orthographicFront"/>
                <a:lightRig rig="contrasting" dir="t">
                  <a:rot lat="0" lon="0" rev="7800000"/>
                </a:lightRig>
              </a:scene3d>
              <a:sp3d>
                <a:bevelT w="139700" h="139700"/>
              </a:sp3d>
            </c:spPr>
            <c:extLst>
              <c:ext xmlns:c16="http://schemas.microsoft.com/office/drawing/2014/chart" uri="{C3380CC4-5D6E-409C-BE32-E72D297353CC}">
                <c16:uniqueId val="{00000007-7672-4970-B2F5-617BA4E327AF}"/>
              </c:ext>
            </c:extLst>
          </c:dPt>
          <c:dLbls>
            <c:dLbl>
              <c:idx val="0"/>
              <c:layout>
                <c:manualLayout>
                  <c:x val="4.4444444444444446E-2"/>
                  <c:y val="-2.77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672-4970-B2F5-617BA4E327AF}"/>
                </c:ext>
              </c:extLst>
            </c:dLbl>
            <c:dLbl>
              <c:idx val="1"/>
              <c:layout>
                <c:manualLayout>
                  <c:x val="-6.1111111111111109E-2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672-4970-B2F5-617BA4E327AF}"/>
                </c:ext>
              </c:extLst>
            </c:dLbl>
            <c:dLbl>
              <c:idx val="2"/>
              <c:layout>
                <c:manualLayout>
                  <c:x val="-8.0555555555555602E-2"/>
                  <c:y val="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672-4970-B2F5-617BA4E327AF}"/>
                </c:ext>
              </c:extLst>
            </c:dLbl>
            <c:dLbl>
              <c:idx val="3"/>
              <c:layout>
                <c:manualLayout>
                  <c:x val="-9.7222222222222224E-2"/>
                  <c:y val="4.62962962962954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672-4970-B2F5-617BA4E327AF}"/>
                </c:ext>
              </c:extLst>
            </c:dLbl>
            <c:spPr>
              <a:solidFill>
                <a:srgbClr val="FF7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'Analiza vânz_A și B_GR CONCENTR'!$A$5:$A$8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vânz_A și B_GR CONCENTR'!$B$5:$B$8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72-4970-B2F5-617BA4E327AF}"/>
            </c:ext>
          </c:extLst>
        </c:ser>
        <c:ser>
          <c:idx val="1"/>
          <c:order val="1"/>
          <c:tx>
            <c:strRef>
              <c:f>'Analiza vânz_A și B_GR CONCENTR'!$C$4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pattFill prst="solidDmnd">
              <a:fgClr>
                <a:srgbClr val="FF0000"/>
              </a:fgClr>
              <a:bgClr>
                <a:srgbClr val="FF8989"/>
              </a:bgClr>
            </a:patt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>
              <a:bevelT w="190500" h="38100"/>
            </a:sp3d>
          </c:spPr>
          <c:explosion val="37"/>
          <c:dPt>
            <c:idx val="0"/>
            <c:bubble3D val="0"/>
            <c:spPr>
              <a:pattFill prst="solidDmnd">
                <a:fgClr>
                  <a:srgbClr val="FF0000"/>
                </a:fgClr>
                <a:bgClr>
                  <a:srgbClr val="FF8989"/>
                </a:bgClr>
              </a:patt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90500" h="38100"/>
              </a:sp3d>
            </c:spPr>
            <c:extLst>
              <c:ext xmlns:c16="http://schemas.microsoft.com/office/drawing/2014/chart" uri="{C3380CC4-5D6E-409C-BE32-E72D297353CC}">
                <c16:uniqueId val="{0000000A-7672-4970-B2F5-617BA4E327AF}"/>
              </c:ext>
            </c:extLst>
          </c:dPt>
          <c:dPt>
            <c:idx val="1"/>
            <c:bubble3D val="0"/>
            <c:spPr>
              <a:pattFill prst="solidDmnd">
                <a:fgClr>
                  <a:srgbClr val="FF0000"/>
                </a:fgClr>
                <a:bgClr>
                  <a:srgbClr val="FF8989"/>
                </a:bgClr>
              </a:patt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90500" h="38100"/>
              </a:sp3d>
            </c:spPr>
            <c:extLst>
              <c:ext xmlns:c16="http://schemas.microsoft.com/office/drawing/2014/chart" uri="{C3380CC4-5D6E-409C-BE32-E72D297353CC}">
                <c16:uniqueId val="{0000000C-7672-4970-B2F5-617BA4E327AF}"/>
              </c:ext>
            </c:extLst>
          </c:dPt>
          <c:dPt>
            <c:idx val="2"/>
            <c:bubble3D val="0"/>
            <c:spPr>
              <a:pattFill prst="solidDmnd">
                <a:fgClr>
                  <a:srgbClr val="FF0000"/>
                </a:fgClr>
                <a:bgClr>
                  <a:srgbClr val="FF8989"/>
                </a:bgClr>
              </a:patt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90500" h="38100"/>
              </a:sp3d>
            </c:spPr>
            <c:extLst>
              <c:ext xmlns:c16="http://schemas.microsoft.com/office/drawing/2014/chart" uri="{C3380CC4-5D6E-409C-BE32-E72D297353CC}">
                <c16:uniqueId val="{0000000E-7672-4970-B2F5-617BA4E327AF}"/>
              </c:ext>
            </c:extLst>
          </c:dPt>
          <c:dPt>
            <c:idx val="3"/>
            <c:bubble3D val="0"/>
            <c:spPr>
              <a:pattFill prst="solidDmnd">
                <a:fgClr>
                  <a:srgbClr val="FF0000"/>
                </a:fgClr>
                <a:bgClr>
                  <a:srgbClr val="FF8989"/>
                </a:bgClr>
              </a:patt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90500" h="38100"/>
              </a:sp3d>
            </c:spPr>
            <c:extLst>
              <c:ext xmlns:c16="http://schemas.microsoft.com/office/drawing/2014/chart" uri="{C3380CC4-5D6E-409C-BE32-E72D297353CC}">
                <c16:uniqueId val="{00000010-7672-4970-B2F5-617BA4E327AF}"/>
              </c:ext>
            </c:extLst>
          </c:dPt>
          <c:dLbls>
            <c:dLbl>
              <c:idx val="0"/>
              <c:layout>
                <c:manualLayout>
                  <c:x val="0.1611111111111111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672-4970-B2F5-617BA4E327AF}"/>
                </c:ext>
              </c:extLst>
            </c:dLbl>
            <c:dLbl>
              <c:idx val="1"/>
              <c:layout>
                <c:manualLayout>
                  <c:x val="0.21944444444444444"/>
                  <c:y val="9.72222222222220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672-4970-B2F5-617BA4E327AF}"/>
                </c:ext>
              </c:extLst>
            </c:dLbl>
            <c:dLbl>
              <c:idx val="2"/>
              <c:layout>
                <c:manualLayout>
                  <c:x val="-0.29444444444444445"/>
                  <c:y val="-6.94444444444445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672-4970-B2F5-617BA4E327AF}"/>
                </c:ext>
              </c:extLst>
            </c:dLbl>
            <c:dLbl>
              <c:idx val="3"/>
              <c:layout>
                <c:manualLayout>
                  <c:x val="-0.1388888888888889"/>
                  <c:y val="-0.111111111111111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672-4970-B2F5-617BA4E327AF}"/>
                </c:ext>
              </c:extLst>
            </c:dLbl>
            <c:spPr>
              <a:solidFill>
                <a:srgbClr val="FFC5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'Analiza vânz_A și B_GR CONCENTR'!$A$5:$A$8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vânz_A și B_GR CONCENTR'!$C$5:$C$8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72-4970-B2F5-617BA4E327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Arial" panose="020B0604020202020204" pitchFamily="34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Arial" panose="020B0604020202020204" pitchFamily="34" charset="0"/>
              </a:rPr>
              <a:t> vânzărilor prin grafic AREA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Arial" panose="020B0604020202020204" pitchFamily="34" charset="0"/>
            </a:endParaRPr>
          </a:p>
        </c:rich>
      </c:tx>
      <c:overlay val="0"/>
      <c:spPr>
        <a:solidFill>
          <a:schemeClr val="accent1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'Analiza vânzărilor pct A și B'!$B$4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pattFill prst="smCheck">
              <a:fgClr>
                <a:srgbClr val="92D050"/>
              </a:fgClr>
              <a:bgClr>
                <a:srgbClr val="FFFF00"/>
              </a:bgClr>
            </a:pattFill>
            <a:ln>
              <a:noFill/>
            </a:ln>
            <a:effectLst/>
            <a:sp3d/>
          </c:spPr>
          <c:dLbls>
            <c:delete val="1"/>
          </c:dLbls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C-4298-8B57-32CAD7E8F823}"/>
            </c:ext>
          </c:extLst>
        </c:ser>
        <c:ser>
          <c:idx val="1"/>
          <c:order val="1"/>
          <c:tx>
            <c:strRef>
              <c:f>'Analiza vânzărilor pct A și B'!$C$4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gradFill flip="none" rotWithShape="1">
              <a:gsLst>
                <a:gs pos="0">
                  <a:srgbClr val="FF0000"/>
                </a:gs>
                <a:gs pos="52000">
                  <a:srgbClr val="FF6600"/>
                </a:gs>
                <a:gs pos="93000">
                  <a:srgbClr val="FFC000"/>
                </a:gs>
              </a:gsLst>
              <a:lin ang="16200000" scaled="1"/>
              <a:tileRect/>
            </a:gradFill>
            <a:ln>
              <a:solidFill>
                <a:srgbClr val="FF000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p3d>
              <a:contourClr>
                <a:srgbClr val="FF0000"/>
              </a:contourClr>
            </a:sp3d>
          </c:spPr>
          <c:dLbls>
            <c:dLbl>
              <c:idx val="0"/>
              <c:layout>
                <c:manualLayout>
                  <c:x val="-2.6413100898045432E-3"/>
                  <c:y val="-0.177666722624689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54C-4298-8B57-32CAD7E8F823}"/>
                </c:ext>
              </c:extLst>
            </c:dLbl>
            <c:dLbl>
              <c:idx val="1"/>
              <c:layout>
                <c:manualLayout>
                  <c:x val="0"/>
                  <c:y val="-0.141222266701676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4C-4298-8B57-32CAD7E8F823}"/>
                </c:ext>
              </c:extLst>
            </c:dLbl>
            <c:dLbl>
              <c:idx val="2"/>
              <c:layout>
                <c:manualLayout>
                  <c:x val="2.641310089804446E-3"/>
                  <c:y val="-0.1776667226246895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4C-4298-8B57-32CAD7E8F823}"/>
                </c:ext>
              </c:extLst>
            </c:dLbl>
            <c:dLbl>
              <c:idx val="3"/>
              <c:layout>
                <c:manualLayout>
                  <c:x val="-2.6413100898045432E-3"/>
                  <c:y val="-0.16400005165355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4C-4298-8B57-32CAD7E8F8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4C-4298-8B57-32CAD7E8F82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26779103"/>
        <c:axId val="226761215"/>
        <c:axId val="334983888"/>
      </c:area3DChart>
      <c:catAx>
        <c:axId val="22677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o-RO"/>
          </a:p>
        </c:txPr>
        <c:crossAx val="226761215"/>
        <c:crosses val="autoZero"/>
        <c:auto val="1"/>
        <c:lblAlgn val="ctr"/>
        <c:lblOffset val="100"/>
        <c:noMultiLvlLbl val="0"/>
      </c:catAx>
      <c:valAx>
        <c:axId val="22676121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50000"/>
                </a:schemeClr>
              </a:solidFill>
              <a:prstDash val="solid"/>
              <a:miter lim="800000"/>
            </a:ln>
            <a:effectLst/>
          </c:spPr>
        </c:majorGridlines>
        <c:numFmt formatCode="#,##0.00\ [$€-42D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o-RO"/>
          </a:p>
        </c:txPr>
        <c:crossAx val="226779103"/>
        <c:crosses val="autoZero"/>
        <c:crossBetween val="midCat"/>
      </c:valAx>
      <c:serAx>
        <c:axId val="334983888"/>
        <c:scaling>
          <c:orientation val="minMax"/>
        </c:scaling>
        <c:delete val="1"/>
        <c:axPos val="b"/>
        <c:majorTickMark val="out"/>
        <c:minorTickMark val="none"/>
        <c:tickLblPos val="nextTo"/>
        <c:crossAx val="22676121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solidFill>
          <a:srgbClr val="FFFF00"/>
        </a:solidFill>
        <a:ln>
          <a:solidFill>
            <a:schemeClr val="bg1">
              <a:lumMod val="50000"/>
            </a:schemeClr>
          </a:solidFill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Arial" panose="020B0604020202020204" pitchFamily="34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Arial" panose="020B0604020202020204" pitchFamily="34" charset="0"/>
              </a:rPr>
              <a:t> vânzărilor prin grafic AREA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Arial" panose="020B0604020202020204" pitchFamily="34" charset="0"/>
            </a:endParaRPr>
          </a:p>
        </c:rich>
      </c:tx>
      <c:overlay val="0"/>
      <c:spPr>
        <a:blipFill>
          <a:blip xmlns:r="http://schemas.openxmlformats.org/officeDocument/2006/relationships" r:embed="rId3"/>
          <a:tile tx="0" ty="0" sx="100000" sy="100000" flip="none" algn="tl"/>
        </a:blip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cked"/>
        <c:varyColors val="0"/>
        <c:ser>
          <c:idx val="0"/>
          <c:order val="0"/>
          <c:tx>
            <c:strRef>
              <c:f>'Analiza vânzărilor pct A și B'!$B$4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gradFill>
              <a:gsLst>
                <a:gs pos="0">
                  <a:srgbClr val="002060"/>
                </a:gs>
                <a:gs pos="52000">
                  <a:srgbClr val="7030A0"/>
                </a:gs>
                <a:gs pos="93000">
                  <a:schemeClr val="accent6">
                    <a:lumMod val="75000"/>
                  </a:schemeClr>
                </a:gs>
              </a:gsLst>
              <a:lin ang="16200000" scaled="1"/>
            </a:gradFill>
            <a:ln>
              <a:noFill/>
            </a:ln>
            <a:effectLst/>
            <a:sp3d/>
          </c:spPr>
          <c:dLbls>
            <c:delete val="1"/>
          </c:dLbls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8-4D5D-B38F-F64B4F9C041C}"/>
            </c:ext>
          </c:extLst>
        </c:ser>
        <c:ser>
          <c:idx val="1"/>
          <c:order val="1"/>
          <c:tx>
            <c:strRef>
              <c:f>'Analiza vânzărilor pct A și B'!$C$4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pattFill prst="solidDmnd">
              <a:fgClr>
                <a:srgbClr val="FF0000"/>
              </a:fgClr>
              <a:bgClr>
                <a:schemeClr val="bg1"/>
              </a:bgClr>
            </a:pattFill>
            <a:ln>
              <a:solidFill>
                <a:srgbClr val="FF000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p3d>
              <a:contourClr>
                <a:srgbClr val="FF0000"/>
              </a:contourClr>
            </a:sp3d>
          </c:spPr>
          <c:dLbls>
            <c:dLbl>
              <c:idx val="0"/>
              <c:layout>
                <c:manualLayout>
                  <c:x val="3.2525738872099278E-3"/>
                  <c:y val="-0.1958889505861961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F8-4D5D-B38F-F64B4F9C041C}"/>
                </c:ext>
              </c:extLst>
            </c:dLbl>
            <c:dLbl>
              <c:idx val="1"/>
              <c:layout>
                <c:manualLayout>
                  <c:x val="3.2525738872098979E-3"/>
                  <c:y val="-0.2095556215573261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F8-4D5D-B38F-F64B4F9C041C}"/>
                </c:ext>
              </c:extLst>
            </c:dLbl>
            <c:dLbl>
              <c:idx val="2"/>
              <c:layout>
                <c:manualLayout>
                  <c:x val="-1.192596648332068E-16"/>
                  <c:y val="-0.2141111785477028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F8-4D5D-B38F-F64B4F9C041C}"/>
                </c:ext>
              </c:extLst>
            </c:dLbl>
            <c:dLbl>
              <c:idx val="3"/>
              <c:layout>
                <c:manualLayout>
                  <c:x val="-6.5051477744200344E-3"/>
                  <c:y val="-0.1913333935958195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F8-4D5D-B38F-F64B4F9C04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F8-4D5D-B38F-F64B4F9C041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26779103"/>
        <c:axId val="226761215"/>
        <c:axId val="0"/>
      </c:area3DChart>
      <c:catAx>
        <c:axId val="22677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o-RO"/>
          </a:p>
        </c:txPr>
        <c:crossAx val="226761215"/>
        <c:crosses val="autoZero"/>
        <c:auto val="1"/>
        <c:lblAlgn val="ctr"/>
        <c:lblOffset val="100"/>
        <c:noMultiLvlLbl val="0"/>
      </c:catAx>
      <c:valAx>
        <c:axId val="22676121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50000"/>
                </a:schemeClr>
              </a:solidFill>
              <a:prstDash val="solid"/>
              <a:miter lim="800000"/>
            </a:ln>
            <a:effectLst/>
          </c:spPr>
        </c:majorGridlines>
        <c:numFmt formatCode="#,##0.00\ [$€-42D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o-RO"/>
          </a:p>
        </c:txPr>
        <c:crossAx val="2267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FF00"/>
        </a:solidFill>
        <a:ln>
          <a:solidFill>
            <a:schemeClr val="bg1">
              <a:lumMod val="50000"/>
            </a:schemeClr>
          </a:solidFill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Arial" panose="020B0604020202020204" pitchFamily="34" charset="0"/>
              </a:rPr>
              <a:t>Analiza</a:t>
            </a:r>
            <a:r>
              <a:rPr lang="ro-RO" b="1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Arial" panose="020B0604020202020204" pitchFamily="34" charset="0"/>
              </a:rPr>
              <a:t> vânzărilor prin grafic AREA</a:t>
            </a:r>
            <a:endParaRPr lang="ro-RO" b="1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Arial" panose="020B0604020202020204" pitchFamily="34" charset="0"/>
            </a:endParaRPr>
          </a:p>
        </c:rich>
      </c:tx>
      <c:overlay val="0"/>
      <c:spPr>
        <a:solidFill>
          <a:srgbClr val="FFC5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percentStacked"/>
        <c:varyColors val="0"/>
        <c:ser>
          <c:idx val="0"/>
          <c:order val="0"/>
          <c:tx>
            <c:strRef>
              <c:f>'Analiza vânzărilor pct A și B'!$B$4</c:f>
              <c:strCache>
                <c:ptCount val="1"/>
                <c:pt idx="0">
                  <c:v>Punct vânzare A</c:v>
                </c:pt>
              </c:strCache>
            </c:strRef>
          </c:tx>
          <c:spPr>
            <a:gradFill>
              <a:gsLst>
                <a:gs pos="43000">
                  <a:srgbClr val="7030A0"/>
                </a:gs>
                <a:gs pos="0">
                  <a:srgbClr val="002060"/>
                </a:gs>
                <a:gs pos="93000">
                  <a:schemeClr val="accent6">
                    <a:lumMod val="75000"/>
                  </a:schemeClr>
                </a:gs>
              </a:gsLst>
              <a:lin ang="16200000" scaled="1"/>
            </a:gradFill>
            <a:ln>
              <a:noFill/>
            </a:ln>
            <a:effectLst/>
            <a:sp3d/>
          </c:spPr>
          <c:dLbls>
            <c:dLbl>
              <c:idx val="0"/>
              <c:layout>
                <c:manualLayout>
                  <c:x val="-3.9030886646519505E-2"/>
                  <c:y val="-0.364444559230132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EFA-4DF1-BB89-CE0064083B1E}"/>
                </c:ext>
              </c:extLst>
            </c:dLbl>
            <c:dLbl>
              <c:idx val="1"/>
              <c:layout>
                <c:manualLayout>
                  <c:x val="2.60205910976796E-2"/>
                  <c:y val="-0.364444559230132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EFA-4DF1-BB89-CE0064083B1E}"/>
                </c:ext>
              </c:extLst>
            </c:dLbl>
            <c:dLbl>
              <c:idx val="2"/>
              <c:layout>
                <c:manualLayout>
                  <c:x val="2.9273164984889619E-2"/>
                  <c:y val="-0.419111243114652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EFA-4DF1-BB89-CE0064083B1E}"/>
                </c:ext>
              </c:extLst>
            </c:dLbl>
            <c:dLbl>
              <c:idx val="3"/>
              <c:layout>
                <c:manualLayout>
                  <c:x val="0"/>
                  <c:y val="-0.441889028066535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EFA-4DF1-BB89-CE0064083B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B'!$B$5:$B$8</c:f>
              <c:numCache>
                <c:formatCode>#,##0.00\ [$€-42D]</c:formatCode>
                <c:ptCount val="4"/>
                <c:pt idx="0">
                  <c:v>158200</c:v>
                </c:pt>
                <c:pt idx="1">
                  <c:v>252900</c:v>
                </c:pt>
                <c:pt idx="2">
                  <c:v>210300</c:v>
                </c:pt>
                <c:pt idx="3">
                  <c:v>255230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A-4DF1-BB89-CE0064083B1E}"/>
            </c:ext>
          </c:extLst>
        </c:ser>
        <c:ser>
          <c:idx val="1"/>
          <c:order val="1"/>
          <c:tx>
            <c:strRef>
              <c:f>'Analiza vânzărilor pct A și B'!$C$4</c:f>
              <c:strCache>
                <c:ptCount val="1"/>
                <c:pt idx="0">
                  <c:v>Punct vânzare B</c:v>
                </c:pt>
              </c:strCache>
            </c:strRef>
          </c:tx>
          <c:spPr>
            <a:pattFill prst="lgCheck">
              <a:fgClr>
                <a:srgbClr val="FF0000"/>
              </a:fgClr>
              <a:bgClr>
                <a:srgbClr val="FF4747"/>
              </a:bgClr>
            </a:pattFill>
            <a:ln>
              <a:solidFill>
                <a:srgbClr val="FF000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p3d>
              <a:contourClr>
                <a:srgbClr val="FF0000"/>
              </a:contourClr>
            </a:sp3d>
          </c:spPr>
          <c:cat>
            <c:strRef>
              <c:f>'Analiza vânzărilor pct A și B'!$A$5:$A$8</c:f>
              <c:strCache>
                <c:ptCount val="4"/>
                <c:pt idx="0">
                  <c:v>Ianuarie</c:v>
                </c:pt>
                <c:pt idx="1">
                  <c:v>Februarie</c:v>
                </c:pt>
                <c:pt idx="2">
                  <c:v>Martie</c:v>
                </c:pt>
                <c:pt idx="3">
                  <c:v>Aprilie</c:v>
                </c:pt>
              </c:strCache>
            </c:strRef>
          </c:cat>
          <c:val>
            <c:numRef>
              <c:f>'Analiza vânzărilor pct A și B'!$C$5:$C$8</c:f>
              <c:numCache>
                <c:formatCode>#,##0.00\ [$€-42D]</c:formatCode>
                <c:ptCount val="4"/>
                <c:pt idx="0">
                  <c:v>434600</c:v>
                </c:pt>
                <c:pt idx="1">
                  <c:v>351400</c:v>
                </c:pt>
                <c:pt idx="2">
                  <c:v>520438</c:v>
                </c:pt>
                <c:pt idx="3">
                  <c:v>619700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FA-4DF1-BB89-CE006408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779103"/>
        <c:axId val="226761215"/>
        <c:axId val="0"/>
      </c:area3DChart>
      <c:catAx>
        <c:axId val="22677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o-RO"/>
          </a:p>
        </c:txPr>
        <c:crossAx val="226761215"/>
        <c:crosses val="autoZero"/>
        <c:auto val="1"/>
        <c:lblAlgn val="ctr"/>
        <c:lblOffset val="100"/>
        <c:noMultiLvlLbl val="0"/>
      </c:catAx>
      <c:valAx>
        <c:axId val="22676121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lumMod val="50000"/>
                </a:schemeClr>
              </a:solidFill>
              <a:prstDash val="solid"/>
              <a:miter lim="800000"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o-RO"/>
          </a:p>
        </c:txPr>
        <c:crossAx val="2267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FF00"/>
        </a:solidFill>
        <a:ln>
          <a:solidFill>
            <a:schemeClr val="bg1">
              <a:lumMod val="50000"/>
            </a:schemeClr>
          </a:solidFill>
        </a:ln>
        <a:effectLst/>
        <a:scene3d>
          <a:camera prst="orthographicFront"/>
          <a:lightRig rig="threePt" dir="t"/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o-R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RO" b="1">
                <a:solidFill>
                  <a:srgbClr val="7030A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Salariile</a:t>
            </a:r>
            <a:r>
              <a:rPr lang="ro-RO" b="1" baseline="0">
                <a:solidFill>
                  <a:srgbClr val="7030A0"/>
                </a:solidFill>
                <a:latin typeface="Cambria" panose="02040503050406030204" pitchFamily="18" charset="0"/>
                <a:ea typeface="Cambria" panose="02040503050406030204" pitchFamily="18" charset="0"/>
              </a:rPr>
              <a:t> și angații în departamentele unei companii</a:t>
            </a:r>
            <a:endParaRPr lang="ro-RO" b="1">
              <a:solidFill>
                <a:srgbClr val="7030A0"/>
              </a:solidFill>
              <a:latin typeface="Cambria" panose="02040503050406030204" pitchFamily="18" charset="0"/>
              <a:ea typeface="Cambria" panose="02040503050406030204" pitchFamily="18" charset="0"/>
            </a:endParaRPr>
          </a:p>
        </c:rich>
      </c:tx>
      <c:overlay val="0"/>
      <c:spPr>
        <a:solidFill>
          <a:srgbClr val="FF79FF"/>
        </a:solidFill>
        <a:ln>
          <a:noFill/>
        </a:ln>
        <a:effectLst/>
        <a:scene3d>
          <a:camera prst="orthographicFront"/>
          <a:lightRig rig="balanced" dir="t">
            <a:rot lat="0" lon="0" rev="8700000"/>
          </a:lightRig>
        </a:scene3d>
        <a:sp3d>
          <a:bevelT w="190500" h="38100"/>
        </a:sp3d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'Grafic valori necomparabile_sal'!$B$1</c:f>
              <c:strCache>
                <c:ptCount val="1"/>
                <c:pt idx="0">
                  <c:v>TOTAL SALARII</c:v>
                </c:pt>
              </c:strCache>
            </c:strRef>
          </c:tx>
          <c:spPr>
            <a:gradFill>
              <a:gsLst>
                <a:gs pos="0">
                  <a:srgbClr val="91DBB6"/>
                </a:gs>
                <a:gs pos="36000">
                  <a:srgbClr val="7030A0"/>
                </a:gs>
                <a:gs pos="66000">
                  <a:schemeClr val="accent1">
                    <a:lumMod val="45000"/>
                    <a:lumOff val="55000"/>
                  </a:schemeClr>
                </a:gs>
                <a:gs pos="100000">
                  <a:srgbClr val="FF0000"/>
                </a:gs>
              </a:gsLst>
              <a:lin ang="5400000" scaled="1"/>
            </a:gra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 w="127000" h="63500"/>
            </a:sp3d>
          </c:spPr>
          <c:invertIfNegative val="0"/>
          <c:dLbls>
            <c:dLbl>
              <c:idx val="0"/>
              <c:layout>
                <c:manualLayout>
                  <c:x val="0"/>
                  <c:y val="-0.2101806239737274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1BC-49FC-B107-F76324F26F4D}"/>
                </c:ext>
              </c:extLst>
            </c:dLbl>
            <c:dLbl>
              <c:idx val="1"/>
              <c:layout>
                <c:manualLayout>
                  <c:x val="3.7285607755406414E-3"/>
                  <c:y val="-0.3415435139573071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1BC-49FC-B107-F76324F26F4D}"/>
                </c:ext>
              </c:extLst>
            </c:dLbl>
            <c:dLbl>
              <c:idx val="2"/>
              <c:layout>
                <c:manualLayout>
                  <c:x val="0"/>
                  <c:y val="-0.1707717569786535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1BC-49FC-B107-F76324F26F4D}"/>
                </c:ext>
              </c:extLst>
            </c:dLbl>
            <c:dLbl>
              <c:idx val="3"/>
              <c:layout>
                <c:manualLayout>
                  <c:x val="0"/>
                  <c:y val="-0.2988505747126437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1BC-49FC-B107-F76324F26F4D}"/>
                </c:ext>
              </c:extLst>
            </c:dLbl>
            <c:dLbl>
              <c:idx val="4"/>
              <c:layout>
                <c:manualLayout>
                  <c:x val="-1.8642803877703207E-3"/>
                  <c:y val="-0.1839080459770115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1BC-49FC-B107-F76324F26F4D}"/>
                </c:ext>
              </c:extLst>
            </c:dLbl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'Grafic valori necomparabile_sal'!$A$2:$A$6</c:f>
              <c:strCache>
                <c:ptCount val="5"/>
                <c:pt idx="0">
                  <c:v>CONTABILITATE</c:v>
                </c:pt>
                <c:pt idx="1">
                  <c:v>DESFACERE</c:v>
                </c:pt>
                <c:pt idx="2">
                  <c:v>DEPARTAMENTUL IT</c:v>
                </c:pt>
                <c:pt idx="3">
                  <c:v>FINANCIAR</c:v>
                </c:pt>
                <c:pt idx="4">
                  <c:v>MARKETING</c:v>
                </c:pt>
              </c:strCache>
            </c:strRef>
          </c:cat>
          <c:val>
            <c:numRef>
              <c:f>'Grafic valori necomparabile_sal'!$B$2:$B$6</c:f>
              <c:numCache>
                <c:formatCode>#,##0.00\ "lei"</c:formatCode>
                <c:ptCount val="5"/>
                <c:pt idx="0">
                  <c:v>19000</c:v>
                </c:pt>
                <c:pt idx="1">
                  <c:v>36000</c:v>
                </c:pt>
                <c:pt idx="2">
                  <c:v>14000</c:v>
                </c:pt>
                <c:pt idx="3">
                  <c:v>31000</c:v>
                </c:pt>
                <c:pt idx="4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BC-49FC-B107-F76324F26F4D}"/>
            </c:ext>
          </c:extLst>
        </c:ser>
        <c:ser>
          <c:idx val="1"/>
          <c:order val="1"/>
          <c:tx>
            <c:strRef>
              <c:f>'Grafic valori necomparabile_sal'!$C$1</c:f>
              <c:strCache>
                <c:ptCount val="1"/>
                <c:pt idx="0">
                  <c:v>NR. ANGAJAȚI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'Grafic valori necomparabile_sal'!$A$2:$A$6</c:f>
              <c:strCache>
                <c:ptCount val="5"/>
                <c:pt idx="0">
                  <c:v>CONTABILITATE</c:v>
                </c:pt>
                <c:pt idx="1">
                  <c:v>DESFACERE</c:v>
                </c:pt>
                <c:pt idx="2">
                  <c:v>DEPARTAMENTUL IT</c:v>
                </c:pt>
                <c:pt idx="3">
                  <c:v>FINANCIAR</c:v>
                </c:pt>
                <c:pt idx="4">
                  <c:v>MARKETING</c:v>
                </c:pt>
              </c:strCache>
            </c:strRef>
          </c:cat>
          <c:val>
            <c:numRef>
              <c:f>'Grafic valori necomparabile_sal'!$C$2:$C$6</c:f>
              <c:numCache>
                <c:formatCode>General</c:formatCode>
                <c:ptCount val="5"/>
                <c:pt idx="0">
                  <c:v>5</c:v>
                </c:pt>
                <c:pt idx="1">
                  <c:v>12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BC-49FC-B107-F76324F26F4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serLines>
          <c:spPr>
            <a:ln w="2857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serLines>
        <c:axId val="1611634127"/>
        <c:axId val="1611634543"/>
      </c:barChart>
      <c:catAx>
        <c:axId val="161163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611634543"/>
        <c:crosses val="autoZero"/>
        <c:auto val="1"/>
        <c:lblAlgn val="ctr"/>
        <c:lblOffset val="100"/>
        <c:noMultiLvlLbl val="0"/>
      </c:catAx>
      <c:valAx>
        <c:axId val="161163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o-RO" b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Valoare</a:t>
                </a:r>
                <a:r>
                  <a:rPr lang="ro-RO" b="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salarii în lei</a:t>
                </a:r>
                <a:endParaRPr lang="ro-RO" b="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solidFill>
              <a:srgbClr val="92D050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</c:title>
        <c:numFmt formatCode="#,##0.00\ &quot;lei&quot;" sourceLinked="1"/>
        <c:majorTickMark val="none"/>
        <c:minorTickMark val="none"/>
        <c:tickLblPos val="nextTo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ro-RO"/>
          </a:p>
        </c:txPr>
        <c:crossAx val="161163412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Arial" panose="020B0604020202020204" pitchFamily="34" charset="0"/>
              </a:defRPr>
            </a:pPr>
            <a:endParaRPr lang="ro-RO"/>
          </a:p>
        </c:txPr>
      </c:dTable>
      <c:spPr>
        <a:solidFill>
          <a:sysClr val="window" lastClr="FFFFFF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60000"/>
        <a:lumOff val="40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8</xdr:row>
      <xdr:rowOff>45720</xdr:rowOff>
    </xdr:from>
    <xdr:to>
      <xdr:col>5</xdr:col>
      <xdr:colOff>586740</xdr:colOff>
      <xdr:row>29</xdr:row>
      <xdr:rowOff>68580</xdr:rowOff>
    </xdr:to>
    <xdr:graphicFrame macro="">
      <xdr:nvGraphicFramePr>
        <xdr:cNvPr id="2" name="Diagramă 1">
          <a:extLst>
            <a:ext uri="{FF2B5EF4-FFF2-40B4-BE49-F238E27FC236}">
              <a16:creationId xmlns:a16="http://schemas.microsoft.com/office/drawing/2014/main" id="{5A597DE8-E7C9-FAE3-B8DE-7C96A9066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579120</xdr:colOff>
      <xdr:row>8</xdr:row>
      <xdr:rowOff>38100</xdr:rowOff>
    </xdr:from>
    <xdr:to>
      <xdr:col>13</xdr:col>
      <xdr:colOff>38100</xdr:colOff>
      <xdr:row>30</xdr:row>
      <xdr:rowOff>22860</xdr:rowOff>
    </xdr:to>
    <xdr:graphicFrame macro="">
      <xdr:nvGraphicFramePr>
        <xdr:cNvPr id="6" name="Diagramă 5">
          <a:extLst>
            <a:ext uri="{FF2B5EF4-FFF2-40B4-BE49-F238E27FC236}">
              <a16:creationId xmlns:a16="http://schemas.microsoft.com/office/drawing/2014/main" id="{9604BE42-BD71-EDBC-ADE3-D4BC5E374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119841</xdr:colOff>
      <xdr:row>0</xdr:row>
      <xdr:rowOff>60613</xdr:rowOff>
    </xdr:from>
    <xdr:to>
      <xdr:col>20</xdr:col>
      <xdr:colOff>218902</xdr:colOff>
      <xdr:row>22</xdr:row>
      <xdr:rowOff>173873</xdr:rowOff>
    </xdr:to>
    <xdr:graphicFrame macro="">
      <xdr:nvGraphicFramePr>
        <xdr:cNvPr id="2" name="Diagramă 1">
          <a:extLst>
            <a:ext uri="{FF2B5EF4-FFF2-40B4-BE49-F238E27FC236}">
              <a16:creationId xmlns:a16="http://schemas.microsoft.com/office/drawing/2014/main" id="{CE9C118F-8D8D-DE3E-9E5C-F684E7D7D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49530</xdr:rowOff>
    </xdr:from>
    <xdr:to>
      <xdr:col>7</xdr:col>
      <xdr:colOff>320386</xdr:colOff>
      <xdr:row>31</xdr:row>
      <xdr:rowOff>114300</xdr:rowOff>
    </xdr:to>
    <xdr:graphicFrame macro="">
      <xdr:nvGraphicFramePr>
        <xdr:cNvPr id="3" name="Diagramă 2">
          <a:extLst>
            <a:ext uri="{FF2B5EF4-FFF2-40B4-BE49-F238E27FC236}">
              <a16:creationId xmlns:a16="http://schemas.microsoft.com/office/drawing/2014/main" id="{44C4A27F-B3DD-7711-5C48-AC855E046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0.47972</cdr:x>
      <cdr:y>0.42058</cdr:y>
    </cdr:from>
    <cdr:to>
      <cdr:x>0.4971</cdr:x>
      <cdr:y>0.47141</cdr:y>
    </cdr:to>
    <cdr:sp macro="" textlink="">
      <cdr:nvSpPr>
        <cdr:cNvPr id="2" name="Triunghi isoscel 1">
          <a:extLst xmlns:a="http://schemas.openxmlformats.org/drawingml/2006/main">
            <a:ext uri="{FF2B5EF4-FFF2-40B4-BE49-F238E27FC236}">
              <a16:creationId xmlns:a16="http://schemas.microsoft.com/office/drawing/2014/main" id="{3AAC8200-480F-E250-7F55-1C1E87E04290}"/>
            </a:ext>
          </a:extLst>
        </cdr:cNvPr>
        <cdr:cNvSpPr/>
      </cdr:nvSpPr>
      <cdr:spPr>
        <a:xfrm xmlns:a="http://schemas.openxmlformats.org/drawingml/2006/main">
          <a:off x="3154680" y="1261110"/>
          <a:ext cx="114300" cy="152400"/>
        </a:xfrm>
        <a:prstGeom xmlns:a="http://schemas.openxmlformats.org/drawingml/2006/main" prst="triangle">
          <a:avLst/>
        </a:prstGeom>
        <a:blipFill xmlns:a="http://schemas.openxmlformats.org/drawingml/2006/main">
          <a:blip xmlns:r="http://schemas.openxmlformats.org/officeDocument/2006/relationships" r:embed="rId1"/>
          <a:tile tx="0" ty="0" sx="100000" sy="100000" flip="none" algn="tl"/>
        </a:blipFill>
        <a:ln xmlns:a="http://schemas.openxmlformats.org/drawingml/2006/main">
          <a:noFill/>
        </a:ln>
        <a:effectLst xmlns:a="http://schemas.openxmlformats.org/drawingml/2006/main">
          <a:outerShdw blurRad="50800" dist="38100" dir="2700000" algn="tl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ro-RO"/>
        </a:p>
      </cdr:txBody>
    </cdr:sp>
  </cdr:relSizeAnchor>
  <cdr:relSizeAnchor xmlns:cdr="http://schemas.openxmlformats.org/drawingml/2006/chartDrawing">
    <cdr:from>
      <cdr:x>0.67787</cdr:x>
      <cdr:y>0.43075</cdr:y>
    </cdr:from>
    <cdr:to>
      <cdr:x>0.69641</cdr:x>
      <cdr:y>0.47395</cdr:y>
    </cdr:to>
    <cdr:sp macro="" textlink="">
      <cdr:nvSpPr>
        <cdr:cNvPr id="3" name="Triunghi isoscel 2">
          <a:extLst xmlns:a="http://schemas.openxmlformats.org/drawingml/2006/main">
            <a:ext uri="{FF2B5EF4-FFF2-40B4-BE49-F238E27FC236}">
              <a16:creationId xmlns:a16="http://schemas.microsoft.com/office/drawing/2014/main" id="{794F930D-2327-7CD9-2DB4-6F5D673550AB}"/>
            </a:ext>
          </a:extLst>
        </cdr:cNvPr>
        <cdr:cNvSpPr/>
      </cdr:nvSpPr>
      <cdr:spPr>
        <a:xfrm xmlns:a="http://schemas.openxmlformats.org/drawingml/2006/main">
          <a:off x="4457700" y="1291590"/>
          <a:ext cx="121920" cy="129540"/>
        </a:xfrm>
        <a:prstGeom xmlns:a="http://schemas.openxmlformats.org/drawingml/2006/main" prst="triangle">
          <a:avLst/>
        </a:prstGeom>
        <a:blipFill xmlns:a="http://schemas.openxmlformats.org/drawingml/2006/main">
          <a:blip xmlns:r="http://schemas.openxmlformats.org/officeDocument/2006/relationships" r:embed="rId1"/>
          <a:tile tx="0" ty="0" sx="100000" sy="100000" flip="none" algn="tl"/>
        </a:blipFill>
        <a:ln xmlns:a="http://schemas.openxmlformats.org/drawingml/2006/main">
          <a:noFill/>
        </a:ln>
        <a:effectLst xmlns:a="http://schemas.openxmlformats.org/drawingml/2006/main">
          <a:outerShdw blurRad="50800" dist="38100" dir="2700000" algn="tl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ro-RO"/>
        </a:p>
      </cdr:txBody>
    </cdr:sp>
  </cdr:relSizeAnchor>
  <cdr:relSizeAnchor xmlns:cdr="http://schemas.openxmlformats.org/drawingml/2006/chartDrawing">
    <cdr:from>
      <cdr:x>0.85863</cdr:x>
      <cdr:y>0.43329</cdr:y>
    </cdr:from>
    <cdr:to>
      <cdr:x>0.87486</cdr:x>
      <cdr:y>0.47903</cdr:y>
    </cdr:to>
    <cdr:sp macro="" textlink="">
      <cdr:nvSpPr>
        <cdr:cNvPr id="4" name="Triunghi isoscel 3">
          <a:extLst xmlns:a="http://schemas.openxmlformats.org/drawingml/2006/main">
            <a:ext uri="{FF2B5EF4-FFF2-40B4-BE49-F238E27FC236}">
              <a16:creationId xmlns:a16="http://schemas.microsoft.com/office/drawing/2014/main" id="{E7E0CC11-8FFF-4B02-9949-67937DF8FAD8}"/>
            </a:ext>
          </a:extLst>
        </cdr:cNvPr>
        <cdr:cNvSpPr/>
      </cdr:nvSpPr>
      <cdr:spPr>
        <a:xfrm xmlns:a="http://schemas.openxmlformats.org/drawingml/2006/main">
          <a:off x="5646420" y="1299210"/>
          <a:ext cx="106680" cy="137160"/>
        </a:xfrm>
        <a:prstGeom xmlns:a="http://schemas.openxmlformats.org/drawingml/2006/main" prst="triangle">
          <a:avLst/>
        </a:prstGeom>
        <a:blipFill xmlns:a="http://schemas.openxmlformats.org/drawingml/2006/main">
          <a:blip xmlns:r="http://schemas.openxmlformats.org/officeDocument/2006/relationships" r:embed="rId1"/>
          <a:tile tx="0" ty="0" sx="100000" sy="100000" flip="none" algn="tl"/>
        </a:blipFill>
        <a:ln xmlns:a="http://schemas.openxmlformats.org/drawingml/2006/main">
          <a:noFill/>
        </a:ln>
        <a:effectLst xmlns:a="http://schemas.openxmlformats.org/drawingml/2006/main">
          <a:outerShdw blurRad="50800" dist="38100" dir="2700000" algn="tl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ro-RO"/>
        </a:p>
      </cdr:txBody>
    </cdr:sp>
  </cdr:relSizeAnchor>
  <cdr:relSizeAnchor xmlns:cdr="http://schemas.openxmlformats.org/drawingml/2006/chartDrawing">
    <cdr:from>
      <cdr:x>0.28273</cdr:x>
      <cdr:y>0.43329</cdr:y>
    </cdr:from>
    <cdr:to>
      <cdr:x>0.30127</cdr:x>
      <cdr:y>0.47395</cdr:y>
    </cdr:to>
    <cdr:sp macro="" textlink="">
      <cdr:nvSpPr>
        <cdr:cNvPr id="5" name="Triunghi isoscel 4">
          <a:extLst xmlns:a="http://schemas.openxmlformats.org/drawingml/2006/main">
            <a:ext uri="{FF2B5EF4-FFF2-40B4-BE49-F238E27FC236}">
              <a16:creationId xmlns:a16="http://schemas.microsoft.com/office/drawing/2014/main" id="{2C485594-E2D4-63A0-2186-1460DD5D9B2F}"/>
            </a:ext>
          </a:extLst>
        </cdr:cNvPr>
        <cdr:cNvSpPr/>
      </cdr:nvSpPr>
      <cdr:spPr>
        <a:xfrm xmlns:a="http://schemas.openxmlformats.org/drawingml/2006/main">
          <a:off x="1859280" y="1299210"/>
          <a:ext cx="121920" cy="121920"/>
        </a:xfrm>
        <a:prstGeom xmlns:a="http://schemas.openxmlformats.org/drawingml/2006/main" prst="triangle">
          <a:avLst/>
        </a:prstGeom>
        <a:blipFill xmlns:a="http://schemas.openxmlformats.org/drawingml/2006/main">
          <a:blip xmlns:r="http://schemas.openxmlformats.org/officeDocument/2006/relationships" r:embed="rId1"/>
          <a:tile tx="0" ty="0" sx="100000" sy="100000" flip="none" algn="tl"/>
        </a:blipFill>
        <a:ln xmlns:a="http://schemas.openxmlformats.org/drawingml/2006/main">
          <a:noFill/>
        </a:ln>
        <a:effectLst xmlns:a="http://schemas.openxmlformats.org/drawingml/2006/main">
          <a:outerShdw blurRad="50800" dist="38100" dir="2700000" algn="tl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ro-RO"/>
        </a:p>
      </cdr:txBody>
    </cdr:sp>
  </cdr:relSizeAnchor>
  <cdr:relSizeAnchor xmlns:cdr="http://schemas.openxmlformats.org/drawingml/2006/chartDrawing">
    <cdr:from>
      <cdr:x>0.87254</cdr:x>
      <cdr:y>0.26811</cdr:y>
    </cdr:from>
    <cdr:to>
      <cdr:x>0.89224</cdr:x>
      <cdr:y>0.31131</cdr:y>
    </cdr:to>
    <cdr:sp macro="" textlink="">
      <cdr:nvSpPr>
        <cdr:cNvPr id="6" name="Triunghi isoscel 5">
          <a:extLst xmlns:a="http://schemas.openxmlformats.org/drawingml/2006/main">
            <a:ext uri="{FF2B5EF4-FFF2-40B4-BE49-F238E27FC236}">
              <a16:creationId xmlns:a16="http://schemas.microsoft.com/office/drawing/2014/main" id="{55BAF4CD-8DF3-EF79-D2DC-008BDFC71A0B}"/>
            </a:ext>
          </a:extLst>
        </cdr:cNvPr>
        <cdr:cNvSpPr/>
      </cdr:nvSpPr>
      <cdr:spPr>
        <a:xfrm xmlns:a="http://schemas.openxmlformats.org/drawingml/2006/main">
          <a:off x="5737860" y="803910"/>
          <a:ext cx="129540" cy="129540"/>
        </a:xfrm>
        <a:prstGeom xmlns:a="http://schemas.openxmlformats.org/drawingml/2006/main" prst="triangle">
          <a:avLst/>
        </a:prstGeom>
        <a:blipFill xmlns:a="http://schemas.openxmlformats.org/drawingml/2006/main">
          <a:blip xmlns:r="http://schemas.openxmlformats.org/officeDocument/2006/relationships" r:embed="rId2"/>
          <a:tile tx="0" ty="0" sx="100000" sy="100000" flip="none" algn="tl"/>
        </a:blip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ro-RO"/>
        </a:p>
      </cdr:txBody>
    </cdr:sp>
  </cdr:relSizeAnchor>
  <cdr:relSizeAnchor xmlns:cdr="http://schemas.openxmlformats.org/drawingml/2006/chartDrawing">
    <cdr:from>
      <cdr:x>0.67323</cdr:x>
      <cdr:y>0.2859</cdr:y>
    </cdr:from>
    <cdr:to>
      <cdr:x>0.69409</cdr:x>
      <cdr:y>0.33418</cdr:y>
    </cdr:to>
    <cdr:sp macro="" textlink="">
      <cdr:nvSpPr>
        <cdr:cNvPr id="7" name="Triunghi isoscel 6">
          <a:extLst xmlns:a="http://schemas.openxmlformats.org/drawingml/2006/main">
            <a:ext uri="{FF2B5EF4-FFF2-40B4-BE49-F238E27FC236}">
              <a16:creationId xmlns:a16="http://schemas.microsoft.com/office/drawing/2014/main" id="{1D7DCB4F-D1D9-5C73-83AE-D4A60EDD08A3}"/>
            </a:ext>
          </a:extLst>
        </cdr:cNvPr>
        <cdr:cNvSpPr/>
      </cdr:nvSpPr>
      <cdr:spPr>
        <a:xfrm xmlns:a="http://schemas.openxmlformats.org/drawingml/2006/main">
          <a:off x="4427220" y="857250"/>
          <a:ext cx="137160" cy="144780"/>
        </a:xfrm>
        <a:prstGeom xmlns:a="http://schemas.openxmlformats.org/drawingml/2006/main" prst="triangle">
          <a:avLst/>
        </a:prstGeom>
        <a:blipFill xmlns:a="http://schemas.openxmlformats.org/drawingml/2006/main">
          <a:blip xmlns:r="http://schemas.openxmlformats.org/officeDocument/2006/relationships" r:embed="rId2"/>
          <a:tile tx="0" ty="0" sx="100000" sy="100000" flip="none" algn="tl"/>
        </a:blip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ro-RO"/>
        </a:p>
      </cdr:txBody>
    </cdr:sp>
  </cdr:relSizeAnchor>
  <cdr:relSizeAnchor xmlns:cdr="http://schemas.openxmlformats.org/drawingml/2006/chartDrawing">
    <cdr:from>
      <cdr:x>0.48088</cdr:x>
      <cdr:y>0.33164</cdr:y>
    </cdr:from>
    <cdr:to>
      <cdr:x>0.50174</cdr:x>
      <cdr:y>0.37992</cdr:y>
    </cdr:to>
    <cdr:sp macro="" textlink="">
      <cdr:nvSpPr>
        <cdr:cNvPr id="8" name="Triunghi isoscel 7">
          <a:extLst xmlns:a="http://schemas.openxmlformats.org/drawingml/2006/main">
            <a:ext uri="{FF2B5EF4-FFF2-40B4-BE49-F238E27FC236}">
              <a16:creationId xmlns:a16="http://schemas.microsoft.com/office/drawing/2014/main" id="{49A1B6DA-98CB-6751-C784-193FA4F4D47A}"/>
            </a:ext>
          </a:extLst>
        </cdr:cNvPr>
        <cdr:cNvSpPr/>
      </cdr:nvSpPr>
      <cdr:spPr>
        <a:xfrm xmlns:a="http://schemas.openxmlformats.org/drawingml/2006/main">
          <a:off x="3162300" y="994410"/>
          <a:ext cx="137160" cy="144780"/>
        </a:xfrm>
        <a:prstGeom xmlns:a="http://schemas.openxmlformats.org/drawingml/2006/main" prst="triangle">
          <a:avLst/>
        </a:prstGeom>
        <a:blipFill xmlns:a="http://schemas.openxmlformats.org/drawingml/2006/main">
          <a:blip xmlns:r="http://schemas.openxmlformats.org/officeDocument/2006/relationships" r:embed="rId2"/>
          <a:tile tx="0" ty="0" sx="100000" sy="100000" flip="none" algn="tl"/>
        </a:blip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ro-RO"/>
        </a:p>
      </cdr:txBody>
    </cdr:sp>
  </cdr:relSizeAnchor>
  <cdr:relSizeAnchor xmlns:cdr="http://schemas.openxmlformats.org/drawingml/2006/chartDrawing">
    <cdr:from>
      <cdr:x>0.30591</cdr:x>
      <cdr:y>0.39263</cdr:y>
    </cdr:from>
    <cdr:to>
      <cdr:x>0.32677</cdr:x>
      <cdr:y>0.43583</cdr:y>
    </cdr:to>
    <cdr:sp macro="" textlink="">
      <cdr:nvSpPr>
        <cdr:cNvPr id="9" name="Triunghi isoscel 8">
          <a:extLst xmlns:a="http://schemas.openxmlformats.org/drawingml/2006/main">
            <a:ext uri="{FF2B5EF4-FFF2-40B4-BE49-F238E27FC236}">
              <a16:creationId xmlns:a16="http://schemas.microsoft.com/office/drawing/2014/main" id="{912EA02E-8FC0-4E66-56BF-ED343552C5FA}"/>
            </a:ext>
          </a:extLst>
        </cdr:cNvPr>
        <cdr:cNvSpPr/>
      </cdr:nvSpPr>
      <cdr:spPr>
        <a:xfrm xmlns:a="http://schemas.openxmlformats.org/drawingml/2006/main">
          <a:off x="2011680" y="1177290"/>
          <a:ext cx="137160" cy="129540"/>
        </a:xfrm>
        <a:prstGeom xmlns:a="http://schemas.openxmlformats.org/drawingml/2006/main" prst="triangle">
          <a:avLst/>
        </a:prstGeom>
        <a:blipFill xmlns:a="http://schemas.openxmlformats.org/drawingml/2006/main">
          <a:blip xmlns:r="http://schemas.openxmlformats.org/officeDocument/2006/relationships" r:embed="rId2"/>
          <a:tile tx="0" ty="0" sx="100000" sy="100000" flip="none" algn="tl"/>
        </a:blip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ro-RO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8861</xdr:rowOff>
    </xdr:from>
    <xdr:to>
      <xdr:col>5</xdr:col>
      <xdr:colOff>17721</xdr:colOff>
      <xdr:row>28</xdr:row>
      <xdr:rowOff>150628</xdr:rowOff>
    </xdr:to>
    <xdr:graphicFrame macro="">
      <xdr:nvGraphicFramePr>
        <xdr:cNvPr id="2" name="Diagramă 1">
          <a:extLst>
            <a:ext uri="{FF2B5EF4-FFF2-40B4-BE49-F238E27FC236}">
              <a16:creationId xmlns:a16="http://schemas.microsoft.com/office/drawing/2014/main" id="{B138D0E2-5FF5-CF1D-1FF5-1E6626900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407582</xdr:colOff>
      <xdr:row>0</xdr:row>
      <xdr:rowOff>159488</xdr:rowOff>
    </xdr:from>
    <xdr:to>
      <xdr:col>19</xdr:col>
      <xdr:colOff>584791</xdr:colOff>
      <xdr:row>26</xdr:row>
      <xdr:rowOff>17721</xdr:rowOff>
    </xdr:to>
    <xdr:graphicFrame macro="">
      <xdr:nvGraphicFramePr>
        <xdr:cNvPr id="3" name="Diagramă 2">
          <a:extLst>
            <a:ext uri="{FF2B5EF4-FFF2-40B4-BE49-F238E27FC236}">
              <a16:creationId xmlns:a16="http://schemas.microsoft.com/office/drawing/2014/main" id="{6E88CD1D-1120-9E62-978D-F5D55951A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0</xdr:row>
      <xdr:rowOff>76200</xdr:rowOff>
    </xdr:from>
    <xdr:to>
      <xdr:col>17</xdr:col>
      <xdr:colOff>411480</xdr:colOff>
      <xdr:row>27</xdr:row>
      <xdr:rowOff>160020</xdr:rowOff>
    </xdr:to>
    <xdr:graphicFrame macro="">
      <xdr:nvGraphicFramePr>
        <xdr:cNvPr id="2" name="Diagramă 1">
          <a:extLst>
            <a:ext uri="{FF2B5EF4-FFF2-40B4-BE49-F238E27FC236}">
              <a16:creationId xmlns:a16="http://schemas.microsoft.com/office/drawing/2014/main" id="{31C1F9E1-29B9-565E-597D-F3537D575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348574</xdr:colOff>
      <xdr:row>4</xdr:row>
      <xdr:rowOff>87548</xdr:rowOff>
    </xdr:from>
    <xdr:to>
      <xdr:col>8</xdr:col>
      <xdr:colOff>510701</xdr:colOff>
      <xdr:row>21</xdr:row>
      <xdr:rowOff>81064</xdr:rowOff>
    </xdr:to>
    <xdr:graphicFrame macro="">
      <xdr:nvGraphicFramePr>
        <xdr:cNvPr id="2" name="Diagramă 1">
          <a:extLst>
            <a:ext uri="{FF2B5EF4-FFF2-40B4-BE49-F238E27FC236}">
              <a16:creationId xmlns:a16="http://schemas.microsoft.com/office/drawing/2014/main" id="{0631A5F0-2327-AA6C-424A-118E3B002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389107</xdr:colOff>
      <xdr:row>26</xdr:row>
      <xdr:rowOff>71336</xdr:rowOff>
    </xdr:from>
    <xdr:to>
      <xdr:col>8</xdr:col>
      <xdr:colOff>551234</xdr:colOff>
      <xdr:row>43</xdr:row>
      <xdr:rowOff>178341</xdr:rowOff>
    </xdr:to>
    <xdr:graphicFrame macro="">
      <xdr:nvGraphicFramePr>
        <xdr:cNvPr id="3" name="Diagramă 2">
          <a:extLst>
            <a:ext uri="{FF2B5EF4-FFF2-40B4-BE49-F238E27FC236}">
              <a16:creationId xmlns:a16="http://schemas.microsoft.com/office/drawing/2014/main" id="{93C01ABA-8A92-9E00-025B-5307D176E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540152</xdr:colOff>
      <xdr:row>4</xdr:row>
      <xdr:rowOff>176513</xdr:rowOff>
    </xdr:from>
    <xdr:to>
      <xdr:col>12</xdr:col>
      <xdr:colOff>540152</xdr:colOff>
      <xdr:row>25</xdr:row>
      <xdr:rowOff>38582</xdr:rowOff>
    </xdr:to>
    <xdr:graphicFrame macro="">
      <xdr:nvGraphicFramePr>
        <xdr:cNvPr id="4" name="Diagramă 3">
          <a:extLst>
            <a:ext uri="{FF2B5EF4-FFF2-40B4-BE49-F238E27FC236}">
              <a16:creationId xmlns:a16="http://schemas.microsoft.com/office/drawing/2014/main" id="{2C0D39C2-0ADE-D629-48E2-10B1A2709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0.73629</cdr:x>
      <cdr:y>0.28189</cdr:y>
    </cdr:from>
    <cdr:to>
      <cdr:x>0.81857</cdr:x>
      <cdr:y>0.3532</cdr:y>
    </cdr:to>
    <cdr:cxnSp macro="">
      <cdr:nvCxnSpPr>
        <cdr:cNvPr id="7" name="Conector drept 6">
          <a:extLst xmlns:a="http://schemas.openxmlformats.org/drawingml/2006/main">
            <a:ext uri="{FF2B5EF4-FFF2-40B4-BE49-F238E27FC236}">
              <a16:creationId xmlns:a16="http://schemas.microsoft.com/office/drawing/2014/main" id="{64B0C6FE-2173-71A8-8378-A47B0D8A840C}"/>
            </a:ext>
          </a:extLst>
        </cdr:cNvPr>
        <cdr:cNvCxnSpPr/>
      </cdr:nvCxnSpPr>
      <cdr:spPr>
        <a:xfrm xmlns:a="http://schemas.openxmlformats.org/drawingml/2006/main" flipH="1">
          <a:off x="3366304" y="1067765"/>
          <a:ext cx="376177" cy="27007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12</xdr:row>
      <xdr:rowOff>11430</xdr:rowOff>
    </xdr:from>
    <xdr:to>
      <xdr:col>3</xdr:col>
      <xdr:colOff>0</xdr:colOff>
      <xdr:row>27</xdr:row>
      <xdr:rowOff>11430</xdr:rowOff>
    </xdr:to>
    <xdr:graphicFrame macro="">
      <xdr:nvGraphicFramePr>
        <xdr:cNvPr id="2" name="Diagramă 1">
          <a:extLst>
            <a:ext uri="{FF2B5EF4-FFF2-40B4-BE49-F238E27FC236}">
              <a16:creationId xmlns:a16="http://schemas.microsoft.com/office/drawing/2014/main" id="{51635779-F967-DBBB-1EC5-1FAF6AC1A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21188</xdr:colOff>
      <xdr:row>12</xdr:row>
      <xdr:rowOff>9758</xdr:rowOff>
    </xdr:from>
    <xdr:to>
      <xdr:col>6</xdr:col>
      <xdr:colOff>5948</xdr:colOff>
      <xdr:row>27</xdr:row>
      <xdr:rowOff>9758</xdr:rowOff>
    </xdr:to>
    <xdr:graphicFrame macro="">
      <xdr:nvGraphicFramePr>
        <xdr:cNvPr id="3" name="Diagramă 2">
          <a:extLst>
            <a:ext uri="{FF2B5EF4-FFF2-40B4-BE49-F238E27FC236}">
              <a16:creationId xmlns:a16="http://schemas.microsoft.com/office/drawing/2014/main" id="{430C59D4-E75A-0EA0-A13E-184B6D3D7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18585</xdr:colOff>
      <xdr:row>12</xdr:row>
      <xdr:rowOff>9757</xdr:rowOff>
    </xdr:from>
    <xdr:to>
      <xdr:col>9</xdr:col>
      <xdr:colOff>43118</xdr:colOff>
      <xdr:row>27</xdr:row>
      <xdr:rowOff>9757</xdr:rowOff>
    </xdr:to>
    <xdr:graphicFrame macro="">
      <xdr:nvGraphicFramePr>
        <xdr:cNvPr id="4" name="Diagramă 3">
          <a:extLst>
            <a:ext uri="{FF2B5EF4-FFF2-40B4-BE49-F238E27FC236}">
              <a16:creationId xmlns:a16="http://schemas.microsoft.com/office/drawing/2014/main" id="{9C127208-5183-A00D-B0ED-34BA851F4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27</xdr:row>
      <xdr:rowOff>26670</xdr:rowOff>
    </xdr:from>
    <xdr:to>
      <xdr:col>3</xdr:col>
      <xdr:colOff>0</xdr:colOff>
      <xdr:row>42</xdr:row>
      <xdr:rowOff>26670</xdr:rowOff>
    </xdr:to>
    <xdr:graphicFrame macro="">
      <xdr:nvGraphicFramePr>
        <xdr:cNvPr id="5" name="Diagramă 4">
          <a:extLst>
            <a:ext uri="{FF2B5EF4-FFF2-40B4-BE49-F238E27FC236}">
              <a16:creationId xmlns:a16="http://schemas.microsoft.com/office/drawing/2014/main" id="{33CBE341-BB06-BD8E-B6AC-7F8196531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</xdr:colOff>
      <xdr:row>27</xdr:row>
      <xdr:rowOff>41910</xdr:rowOff>
    </xdr:from>
    <xdr:to>
      <xdr:col>6</xdr:col>
      <xdr:colOff>27879</xdr:colOff>
      <xdr:row>42</xdr:row>
      <xdr:rowOff>41910</xdr:rowOff>
    </xdr:to>
    <xdr:graphicFrame macro="">
      <xdr:nvGraphicFramePr>
        <xdr:cNvPr id="6" name="Diagramă 5">
          <a:extLst>
            <a:ext uri="{FF2B5EF4-FFF2-40B4-BE49-F238E27FC236}">
              <a16:creationId xmlns:a16="http://schemas.microsoft.com/office/drawing/2014/main" id="{752A6ED6-C30A-7466-FB9A-EC4422C5F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35683</xdr:colOff>
      <xdr:row>27</xdr:row>
      <xdr:rowOff>28807</xdr:rowOff>
    </xdr:from>
    <xdr:to>
      <xdr:col>9</xdr:col>
      <xdr:colOff>41259</xdr:colOff>
      <xdr:row>42</xdr:row>
      <xdr:rowOff>28807</xdr:rowOff>
    </xdr:to>
    <xdr:graphicFrame macro="">
      <xdr:nvGraphicFramePr>
        <xdr:cNvPr id="8" name="Diagramă 7">
          <a:extLst>
            <a:ext uri="{FF2B5EF4-FFF2-40B4-BE49-F238E27FC236}">
              <a16:creationId xmlns:a16="http://schemas.microsoft.com/office/drawing/2014/main" id="{31215A5C-EF10-45A8-BE4E-113589A42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22861</xdr:colOff>
      <xdr:row>42</xdr:row>
      <xdr:rowOff>53340</xdr:rowOff>
    </xdr:from>
    <xdr:to>
      <xdr:col>3</xdr:col>
      <xdr:colOff>1</xdr:colOff>
      <xdr:row>57</xdr:row>
      <xdr:rowOff>53340</xdr:rowOff>
    </xdr:to>
    <xdr:graphicFrame macro="">
      <xdr:nvGraphicFramePr>
        <xdr:cNvPr id="10" name="Diagramă 9">
          <a:extLst>
            <a:ext uri="{FF2B5EF4-FFF2-40B4-BE49-F238E27FC236}">
              <a16:creationId xmlns:a16="http://schemas.microsoft.com/office/drawing/2014/main" id="{4F37AF66-3606-4F5B-A317-70022766CD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33640</xdr:colOff>
      <xdr:row>42</xdr:row>
      <xdr:rowOff>77873</xdr:rowOff>
    </xdr:from>
    <xdr:to>
      <xdr:col>6</xdr:col>
      <xdr:colOff>18586</xdr:colOff>
      <xdr:row>57</xdr:row>
      <xdr:rowOff>77873</xdr:rowOff>
    </xdr:to>
    <xdr:graphicFrame macro="">
      <xdr:nvGraphicFramePr>
        <xdr:cNvPr id="9" name="Diagramă 8">
          <a:extLst>
            <a:ext uri="{FF2B5EF4-FFF2-40B4-BE49-F238E27FC236}">
              <a16:creationId xmlns:a16="http://schemas.microsoft.com/office/drawing/2014/main" id="{A130D899-B3B8-4A62-BE73-2570762AF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49994</xdr:colOff>
      <xdr:row>42</xdr:row>
      <xdr:rowOff>67651</xdr:rowOff>
    </xdr:from>
    <xdr:to>
      <xdr:col>9</xdr:col>
      <xdr:colOff>63375</xdr:colOff>
      <xdr:row>57</xdr:row>
      <xdr:rowOff>67651</xdr:rowOff>
    </xdr:to>
    <xdr:graphicFrame macro="">
      <xdr:nvGraphicFramePr>
        <xdr:cNvPr id="12" name="Diagramă 11">
          <a:extLst>
            <a:ext uri="{FF2B5EF4-FFF2-40B4-BE49-F238E27FC236}">
              <a16:creationId xmlns:a16="http://schemas.microsoft.com/office/drawing/2014/main" id="{90E29748-3C71-4371-B75F-865434CFC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10</xdr:row>
      <xdr:rowOff>11430</xdr:rowOff>
    </xdr:from>
    <xdr:to>
      <xdr:col>6</xdr:col>
      <xdr:colOff>0</xdr:colOff>
      <xdr:row>25</xdr:row>
      <xdr:rowOff>11430</xdr:rowOff>
    </xdr:to>
    <xdr:graphicFrame macro="">
      <xdr:nvGraphicFramePr>
        <xdr:cNvPr id="2" name="Diagramă 1">
          <a:extLst>
            <a:ext uri="{FF2B5EF4-FFF2-40B4-BE49-F238E27FC236}">
              <a16:creationId xmlns:a16="http://schemas.microsoft.com/office/drawing/2014/main" id="{F18706C5-A73E-2329-AB0F-55129E318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</xdr:colOff>
      <xdr:row>10</xdr:row>
      <xdr:rowOff>22860</xdr:rowOff>
    </xdr:from>
    <xdr:to>
      <xdr:col>12</xdr:col>
      <xdr:colOff>571500</xdr:colOff>
      <xdr:row>25</xdr:row>
      <xdr:rowOff>22860</xdr:rowOff>
    </xdr:to>
    <xdr:graphicFrame macro="">
      <xdr:nvGraphicFramePr>
        <xdr:cNvPr id="4" name="Diagramă 3">
          <a:extLst>
            <a:ext uri="{FF2B5EF4-FFF2-40B4-BE49-F238E27FC236}">
              <a16:creationId xmlns:a16="http://schemas.microsoft.com/office/drawing/2014/main" id="{A0A3E875-B8EE-4A2E-9994-B8D26AEE3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594360</xdr:colOff>
      <xdr:row>10</xdr:row>
      <xdr:rowOff>22860</xdr:rowOff>
    </xdr:from>
    <xdr:to>
      <xdr:col>20</xdr:col>
      <xdr:colOff>601980</xdr:colOff>
      <xdr:row>25</xdr:row>
      <xdr:rowOff>22860</xdr:rowOff>
    </xdr:to>
    <xdr:graphicFrame macro="">
      <xdr:nvGraphicFramePr>
        <xdr:cNvPr id="6" name="Diagramă 5">
          <a:extLst>
            <a:ext uri="{FF2B5EF4-FFF2-40B4-BE49-F238E27FC236}">
              <a16:creationId xmlns:a16="http://schemas.microsoft.com/office/drawing/2014/main" id="{860BDAB4-2D54-4222-BCB1-BD25B5F9E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11</xdr:row>
      <xdr:rowOff>15240</xdr:rowOff>
    </xdr:from>
    <xdr:to>
      <xdr:col>5</xdr:col>
      <xdr:colOff>601980</xdr:colOff>
      <xdr:row>26</xdr:row>
      <xdr:rowOff>59844</xdr:rowOff>
    </xdr:to>
    <xdr:graphicFrame macro="">
      <xdr:nvGraphicFramePr>
        <xdr:cNvPr id="3" name="Diagramă 2">
          <a:extLst>
            <a:ext uri="{FF2B5EF4-FFF2-40B4-BE49-F238E27FC236}">
              <a16:creationId xmlns:a16="http://schemas.microsoft.com/office/drawing/2014/main" id="{F04FD610-F7BA-42AD-AED1-014CFFE2E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22860</xdr:colOff>
      <xdr:row>11</xdr:row>
      <xdr:rowOff>30480</xdr:rowOff>
    </xdr:from>
    <xdr:to>
      <xdr:col>13</xdr:col>
      <xdr:colOff>0</xdr:colOff>
      <xdr:row>26</xdr:row>
      <xdr:rowOff>75084</xdr:rowOff>
    </xdr:to>
    <xdr:graphicFrame macro="">
      <xdr:nvGraphicFramePr>
        <xdr:cNvPr id="5" name="Diagramă 4">
          <a:extLst>
            <a:ext uri="{FF2B5EF4-FFF2-40B4-BE49-F238E27FC236}">
              <a16:creationId xmlns:a16="http://schemas.microsoft.com/office/drawing/2014/main" id="{E7169938-6D5F-4C06-96E2-1BBABE591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22860</xdr:colOff>
      <xdr:row>11</xdr:row>
      <xdr:rowOff>22860</xdr:rowOff>
    </xdr:from>
    <xdr:to>
      <xdr:col>19</xdr:col>
      <xdr:colOff>594360</xdr:colOff>
      <xdr:row>26</xdr:row>
      <xdr:rowOff>113184</xdr:rowOff>
    </xdr:to>
    <xdr:graphicFrame macro="">
      <xdr:nvGraphicFramePr>
        <xdr:cNvPr id="7" name="Diagramă 6">
          <a:extLst>
            <a:ext uri="{FF2B5EF4-FFF2-40B4-BE49-F238E27FC236}">
              <a16:creationId xmlns:a16="http://schemas.microsoft.com/office/drawing/2014/main" id="{90DCF6A9-F579-4C2D-A823-000BD484B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7</xdr:row>
      <xdr:rowOff>49530</xdr:rowOff>
    </xdr:from>
    <xdr:to>
      <xdr:col>8</xdr:col>
      <xdr:colOff>411480</xdr:colOff>
      <xdr:row>28</xdr:row>
      <xdr:rowOff>76200</xdr:rowOff>
    </xdr:to>
    <xdr:graphicFrame macro="">
      <xdr:nvGraphicFramePr>
        <xdr:cNvPr id="2" name="Diagramă 1">
          <a:extLst>
            <a:ext uri="{FF2B5EF4-FFF2-40B4-BE49-F238E27FC236}">
              <a16:creationId xmlns:a16="http://schemas.microsoft.com/office/drawing/2014/main" id="{8886EF44-7B5E-1132-99D7-51BAE22CE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M8"/>
  <sheetViews>
    <sheetView zoomScaleNormal="100" workbookViewId="0">
      <selection activeCell="G16" sqref="G16"/>
    </sheetView>
  </sheetViews>
  <sheetFormatPr defaultRowHeight="14.4" x14ac:dyDescent="0.3"/>
  <cols>
    <col min="1" max="1" width="37.44140625" customWidth="1"/>
    <col min="2" max="2" width="12.33203125" customWidth="1"/>
    <col min="3" max="3" width="14.5546875" customWidth="1"/>
    <col min="4" max="4" width="12.88671875" customWidth="1"/>
    <col min="5" max="5" width="12.44140625" customWidth="1"/>
    <col min="6" max="6" width="12.21875" customWidth="1"/>
    <col min="8" max="8" width="33.6640625" bestFit="1" customWidth="1"/>
    <col min="9" max="13" width="12.33203125" bestFit="1" customWidth="1"/>
  </cols>
  <sheetData>
    <row r="1" spans="1:13" ht="15" thickBot="1" x14ac:dyDescent="0.35">
      <c r="A1" s="1" t="s">
        <v>0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6</v>
      </c>
      <c r="H1" s="1" t="s">
        <v>0</v>
      </c>
      <c r="I1" s="1">
        <v>2008</v>
      </c>
      <c r="J1" s="1">
        <v>2009</v>
      </c>
      <c r="K1" s="1">
        <v>2010</v>
      </c>
      <c r="L1" s="1">
        <v>2011</v>
      </c>
      <c r="M1" s="1" t="s">
        <v>6</v>
      </c>
    </row>
    <row r="2" spans="1:13" ht="15" thickBot="1" x14ac:dyDescent="0.35">
      <c r="A2" s="2" t="s">
        <v>1</v>
      </c>
      <c r="B2" s="3">
        <v>165</v>
      </c>
      <c r="C2" s="3">
        <v>163</v>
      </c>
      <c r="D2" s="3">
        <v>194</v>
      </c>
      <c r="E2" s="3">
        <v>233</v>
      </c>
      <c r="F2" s="5">
        <f t="shared" ref="F2:F7" si="0">SUM(B2:E2)</f>
        <v>755</v>
      </c>
      <c r="H2" s="2" t="s">
        <v>1</v>
      </c>
      <c r="I2" s="3">
        <v>200</v>
      </c>
      <c r="J2" s="3">
        <v>143</v>
      </c>
      <c r="K2" s="3">
        <v>294</v>
      </c>
      <c r="L2" s="3">
        <v>180</v>
      </c>
      <c r="M2" s="5">
        <f t="shared" ref="M2:M7" si="1">SUM(I2:L2)</f>
        <v>817</v>
      </c>
    </row>
    <row r="3" spans="1:13" ht="15" thickBot="1" x14ac:dyDescent="0.35">
      <c r="A3" s="2" t="s">
        <v>2</v>
      </c>
      <c r="B3" s="3">
        <v>364</v>
      </c>
      <c r="C3" s="3">
        <v>321</v>
      </c>
      <c r="D3" s="3">
        <v>342</v>
      </c>
      <c r="E3" s="3">
        <v>358</v>
      </c>
      <c r="F3" s="5">
        <f t="shared" si="0"/>
        <v>1385</v>
      </c>
      <c r="H3" s="2" t="s">
        <v>2</v>
      </c>
      <c r="I3" s="3">
        <v>364</v>
      </c>
      <c r="J3" s="3">
        <v>321</v>
      </c>
      <c r="K3" s="3">
        <v>342</v>
      </c>
      <c r="L3" s="3">
        <v>358</v>
      </c>
      <c r="M3" s="5">
        <f t="shared" si="1"/>
        <v>1385</v>
      </c>
    </row>
    <row r="4" spans="1:13" ht="15" thickBot="1" x14ac:dyDescent="0.35">
      <c r="A4" s="2" t="s">
        <v>3</v>
      </c>
      <c r="B4" s="3">
        <v>335</v>
      </c>
      <c r="C4" s="3">
        <v>280</v>
      </c>
      <c r="D4" s="3">
        <v>318</v>
      </c>
      <c r="E4" s="3">
        <v>387</v>
      </c>
      <c r="F4" s="5">
        <f t="shared" si="0"/>
        <v>1320</v>
      </c>
      <c r="H4" s="2" t="s">
        <v>3</v>
      </c>
      <c r="I4" s="3">
        <v>335</v>
      </c>
      <c r="J4" s="3">
        <v>280</v>
      </c>
      <c r="K4" s="3">
        <v>318</v>
      </c>
      <c r="L4" s="3">
        <v>387</v>
      </c>
      <c r="M4" s="5">
        <f t="shared" si="1"/>
        <v>1320</v>
      </c>
    </row>
    <row r="5" spans="1:13" ht="15" thickBot="1" x14ac:dyDescent="0.35">
      <c r="A5" s="2" t="s">
        <v>4</v>
      </c>
      <c r="B5" s="3">
        <v>270</v>
      </c>
      <c r="C5" s="3">
        <v>303</v>
      </c>
      <c r="D5" s="3">
        <v>296</v>
      </c>
      <c r="E5" s="3">
        <v>338</v>
      </c>
      <c r="F5" s="5">
        <f t="shared" si="0"/>
        <v>1207</v>
      </c>
      <c r="H5" s="2" t="s">
        <v>4</v>
      </c>
      <c r="I5" s="3">
        <v>270</v>
      </c>
      <c r="J5" s="3">
        <v>303</v>
      </c>
      <c r="K5" s="3">
        <v>400</v>
      </c>
      <c r="L5" s="3">
        <v>338</v>
      </c>
      <c r="M5" s="5">
        <f t="shared" si="1"/>
        <v>1311</v>
      </c>
    </row>
    <row r="6" spans="1:13" ht="15" thickBot="1" x14ac:dyDescent="0.35">
      <c r="A6" s="2" t="s">
        <v>11</v>
      </c>
      <c r="B6" s="3">
        <v>170</v>
      </c>
      <c r="C6" s="3">
        <v>148</v>
      </c>
      <c r="D6" s="3">
        <v>176</v>
      </c>
      <c r="E6" s="3">
        <v>174</v>
      </c>
      <c r="F6" s="5">
        <f t="shared" si="0"/>
        <v>668</v>
      </c>
      <c r="H6" s="2" t="s">
        <v>11</v>
      </c>
      <c r="I6" s="3">
        <v>176</v>
      </c>
      <c r="J6" s="3">
        <v>166</v>
      </c>
      <c r="K6" s="3">
        <v>153</v>
      </c>
      <c r="L6" s="3">
        <v>187</v>
      </c>
      <c r="M6" s="5">
        <f t="shared" si="1"/>
        <v>682</v>
      </c>
    </row>
    <row r="7" spans="1:13" ht="15" thickBot="1" x14ac:dyDescent="0.35">
      <c r="A7" s="2" t="s">
        <v>5</v>
      </c>
      <c r="B7" s="3">
        <v>176</v>
      </c>
      <c r="C7" s="3">
        <v>166</v>
      </c>
      <c r="D7" s="3">
        <v>163</v>
      </c>
      <c r="E7" s="3">
        <v>148</v>
      </c>
      <c r="F7" s="5">
        <f t="shared" si="0"/>
        <v>653</v>
      </c>
      <c r="H7" s="2" t="s">
        <v>5</v>
      </c>
      <c r="I7" s="3">
        <v>170</v>
      </c>
      <c r="J7" s="3">
        <v>148</v>
      </c>
      <c r="K7" s="3">
        <v>176</v>
      </c>
      <c r="L7" s="3"/>
      <c r="M7" s="5">
        <f t="shared" si="1"/>
        <v>494</v>
      </c>
    </row>
    <row r="8" spans="1:13" ht="15" thickBot="1" x14ac:dyDescent="0.35">
      <c r="A8" s="4" t="s">
        <v>6</v>
      </c>
      <c r="B8" s="5">
        <f>SUM(B2:B7)</f>
        <v>1480</v>
      </c>
      <c r="C8" s="5">
        <f>SUM(C2:C7)</f>
        <v>1381</v>
      </c>
      <c r="D8" s="5">
        <f>SUM(D2:D7)</f>
        <v>1489</v>
      </c>
      <c r="E8" s="5">
        <f>SUM(E2:E7)</f>
        <v>1638</v>
      </c>
      <c r="F8" s="5">
        <f>SUM(F2:F7)</f>
        <v>5988</v>
      </c>
      <c r="H8" s="4" t="s">
        <v>6</v>
      </c>
      <c r="I8" s="5">
        <f>SUM(I2:I7)</f>
        <v>1515</v>
      </c>
      <c r="J8" s="5">
        <f>SUM(J2:J7)</f>
        <v>1361</v>
      </c>
      <c r="K8" s="5">
        <f>SUM(K2:K7)</f>
        <v>1683</v>
      </c>
      <c r="L8" s="5">
        <f>SUM(L2:L7)</f>
        <v>1450</v>
      </c>
      <c r="M8" s="5">
        <f>SUM(M2:M7)</f>
        <v>6009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F3444-B191-4BFD-A84F-6CCFD54C0D80}">
  <sheetPr>
    <tabColor rgb="FF00B050"/>
  </sheetPr>
  <dimension ref="A1:F13"/>
  <sheetViews>
    <sheetView tabSelected="1" zoomScale="88" zoomScaleNormal="88" workbookViewId="0">
      <selection activeCell="N29" sqref="N29"/>
    </sheetView>
  </sheetViews>
  <sheetFormatPr defaultRowHeight="14.4" x14ac:dyDescent="0.3"/>
  <cols>
    <col min="1" max="1" width="12.109375" customWidth="1"/>
    <col min="2" max="2" width="11.44140625" customWidth="1"/>
    <col min="5" max="5" width="15.33203125" customWidth="1"/>
    <col min="6" max="6" width="14.21875" bestFit="1" customWidth="1"/>
  </cols>
  <sheetData>
    <row r="1" spans="1:6" ht="25.2" customHeight="1" thickBot="1" x14ac:dyDescent="0.3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</row>
    <row r="2" spans="1:6" ht="15" thickBot="1" x14ac:dyDescent="0.35">
      <c r="A2" s="7" t="s">
        <v>18</v>
      </c>
      <c r="B2" s="8">
        <v>12</v>
      </c>
      <c r="C2" s="8">
        <v>3</v>
      </c>
      <c r="D2" s="8">
        <v>5</v>
      </c>
      <c r="E2" s="9">
        <f>B2+C2-D2</f>
        <v>10</v>
      </c>
      <c r="F2" s="10">
        <f>AVERAGE($E$2:$E$13)</f>
        <v>25.333333333333332</v>
      </c>
    </row>
    <row r="3" spans="1:6" ht="15" thickBot="1" x14ac:dyDescent="0.35">
      <c r="A3" s="7" t="s">
        <v>19</v>
      </c>
      <c r="B3" s="8">
        <f>E2</f>
        <v>10</v>
      </c>
      <c r="C3" s="8">
        <v>5</v>
      </c>
      <c r="D3" s="8">
        <v>8</v>
      </c>
      <c r="E3" s="9">
        <f t="shared" ref="E3:E13" si="0">B3+C3-D3</f>
        <v>7</v>
      </c>
      <c r="F3" s="10">
        <f t="shared" ref="F3:F13" si="1">AVERAGE($E$2:$E$13)</f>
        <v>25.333333333333332</v>
      </c>
    </row>
    <row r="4" spans="1:6" ht="15" thickBot="1" x14ac:dyDescent="0.35">
      <c r="A4" s="7" t="s">
        <v>20</v>
      </c>
      <c r="B4" s="8">
        <f t="shared" ref="B4:B13" si="2">E3</f>
        <v>7</v>
      </c>
      <c r="C4" s="8">
        <v>10</v>
      </c>
      <c r="D4" s="8">
        <v>4</v>
      </c>
      <c r="E4" s="9">
        <f t="shared" si="0"/>
        <v>13</v>
      </c>
      <c r="F4" s="10">
        <f t="shared" si="1"/>
        <v>25.333333333333332</v>
      </c>
    </row>
    <row r="5" spans="1:6" ht="15" thickBot="1" x14ac:dyDescent="0.35">
      <c r="A5" s="7" t="s">
        <v>21</v>
      </c>
      <c r="B5" s="8">
        <f t="shared" si="2"/>
        <v>13</v>
      </c>
      <c r="C5" s="8">
        <v>17</v>
      </c>
      <c r="D5" s="8">
        <v>6</v>
      </c>
      <c r="E5" s="9">
        <f t="shared" si="0"/>
        <v>24</v>
      </c>
      <c r="F5" s="10">
        <f t="shared" si="1"/>
        <v>25.333333333333332</v>
      </c>
    </row>
    <row r="6" spans="1:6" ht="15" thickBot="1" x14ac:dyDescent="0.35">
      <c r="A6" s="7" t="s">
        <v>22</v>
      </c>
      <c r="B6" s="8">
        <f t="shared" si="2"/>
        <v>24</v>
      </c>
      <c r="C6" s="8">
        <v>13</v>
      </c>
      <c r="D6" s="8">
        <v>8</v>
      </c>
      <c r="E6" s="9">
        <f t="shared" si="0"/>
        <v>29</v>
      </c>
      <c r="F6" s="10">
        <f t="shared" si="1"/>
        <v>25.333333333333332</v>
      </c>
    </row>
    <row r="7" spans="1:6" ht="15" thickBot="1" x14ac:dyDescent="0.35">
      <c r="A7" s="7" t="s">
        <v>23</v>
      </c>
      <c r="B7" s="8">
        <f t="shared" si="2"/>
        <v>29</v>
      </c>
      <c r="C7" s="8">
        <v>14</v>
      </c>
      <c r="D7" s="8">
        <v>10</v>
      </c>
      <c r="E7" s="9">
        <f t="shared" si="0"/>
        <v>33</v>
      </c>
      <c r="F7" s="10">
        <f t="shared" si="1"/>
        <v>25.333333333333332</v>
      </c>
    </row>
    <row r="8" spans="1:6" ht="15" thickBot="1" x14ac:dyDescent="0.35">
      <c r="A8" s="7" t="s">
        <v>24</v>
      </c>
      <c r="B8" s="8">
        <f t="shared" si="2"/>
        <v>33</v>
      </c>
      <c r="C8" s="8">
        <v>15</v>
      </c>
      <c r="D8" s="8">
        <v>12</v>
      </c>
      <c r="E8" s="9">
        <f t="shared" si="0"/>
        <v>36</v>
      </c>
      <c r="F8" s="10">
        <f t="shared" si="1"/>
        <v>25.333333333333332</v>
      </c>
    </row>
    <row r="9" spans="1:6" ht="15" thickBot="1" x14ac:dyDescent="0.35">
      <c r="A9" s="7" t="s">
        <v>25</v>
      </c>
      <c r="B9" s="8">
        <f t="shared" si="2"/>
        <v>36</v>
      </c>
      <c r="C9" s="8">
        <v>16</v>
      </c>
      <c r="D9" s="8">
        <v>14</v>
      </c>
      <c r="E9" s="9">
        <f t="shared" si="0"/>
        <v>38</v>
      </c>
      <c r="F9" s="10">
        <f t="shared" si="1"/>
        <v>25.333333333333332</v>
      </c>
    </row>
    <row r="10" spans="1:6" ht="15" thickBot="1" x14ac:dyDescent="0.35">
      <c r="A10" s="7" t="s">
        <v>26</v>
      </c>
      <c r="B10" s="8">
        <f t="shared" si="2"/>
        <v>38</v>
      </c>
      <c r="C10" s="8">
        <v>17</v>
      </c>
      <c r="D10" s="8">
        <v>16</v>
      </c>
      <c r="E10" s="9">
        <f t="shared" si="0"/>
        <v>39</v>
      </c>
      <c r="F10" s="10">
        <f t="shared" si="1"/>
        <v>25.333333333333332</v>
      </c>
    </row>
    <row r="11" spans="1:6" ht="15" thickBot="1" x14ac:dyDescent="0.35">
      <c r="A11" s="7" t="s">
        <v>27</v>
      </c>
      <c r="B11" s="8">
        <f t="shared" si="2"/>
        <v>39</v>
      </c>
      <c r="C11" s="8">
        <v>18</v>
      </c>
      <c r="D11" s="8">
        <v>25</v>
      </c>
      <c r="E11" s="9">
        <f t="shared" si="0"/>
        <v>32</v>
      </c>
      <c r="F11" s="10">
        <f t="shared" si="1"/>
        <v>25.333333333333332</v>
      </c>
    </row>
    <row r="12" spans="1:6" ht="15" thickBot="1" x14ac:dyDescent="0.35">
      <c r="A12" s="11" t="s">
        <v>28</v>
      </c>
      <c r="B12" s="8">
        <f t="shared" si="2"/>
        <v>32</v>
      </c>
      <c r="C12" s="8">
        <v>8</v>
      </c>
      <c r="D12" s="8">
        <v>16</v>
      </c>
      <c r="E12" s="9">
        <f t="shared" si="0"/>
        <v>24</v>
      </c>
      <c r="F12" s="10">
        <f t="shared" si="1"/>
        <v>25.333333333333332</v>
      </c>
    </row>
    <row r="13" spans="1:6" ht="15" thickBot="1" x14ac:dyDescent="0.35">
      <c r="A13" s="11" t="s">
        <v>29</v>
      </c>
      <c r="B13" s="8">
        <f t="shared" si="2"/>
        <v>24</v>
      </c>
      <c r="C13" s="8">
        <v>9</v>
      </c>
      <c r="D13" s="8">
        <v>14</v>
      </c>
      <c r="E13" s="9">
        <f t="shared" si="0"/>
        <v>19</v>
      </c>
      <c r="F13" s="10">
        <f t="shared" si="1"/>
        <v>25.333333333333332</v>
      </c>
    </row>
  </sheetData>
  <conditionalFormatting sqref="E2:E13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C2:C1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{E620D75E-9F1B-41FA-A739-91E3E7C60A1A}</x14:id>
        </ext>
      </extLst>
    </cfRule>
  </conditionalFormatting>
  <conditionalFormatting sqref="B2:B1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{2D69B22C-ABE7-46AE-9615-761F83D1CF1D}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620D75E-9F1B-41FA-A739-91E3E7C60A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C2:C13</xm:sqref>
        </x14:conditionalFormatting>
        <x14:conditionalFormatting xmlns:xm="http://schemas.microsoft.com/office/excel/2006/main">
          <x14:cfRule type="dataBar" id="{2D69B22C-ABE7-46AE-9615-761F83D1CF1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B2:B13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417E6-2ACC-4E94-80AB-FFA449FD55F6}">
  <sheetPr>
    <tabColor rgb="FFFF0000"/>
  </sheetPr>
  <dimension ref="A1:U29"/>
  <sheetViews>
    <sheetView zoomScale="86" zoomScaleNormal="86" workbookViewId="0">
      <selection activeCell="W16" sqref="W16"/>
    </sheetView>
  </sheetViews>
  <sheetFormatPr defaultRowHeight="14.4" x14ac:dyDescent="0.3"/>
  <cols>
    <col min="1" max="1" width="13" customWidth="1"/>
    <col min="2" max="2" width="13.88671875" customWidth="1"/>
    <col min="3" max="3" width="15" customWidth="1"/>
    <col min="4" max="4" width="13.88671875" customWidth="1"/>
    <col min="5" max="5" width="17.44140625" customWidth="1"/>
  </cols>
  <sheetData>
    <row r="1" spans="1:21" ht="40.200000000000003" thickBot="1" x14ac:dyDescent="0.35">
      <c r="A1" s="16" t="s">
        <v>30</v>
      </c>
      <c r="B1" s="16" t="s">
        <v>31</v>
      </c>
      <c r="C1" s="16" t="s">
        <v>32</v>
      </c>
      <c r="D1" s="16" t="s">
        <v>33</v>
      </c>
      <c r="E1" s="17" t="s">
        <v>34</v>
      </c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</row>
    <row r="2" spans="1:21" ht="15.6" thickBot="1" x14ac:dyDescent="0.35">
      <c r="A2" s="16" t="s">
        <v>35</v>
      </c>
      <c r="B2" s="12">
        <v>15111</v>
      </c>
      <c r="C2" s="12">
        <v>8000</v>
      </c>
      <c r="D2" s="12">
        <v>7111</v>
      </c>
      <c r="E2" s="15">
        <f>D2/$D$6</f>
        <v>0.26832949700011322</v>
      </c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</row>
    <row r="3" spans="1:21" ht="15.6" thickBot="1" x14ac:dyDescent="0.35">
      <c r="A3" s="16" t="s">
        <v>36</v>
      </c>
      <c r="B3" s="12">
        <v>15000</v>
      </c>
      <c r="C3" s="12">
        <v>7000</v>
      </c>
      <c r="D3" s="12">
        <v>8000</v>
      </c>
      <c r="E3" s="15">
        <f t="shared" ref="E3:E5" si="0">D3/$D$6</f>
        <v>0.30187540092826687</v>
      </c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</row>
    <row r="4" spans="1:21" ht="15.6" thickBot="1" x14ac:dyDescent="0.35">
      <c r="A4" s="16" t="s">
        <v>37</v>
      </c>
      <c r="B4" s="12">
        <v>12580</v>
      </c>
      <c r="C4" s="12">
        <v>6540</v>
      </c>
      <c r="D4" s="12">
        <v>6040</v>
      </c>
      <c r="E4" s="15">
        <f t="shared" si="0"/>
        <v>0.22791592770084149</v>
      </c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</row>
    <row r="5" spans="1:21" ht="15.6" thickBot="1" x14ac:dyDescent="0.35">
      <c r="A5" s="16" t="s">
        <v>38</v>
      </c>
      <c r="B5" s="12">
        <v>14800</v>
      </c>
      <c r="C5" s="12">
        <v>9450</v>
      </c>
      <c r="D5" s="12">
        <v>5350</v>
      </c>
      <c r="E5" s="15">
        <f t="shared" si="0"/>
        <v>0.20187917437077846</v>
      </c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</row>
    <row r="6" spans="1:21" ht="15.6" thickBot="1" x14ac:dyDescent="0.35">
      <c r="A6" s="16" t="s">
        <v>6</v>
      </c>
      <c r="B6" s="13">
        <f>SUM(B2:B5)</f>
        <v>57491</v>
      </c>
      <c r="C6" s="13">
        <f>SUM(C2:C5)</f>
        <v>30990</v>
      </c>
      <c r="D6" s="13">
        <f>SUM(D2:D5)</f>
        <v>26501</v>
      </c>
      <c r="E6" s="14">
        <f>SUM(E2:E5)</f>
        <v>1</v>
      </c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</row>
    <row r="7" spans="1:21" x14ac:dyDescent="0.3"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</row>
    <row r="8" spans="1:21" x14ac:dyDescent="0.3"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</row>
    <row r="9" spans="1:21" x14ac:dyDescent="0.3"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</row>
    <row r="10" spans="1:21" x14ac:dyDescent="0.3"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</row>
    <row r="11" spans="1:21" x14ac:dyDescent="0.3"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</row>
    <row r="12" spans="1:21" x14ac:dyDescent="0.3"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</row>
    <row r="13" spans="1:21" x14ac:dyDescent="0.3"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</row>
    <row r="14" spans="1:21" x14ac:dyDescent="0.3"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</row>
    <row r="15" spans="1:21" x14ac:dyDescent="0.3"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</row>
    <row r="16" spans="1:21" x14ac:dyDescent="0.3"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</row>
    <row r="17" spans="6:21" x14ac:dyDescent="0.3"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</row>
    <row r="18" spans="6:21" x14ac:dyDescent="0.3"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</row>
    <row r="19" spans="6:21" x14ac:dyDescent="0.3"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</row>
    <row r="20" spans="6:21" x14ac:dyDescent="0.3"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</row>
    <row r="21" spans="6:21" x14ac:dyDescent="0.3"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</row>
    <row r="22" spans="6:21" x14ac:dyDescent="0.3"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</row>
    <row r="23" spans="6:21" x14ac:dyDescent="0.3"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</row>
    <row r="24" spans="6:21" x14ac:dyDescent="0.3"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</row>
    <row r="25" spans="6:21" x14ac:dyDescent="0.3"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</row>
    <row r="26" spans="6:21" x14ac:dyDescent="0.3"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</row>
    <row r="27" spans="6:21" x14ac:dyDescent="0.3"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</row>
    <row r="28" spans="6:21" x14ac:dyDescent="0.3"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</row>
    <row r="29" spans="6:21" x14ac:dyDescent="0.3"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</row>
  </sheetData>
  <mergeCells count="1">
    <mergeCell ref="F1:U2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9E028-EA46-4911-A1DC-BDF8E95F1FF8}">
  <sheetPr>
    <tabColor rgb="FFFFC000"/>
  </sheetPr>
  <dimension ref="A1:C6"/>
  <sheetViews>
    <sheetView workbookViewId="0">
      <selection activeCell="C21" sqref="C21"/>
    </sheetView>
  </sheetViews>
  <sheetFormatPr defaultRowHeight="14.4" x14ac:dyDescent="0.3"/>
  <cols>
    <col min="1" max="1" width="13.5546875" customWidth="1"/>
    <col min="2" max="2" width="14" customWidth="1"/>
    <col min="3" max="3" width="11.21875" customWidth="1"/>
  </cols>
  <sheetData>
    <row r="1" spans="1:3" ht="15" thickBot="1" x14ac:dyDescent="0.35"/>
    <row r="2" spans="1:3" ht="15" thickBot="1" x14ac:dyDescent="0.35">
      <c r="A2" s="49" t="s">
        <v>39</v>
      </c>
      <c r="B2" s="50"/>
      <c r="C2" s="51"/>
    </row>
    <row r="3" spans="1:3" ht="16.8" thickBot="1" x14ac:dyDescent="0.35">
      <c r="A3" s="20" t="s">
        <v>40</v>
      </c>
      <c r="B3" s="18">
        <v>124</v>
      </c>
      <c r="C3" s="19">
        <f>B3/$B$6</f>
        <v>0.57943925233644855</v>
      </c>
    </row>
    <row r="4" spans="1:3" ht="16.8" thickBot="1" x14ac:dyDescent="0.35">
      <c r="A4" s="20" t="s">
        <v>41</v>
      </c>
      <c r="B4" s="18">
        <v>66</v>
      </c>
      <c r="C4" s="19">
        <f t="shared" ref="C4:C5" si="0">B4/$B$6</f>
        <v>0.30841121495327101</v>
      </c>
    </row>
    <row r="5" spans="1:3" ht="16.8" thickBot="1" x14ac:dyDescent="0.35">
      <c r="A5" s="20" t="s">
        <v>42</v>
      </c>
      <c r="B5" s="18">
        <v>24</v>
      </c>
      <c r="C5" s="19">
        <f t="shared" si="0"/>
        <v>0.11214953271028037</v>
      </c>
    </row>
    <row r="6" spans="1:3" ht="16.8" thickBot="1" x14ac:dyDescent="0.35">
      <c r="A6" s="20" t="s">
        <v>43</v>
      </c>
      <c r="B6" s="18">
        <f>SUM(B3:B5)</f>
        <v>214</v>
      </c>
      <c r="C6" s="19">
        <f>SUM(C3:C5)</f>
        <v>1</v>
      </c>
    </row>
  </sheetData>
  <mergeCells count="1">
    <mergeCell ref="A2:C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246A-8A55-4606-B0E2-1BD4CF83C040}">
  <sheetPr>
    <tabColor rgb="FF00B0F0"/>
  </sheetPr>
  <dimension ref="A1:H13"/>
  <sheetViews>
    <sheetView workbookViewId="0">
      <selection activeCell="L20" sqref="L20"/>
    </sheetView>
  </sheetViews>
  <sheetFormatPr defaultRowHeight="14.4" x14ac:dyDescent="0.3"/>
  <cols>
    <col min="4" max="4" width="16.44140625" customWidth="1"/>
  </cols>
  <sheetData>
    <row r="1" spans="1:8" ht="15" thickBot="1" x14ac:dyDescent="0.35">
      <c r="A1" s="54" t="s">
        <v>44</v>
      </c>
      <c r="B1" s="55"/>
      <c r="C1" s="55"/>
      <c r="D1" s="55"/>
      <c r="E1" s="55"/>
      <c r="F1" s="55"/>
      <c r="G1" s="56"/>
    </row>
    <row r="2" spans="1:8" x14ac:dyDescent="0.3">
      <c r="A2" s="57" t="s">
        <v>45</v>
      </c>
      <c r="B2" s="57"/>
    </row>
    <row r="4" spans="1:8" x14ac:dyDescent="0.3">
      <c r="A4" s="58" t="s">
        <v>46</v>
      </c>
      <c r="B4" s="58"/>
      <c r="C4" s="58"/>
      <c r="D4" s="58"/>
      <c r="E4" s="58"/>
      <c r="F4" s="58"/>
      <c r="G4" s="58"/>
      <c r="H4" s="58"/>
    </row>
    <row r="6" spans="1:8" x14ac:dyDescent="0.3">
      <c r="A6" s="59" t="s">
        <v>47</v>
      </c>
      <c r="B6" s="59"/>
      <c r="C6" s="59"/>
      <c r="D6" s="59"/>
      <c r="E6" s="59"/>
      <c r="F6" s="59"/>
      <c r="G6" s="59"/>
      <c r="H6" s="59"/>
    </row>
    <row r="8" spans="1:8" x14ac:dyDescent="0.3">
      <c r="A8" s="60" t="s">
        <v>48</v>
      </c>
      <c r="B8" s="60"/>
      <c r="C8" s="60"/>
      <c r="D8" s="60"/>
      <c r="E8" s="60"/>
      <c r="F8" s="60"/>
      <c r="G8" s="60"/>
      <c r="H8" s="60"/>
    </row>
    <row r="10" spans="1:8" x14ac:dyDescent="0.3">
      <c r="A10" s="52" t="s">
        <v>49</v>
      </c>
      <c r="B10" s="52"/>
      <c r="C10" s="52"/>
      <c r="D10" s="52"/>
      <c r="E10" s="52"/>
      <c r="F10" s="52"/>
    </row>
    <row r="11" spans="1:8" x14ac:dyDescent="0.3">
      <c r="A11" s="21"/>
      <c r="B11" s="22" t="s">
        <v>50</v>
      </c>
      <c r="C11" s="53" t="s">
        <v>53</v>
      </c>
      <c r="D11" s="53"/>
      <c r="E11" s="21"/>
      <c r="F11" s="21"/>
    </row>
    <row r="12" spans="1:8" x14ac:dyDescent="0.3">
      <c r="A12" s="21"/>
      <c r="B12" s="22" t="s">
        <v>51</v>
      </c>
      <c r="C12" s="53" t="s">
        <v>54</v>
      </c>
      <c r="D12" s="53"/>
      <c r="E12" s="21"/>
      <c r="F12" s="21"/>
    </row>
    <row r="13" spans="1:8" x14ac:dyDescent="0.3">
      <c r="A13" s="21"/>
      <c r="B13" s="22" t="s">
        <v>52</v>
      </c>
      <c r="C13" s="53" t="s">
        <v>55</v>
      </c>
      <c r="D13" s="53"/>
      <c r="E13" s="21"/>
      <c r="F13" s="21"/>
    </row>
  </sheetData>
  <mergeCells count="9">
    <mergeCell ref="A10:F10"/>
    <mergeCell ref="C11:D11"/>
    <mergeCell ref="C12:D12"/>
    <mergeCell ref="C13:D13"/>
    <mergeCell ref="A1:G1"/>
    <mergeCell ref="A2:B2"/>
    <mergeCell ref="A4:H4"/>
    <mergeCell ref="A6:H6"/>
    <mergeCell ref="A8:H8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546B6-0E90-477C-A09A-BE2580AC5127}">
  <sheetPr>
    <tabColor rgb="FF92D050"/>
  </sheetPr>
  <dimension ref="A1:L36"/>
  <sheetViews>
    <sheetView zoomScale="79" zoomScaleNormal="79" workbookViewId="0">
      <selection activeCell="L38" sqref="L38"/>
    </sheetView>
  </sheetViews>
  <sheetFormatPr defaultRowHeight="14.4" x14ac:dyDescent="0.3"/>
  <cols>
    <col min="1" max="1" width="30.21875" customWidth="1"/>
    <col min="2" max="2" width="16.44140625" customWidth="1"/>
    <col min="3" max="3" width="20.5546875" customWidth="1"/>
    <col min="4" max="4" width="20.21875" customWidth="1"/>
    <col min="5" max="5" width="6.88671875" customWidth="1"/>
    <col min="6" max="6" width="16" customWidth="1"/>
    <col min="7" max="7" width="34.88671875" customWidth="1"/>
    <col min="11" max="11" width="22.33203125" customWidth="1"/>
    <col min="12" max="12" width="35.44140625" customWidth="1"/>
  </cols>
  <sheetData>
    <row r="1" spans="1:12" ht="15" thickBot="1" x14ac:dyDescent="0.35">
      <c r="A1" s="72" t="s">
        <v>44</v>
      </c>
      <c r="B1" s="73"/>
      <c r="C1" s="73"/>
      <c r="D1" s="74"/>
      <c r="F1" s="61" t="s">
        <v>77</v>
      </c>
      <c r="G1" s="61"/>
      <c r="K1" s="61" t="s">
        <v>84</v>
      </c>
      <c r="L1" s="61"/>
    </row>
    <row r="2" spans="1:12" ht="17.399999999999999" x14ac:dyDescent="0.3">
      <c r="A2" s="76" t="s">
        <v>45</v>
      </c>
      <c r="B2" s="76"/>
      <c r="F2" s="30" t="s">
        <v>40</v>
      </c>
      <c r="G2" s="34">
        <f>B34/$B$32</f>
        <v>0.4375</v>
      </c>
      <c r="K2" s="30" t="s">
        <v>40</v>
      </c>
      <c r="L2" s="34">
        <f>D34/$B$32</f>
        <v>0.5625</v>
      </c>
    </row>
    <row r="3" spans="1:12" ht="17.399999999999999" x14ac:dyDescent="0.3">
      <c r="A3" s="58" t="s">
        <v>46</v>
      </c>
      <c r="B3" s="58"/>
      <c r="C3" s="58"/>
      <c r="D3" s="58"/>
      <c r="F3" s="28" t="s">
        <v>78</v>
      </c>
      <c r="G3" s="35">
        <f t="shared" ref="G3:G4" si="0">B35/$B$32</f>
        <v>0.3125</v>
      </c>
      <c r="K3" s="28" t="s">
        <v>78</v>
      </c>
      <c r="L3" s="35">
        <f t="shared" ref="L3:L4" si="1">D35/$B$32</f>
        <v>6.25E-2</v>
      </c>
    </row>
    <row r="4" spans="1:12" ht="17.399999999999999" x14ac:dyDescent="0.3">
      <c r="F4" s="33" t="s">
        <v>41</v>
      </c>
      <c r="G4" s="36">
        <f t="shared" si="0"/>
        <v>0.25</v>
      </c>
      <c r="K4" s="33" t="s">
        <v>41</v>
      </c>
      <c r="L4" s="36">
        <f t="shared" si="1"/>
        <v>0.375</v>
      </c>
    </row>
    <row r="5" spans="1:12" x14ac:dyDescent="0.3">
      <c r="A5" s="75" t="s">
        <v>47</v>
      </c>
      <c r="B5" s="75"/>
      <c r="C5" s="75"/>
      <c r="D5" s="75"/>
    </row>
    <row r="7" spans="1:12" x14ac:dyDescent="0.3">
      <c r="A7" s="63" t="s">
        <v>48</v>
      </c>
      <c r="B7" s="63"/>
      <c r="C7" s="63"/>
      <c r="D7" s="63"/>
    </row>
    <row r="8" spans="1:12" x14ac:dyDescent="0.3">
      <c r="A8" s="64" t="s">
        <v>49</v>
      </c>
      <c r="B8" s="65"/>
      <c r="C8" s="65"/>
      <c r="D8" s="66"/>
    </row>
    <row r="9" spans="1:12" x14ac:dyDescent="0.3">
      <c r="B9" s="23" t="s">
        <v>50</v>
      </c>
      <c r="C9" s="53" t="s">
        <v>53</v>
      </c>
      <c r="D9" s="53"/>
    </row>
    <row r="10" spans="1:12" x14ac:dyDescent="0.3">
      <c r="B10" s="23" t="s">
        <v>51</v>
      </c>
      <c r="C10" s="53" t="s">
        <v>54</v>
      </c>
      <c r="D10" s="53"/>
    </row>
    <row r="11" spans="1:12" x14ac:dyDescent="0.3">
      <c r="B11" s="24" t="s">
        <v>52</v>
      </c>
      <c r="C11" s="62" t="s">
        <v>55</v>
      </c>
      <c r="D11" s="62"/>
    </row>
    <row r="12" spans="1:12" x14ac:dyDescent="0.3">
      <c r="A12" s="67" t="s">
        <v>44</v>
      </c>
      <c r="B12" s="67"/>
      <c r="C12" s="67"/>
      <c r="D12" s="67"/>
    </row>
    <row r="13" spans="1:12" x14ac:dyDescent="0.3">
      <c r="A13" s="68" t="s">
        <v>56</v>
      </c>
      <c r="B13" s="69" t="s">
        <v>57</v>
      </c>
      <c r="C13" s="70"/>
      <c r="D13" s="71"/>
    </row>
    <row r="14" spans="1:12" x14ac:dyDescent="0.3">
      <c r="A14" s="68"/>
      <c r="B14" s="27" t="s">
        <v>58</v>
      </c>
      <c r="C14" s="27" t="s">
        <v>59</v>
      </c>
      <c r="D14" s="27" t="s">
        <v>60</v>
      </c>
    </row>
    <row r="15" spans="1:12" x14ac:dyDescent="0.3">
      <c r="A15" s="25" t="s">
        <v>61</v>
      </c>
      <c r="B15" s="26" t="s">
        <v>51</v>
      </c>
      <c r="C15" s="26" t="s">
        <v>50</v>
      </c>
      <c r="D15" s="26" t="s">
        <v>51</v>
      </c>
    </row>
    <row r="16" spans="1:12" x14ac:dyDescent="0.3">
      <c r="A16" s="25" t="s">
        <v>62</v>
      </c>
      <c r="B16" s="26" t="s">
        <v>50</v>
      </c>
      <c r="C16" s="26" t="s">
        <v>51</v>
      </c>
      <c r="D16" s="26" t="s">
        <v>52</v>
      </c>
    </row>
    <row r="17" spans="1:7" x14ac:dyDescent="0.3">
      <c r="A17" s="25" t="s">
        <v>63</v>
      </c>
      <c r="B17" s="26" t="s">
        <v>50</v>
      </c>
      <c r="C17" s="26" t="s">
        <v>50</v>
      </c>
      <c r="D17" s="26" t="s">
        <v>52</v>
      </c>
    </row>
    <row r="18" spans="1:7" x14ac:dyDescent="0.3">
      <c r="A18" s="25" t="s">
        <v>64</v>
      </c>
      <c r="B18" s="26" t="s">
        <v>50</v>
      </c>
      <c r="C18" s="26" t="s">
        <v>51</v>
      </c>
      <c r="D18" s="26" t="s">
        <v>52</v>
      </c>
    </row>
    <row r="19" spans="1:7" x14ac:dyDescent="0.3">
      <c r="A19" s="25" t="s">
        <v>65</v>
      </c>
      <c r="B19" s="26" t="s">
        <v>51</v>
      </c>
      <c r="C19" s="26" t="s">
        <v>52</v>
      </c>
      <c r="D19" s="26" t="s">
        <v>52</v>
      </c>
    </row>
    <row r="20" spans="1:7" x14ac:dyDescent="0.3">
      <c r="A20" s="25" t="s">
        <v>66</v>
      </c>
      <c r="B20" s="26" t="s">
        <v>50</v>
      </c>
      <c r="C20" s="26" t="s">
        <v>52</v>
      </c>
      <c r="D20" s="26" t="s">
        <v>50</v>
      </c>
    </row>
    <row r="21" spans="1:7" x14ac:dyDescent="0.3">
      <c r="A21" s="25" t="s">
        <v>67</v>
      </c>
      <c r="B21" s="26" t="s">
        <v>51</v>
      </c>
      <c r="C21" s="26" t="s">
        <v>52</v>
      </c>
      <c r="D21" s="26" t="s">
        <v>50</v>
      </c>
    </row>
    <row r="22" spans="1:7" x14ac:dyDescent="0.3">
      <c r="A22" s="25" t="s">
        <v>68</v>
      </c>
      <c r="B22" s="26" t="s">
        <v>50</v>
      </c>
      <c r="C22" s="26" t="s">
        <v>50</v>
      </c>
      <c r="D22" s="26" t="s">
        <v>50</v>
      </c>
    </row>
    <row r="23" spans="1:7" x14ac:dyDescent="0.3">
      <c r="A23" s="25" t="s">
        <v>69</v>
      </c>
      <c r="B23" s="26" t="s">
        <v>52</v>
      </c>
      <c r="C23" s="26" t="s">
        <v>50</v>
      </c>
      <c r="D23" s="26" t="s">
        <v>50</v>
      </c>
      <c r="F23" s="61" t="s">
        <v>83</v>
      </c>
      <c r="G23" s="61"/>
    </row>
    <row r="24" spans="1:7" ht="17.399999999999999" x14ac:dyDescent="0.3">
      <c r="A24" s="25" t="s">
        <v>70</v>
      </c>
      <c r="B24" s="26" t="s">
        <v>52</v>
      </c>
      <c r="C24" s="26" t="s">
        <v>50</v>
      </c>
      <c r="D24" s="26" t="s">
        <v>50</v>
      </c>
      <c r="F24" s="30" t="s">
        <v>40</v>
      </c>
      <c r="G24" s="34">
        <f>C34/$B$32</f>
        <v>0.375</v>
      </c>
    </row>
    <row r="25" spans="1:7" ht="17.399999999999999" x14ac:dyDescent="0.3">
      <c r="A25" s="25" t="s">
        <v>71</v>
      </c>
      <c r="B25" s="26" t="s">
        <v>51</v>
      </c>
      <c r="C25" s="26" t="s">
        <v>50</v>
      </c>
      <c r="D25" s="26" t="s">
        <v>50</v>
      </c>
      <c r="F25" s="28" t="s">
        <v>78</v>
      </c>
      <c r="G25" s="35">
        <f t="shared" ref="G25" si="2">C35/$B$32</f>
        <v>0.25</v>
      </c>
    </row>
    <row r="26" spans="1:7" ht="17.399999999999999" x14ac:dyDescent="0.3">
      <c r="A26" s="25" t="s">
        <v>72</v>
      </c>
      <c r="B26" s="26" t="s">
        <v>50</v>
      </c>
      <c r="C26" s="26" t="s">
        <v>51</v>
      </c>
      <c r="D26" s="26" t="s">
        <v>50</v>
      </c>
      <c r="F26" s="33" t="s">
        <v>41</v>
      </c>
      <c r="G26" s="36">
        <f>C36/$B$32</f>
        <v>0.375</v>
      </c>
    </row>
    <row r="27" spans="1:7" x14ac:dyDescent="0.3">
      <c r="A27" s="25" t="s">
        <v>73</v>
      </c>
      <c r="B27" s="26" t="s">
        <v>51</v>
      </c>
      <c r="C27" s="26" t="s">
        <v>51</v>
      </c>
      <c r="D27" s="26" t="s">
        <v>50</v>
      </c>
    </row>
    <row r="28" spans="1:7" x14ac:dyDescent="0.3">
      <c r="A28" s="25" t="s">
        <v>74</v>
      </c>
      <c r="B28" s="26" t="s">
        <v>50</v>
      </c>
      <c r="C28" s="26" t="s">
        <v>52</v>
      </c>
      <c r="D28" s="26" t="s">
        <v>50</v>
      </c>
    </row>
    <row r="29" spans="1:7" x14ac:dyDescent="0.3">
      <c r="A29" s="25" t="s">
        <v>75</v>
      </c>
      <c r="B29" s="26" t="s">
        <v>52</v>
      </c>
      <c r="C29" s="26" t="s">
        <v>52</v>
      </c>
      <c r="D29" s="26" t="s">
        <v>52</v>
      </c>
    </row>
    <row r="30" spans="1:7" x14ac:dyDescent="0.3">
      <c r="A30" s="25" t="s">
        <v>76</v>
      </c>
      <c r="B30" s="26" t="s">
        <v>52</v>
      </c>
      <c r="C30" s="26" t="s">
        <v>52</v>
      </c>
      <c r="D30" s="26" t="s">
        <v>52</v>
      </c>
    </row>
    <row r="32" spans="1:7" x14ac:dyDescent="0.3">
      <c r="A32" s="32" t="s">
        <v>79</v>
      </c>
      <c r="B32" s="33">
        <f>COUNTA(A15:A30)</f>
        <v>16</v>
      </c>
    </row>
    <row r="34" spans="1:4" x14ac:dyDescent="0.3">
      <c r="A34" s="29" t="s">
        <v>80</v>
      </c>
      <c r="B34" s="30">
        <f>COUNTIF(B15:B30,"D")</f>
        <v>7</v>
      </c>
      <c r="C34" s="30">
        <f t="shared" ref="C34:D34" si="3">COUNTIF(C15:C30,"D")</f>
        <v>6</v>
      </c>
      <c r="D34" s="30">
        <f t="shared" si="3"/>
        <v>9</v>
      </c>
    </row>
    <row r="35" spans="1:4" x14ac:dyDescent="0.3">
      <c r="A35" s="31" t="s">
        <v>81</v>
      </c>
      <c r="B35" s="28">
        <f>COUNTIF(B15:B30,"I")</f>
        <v>5</v>
      </c>
      <c r="C35" s="28">
        <f t="shared" ref="C35:D35" si="4">COUNTIF(C15:C30,"I")</f>
        <v>4</v>
      </c>
      <c r="D35" s="28">
        <f t="shared" si="4"/>
        <v>1</v>
      </c>
    </row>
    <row r="36" spans="1:4" x14ac:dyDescent="0.3">
      <c r="A36" s="32" t="s">
        <v>82</v>
      </c>
      <c r="B36" s="33">
        <f>COUNTIF(B15:B30,"N")</f>
        <v>4</v>
      </c>
      <c r="C36" s="33">
        <f t="shared" ref="C36:D36" si="5">COUNTIF(C15:C30,"N")</f>
        <v>6</v>
      </c>
      <c r="D36" s="33">
        <f t="shared" si="5"/>
        <v>6</v>
      </c>
    </row>
  </sheetData>
  <mergeCells count="15">
    <mergeCell ref="K1:L1"/>
    <mergeCell ref="A12:D12"/>
    <mergeCell ref="A13:A14"/>
    <mergeCell ref="B13:D13"/>
    <mergeCell ref="F1:G1"/>
    <mergeCell ref="A1:D1"/>
    <mergeCell ref="A3:D3"/>
    <mergeCell ref="A5:D5"/>
    <mergeCell ref="A2:B2"/>
    <mergeCell ref="F23:G23"/>
    <mergeCell ref="C9:D9"/>
    <mergeCell ref="C10:D10"/>
    <mergeCell ref="C11:D11"/>
    <mergeCell ref="A7:D7"/>
    <mergeCell ref="A8:D8"/>
  </mergeCells>
  <phoneticPr fontId="14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9BE68-B15B-4495-841B-714F77571F22}">
  <sheetPr>
    <tabColor rgb="FFFF6699"/>
  </sheetPr>
  <dimension ref="A2:I12"/>
  <sheetViews>
    <sheetView zoomScale="94" zoomScaleNormal="94" workbookViewId="0">
      <selection activeCell="M52" sqref="M52"/>
    </sheetView>
  </sheetViews>
  <sheetFormatPr defaultRowHeight="14.4" x14ac:dyDescent="0.3"/>
  <cols>
    <col min="1" max="1" width="9.5546875" bestFit="1" customWidth="1"/>
    <col min="2" max="2" width="22.44140625" customWidth="1"/>
    <col min="3" max="3" width="24.88671875" customWidth="1"/>
    <col min="4" max="4" width="11.88671875" customWidth="1"/>
    <col min="5" max="5" width="19.109375" customWidth="1"/>
    <col min="6" max="6" width="20.5546875" customWidth="1"/>
    <col min="7" max="7" width="16" customWidth="1"/>
    <col min="8" max="8" width="17.44140625" customWidth="1"/>
    <col min="9" max="9" width="19.109375" customWidth="1"/>
  </cols>
  <sheetData>
    <row r="2" spans="1:9" ht="15" thickBot="1" x14ac:dyDescent="0.35">
      <c r="A2" s="86" t="s">
        <v>85</v>
      </c>
      <c r="B2" s="86"/>
      <c r="C2" s="86"/>
    </row>
    <row r="3" spans="1:9" ht="15.6" thickTop="1" thickBot="1" x14ac:dyDescent="0.35">
      <c r="A3" s="87"/>
      <c r="B3" s="87"/>
      <c r="C3" s="87"/>
    </row>
    <row r="4" spans="1:9" ht="24.6" customHeight="1" thickTop="1" thickBot="1" x14ac:dyDescent="0.35">
      <c r="A4" s="37" t="s">
        <v>86</v>
      </c>
      <c r="B4" s="38" t="s">
        <v>87</v>
      </c>
      <c r="C4" s="37" t="s">
        <v>88</v>
      </c>
    </row>
    <row r="5" spans="1:9" ht="15.6" thickTop="1" thickBot="1" x14ac:dyDescent="0.35">
      <c r="A5" s="42" t="s">
        <v>18</v>
      </c>
      <c r="B5" s="39">
        <v>158200</v>
      </c>
      <c r="C5" s="42">
        <v>434600</v>
      </c>
    </row>
    <row r="6" spans="1:9" ht="15.6" thickTop="1" thickBot="1" x14ac:dyDescent="0.35">
      <c r="A6" s="42" t="s">
        <v>19</v>
      </c>
      <c r="B6" s="40">
        <v>252900</v>
      </c>
      <c r="C6" s="42">
        <v>351400</v>
      </c>
    </row>
    <row r="7" spans="1:9" ht="15.6" thickTop="1" thickBot="1" x14ac:dyDescent="0.35">
      <c r="A7" s="42" t="s">
        <v>20</v>
      </c>
      <c r="B7" s="40">
        <v>210300</v>
      </c>
      <c r="C7" s="42">
        <v>520438</v>
      </c>
    </row>
    <row r="8" spans="1:9" ht="15.6" thickTop="1" thickBot="1" x14ac:dyDescent="0.35">
      <c r="A8" s="42" t="s">
        <v>21</v>
      </c>
      <c r="B8" s="41">
        <v>255230</v>
      </c>
      <c r="C8" s="42">
        <v>619700</v>
      </c>
    </row>
    <row r="9" spans="1:9" ht="15.6" thickTop="1" thickBot="1" x14ac:dyDescent="0.35"/>
    <row r="10" spans="1:9" ht="15" thickBot="1" x14ac:dyDescent="0.35">
      <c r="A10" s="77" t="s">
        <v>89</v>
      </c>
      <c r="B10" s="78"/>
      <c r="C10" s="79"/>
      <c r="D10" s="77" t="s">
        <v>93</v>
      </c>
      <c r="E10" s="78"/>
      <c r="F10" s="79"/>
      <c r="G10" s="77" t="s">
        <v>92</v>
      </c>
      <c r="H10" s="78"/>
      <c r="I10" s="79"/>
    </row>
    <row r="11" spans="1:9" ht="14.4" customHeight="1" x14ac:dyDescent="0.3">
      <c r="A11" s="88" t="s">
        <v>90</v>
      </c>
      <c r="B11" s="89"/>
      <c r="C11" s="90"/>
      <c r="D11" s="80" t="s">
        <v>91</v>
      </c>
      <c r="E11" s="81"/>
      <c r="F11" s="82"/>
      <c r="G11" s="80" t="s">
        <v>94</v>
      </c>
      <c r="H11" s="81"/>
      <c r="I11" s="82"/>
    </row>
    <row r="12" spans="1:9" ht="15" thickBot="1" x14ac:dyDescent="0.35">
      <c r="A12" s="91"/>
      <c r="B12" s="92"/>
      <c r="C12" s="93"/>
      <c r="D12" s="83"/>
      <c r="E12" s="84"/>
      <c r="F12" s="85"/>
      <c r="G12" s="83"/>
      <c r="H12" s="84"/>
      <c r="I12" s="85"/>
    </row>
  </sheetData>
  <mergeCells count="8">
    <mergeCell ref="G10:I10"/>
    <mergeCell ref="G11:I12"/>
    <mergeCell ref="A2:C2"/>
    <mergeCell ref="A3:C3"/>
    <mergeCell ref="A10:C10"/>
    <mergeCell ref="A11:C12"/>
    <mergeCell ref="D10:F10"/>
    <mergeCell ref="D11:F1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04B4-92AD-4D11-B805-2F6082FED522}">
  <sheetPr>
    <tabColor rgb="FFFFFF00"/>
  </sheetPr>
  <dimension ref="A2:U10"/>
  <sheetViews>
    <sheetView workbookViewId="0">
      <selection activeCell="F29" sqref="F29"/>
    </sheetView>
  </sheetViews>
  <sheetFormatPr defaultRowHeight="14.4" x14ac:dyDescent="0.3"/>
  <cols>
    <col min="1" max="1" width="9.5546875" bestFit="1" customWidth="1"/>
    <col min="2" max="2" width="16.109375" bestFit="1" customWidth="1"/>
    <col min="3" max="3" width="16" bestFit="1" customWidth="1"/>
  </cols>
  <sheetData>
    <row r="2" spans="1:21" ht="15" thickBot="1" x14ac:dyDescent="0.35">
      <c r="A2" s="86" t="s">
        <v>85</v>
      </c>
      <c r="B2" s="86"/>
      <c r="C2" s="86"/>
    </row>
    <row r="3" spans="1:21" ht="15.6" thickTop="1" thickBot="1" x14ac:dyDescent="0.35">
      <c r="A3" s="87"/>
      <c r="B3" s="87"/>
      <c r="C3" s="87"/>
    </row>
    <row r="4" spans="1:21" ht="16.8" thickTop="1" thickBot="1" x14ac:dyDescent="0.35">
      <c r="A4" s="37" t="s">
        <v>86</v>
      </c>
      <c r="B4" s="38" t="s">
        <v>87</v>
      </c>
      <c r="C4" s="37" t="s">
        <v>88</v>
      </c>
    </row>
    <row r="5" spans="1:21" ht="15.6" thickTop="1" thickBot="1" x14ac:dyDescent="0.35">
      <c r="A5" s="42" t="s">
        <v>18</v>
      </c>
      <c r="B5" s="39">
        <v>158200</v>
      </c>
      <c r="C5" s="42">
        <v>434600</v>
      </c>
    </row>
    <row r="6" spans="1:21" ht="15.6" thickTop="1" thickBot="1" x14ac:dyDescent="0.35">
      <c r="A6" s="42" t="s">
        <v>19</v>
      </c>
      <c r="B6" s="40">
        <v>252900</v>
      </c>
      <c r="C6" s="42">
        <v>351400</v>
      </c>
    </row>
    <row r="7" spans="1:21" ht="15.6" thickTop="1" thickBot="1" x14ac:dyDescent="0.35">
      <c r="A7" s="42" t="s">
        <v>20</v>
      </c>
      <c r="B7" s="40">
        <v>210300</v>
      </c>
      <c r="C7" s="42">
        <v>520438</v>
      </c>
    </row>
    <row r="8" spans="1:21" ht="15.6" thickTop="1" thickBot="1" x14ac:dyDescent="0.35">
      <c r="A8" s="42" t="s">
        <v>21</v>
      </c>
      <c r="B8" s="41">
        <v>255230</v>
      </c>
      <c r="C8" s="42">
        <v>619700</v>
      </c>
    </row>
    <row r="9" spans="1:21" ht="15.6" thickTop="1" thickBot="1" x14ac:dyDescent="0.35"/>
    <row r="10" spans="1:21" ht="15" thickBot="1" x14ac:dyDescent="0.35">
      <c r="A10" s="94" t="s">
        <v>95</v>
      </c>
      <c r="B10" s="95"/>
      <c r="C10" s="95"/>
      <c r="D10" s="95"/>
      <c r="E10" s="95"/>
      <c r="F10" s="96"/>
      <c r="G10" s="94" t="s">
        <v>96</v>
      </c>
      <c r="H10" s="95"/>
      <c r="I10" s="95"/>
      <c r="J10" s="95"/>
      <c r="K10" s="95"/>
      <c r="L10" s="95"/>
      <c r="M10" s="96"/>
      <c r="N10" s="94" t="s">
        <v>97</v>
      </c>
      <c r="O10" s="95"/>
      <c r="P10" s="95"/>
      <c r="Q10" s="95"/>
      <c r="R10" s="95"/>
      <c r="S10" s="95"/>
      <c r="T10" s="95"/>
      <c r="U10" s="96"/>
    </row>
  </sheetData>
  <mergeCells count="5">
    <mergeCell ref="A2:C2"/>
    <mergeCell ref="A3:C3"/>
    <mergeCell ref="A10:F10"/>
    <mergeCell ref="G10:M10"/>
    <mergeCell ref="N10:U1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C3863-E690-4392-B336-E214E6FD968F}">
  <sheetPr>
    <tabColor rgb="FF7030A0"/>
  </sheetPr>
  <dimension ref="A2:T11"/>
  <sheetViews>
    <sheetView workbookViewId="0">
      <selection activeCell="H2" sqref="H2"/>
    </sheetView>
  </sheetViews>
  <sheetFormatPr defaultRowHeight="14.4" x14ac:dyDescent="0.3"/>
  <cols>
    <col min="1" max="1" width="9.5546875" bestFit="1" customWidth="1"/>
    <col min="2" max="2" width="16.109375" bestFit="1" customWidth="1"/>
    <col min="3" max="3" width="16" bestFit="1" customWidth="1"/>
  </cols>
  <sheetData>
    <row r="2" spans="1:20" ht="15" thickBot="1" x14ac:dyDescent="0.35">
      <c r="A2" s="86" t="s">
        <v>85</v>
      </c>
      <c r="B2" s="86"/>
      <c r="C2" s="86"/>
    </row>
    <row r="3" spans="1:20" ht="15.6" thickTop="1" thickBot="1" x14ac:dyDescent="0.35">
      <c r="A3" s="87"/>
      <c r="B3" s="87"/>
      <c r="C3" s="87"/>
    </row>
    <row r="4" spans="1:20" ht="16.8" thickTop="1" thickBot="1" x14ac:dyDescent="0.35">
      <c r="A4" s="37" t="s">
        <v>86</v>
      </c>
      <c r="B4" s="38" t="s">
        <v>87</v>
      </c>
      <c r="C4" s="37" t="s">
        <v>88</v>
      </c>
    </row>
    <row r="5" spans="1:20" ht="15.6" thickTop="1" thickBot="1" x14ac:dyDescent="0.35">
      <c r="A5" s="42" t="s">
        <v>18</v>
      </c>
      <c r="B5" s="39">
        <v>158200</v>
      </c>
      <c r="C5" s="42">
        <v>434600</v>
      </c>
    </row>
    <row r="6" spans="1:20" ht="15.6" thickTop="1" thickBot="1" x14ac:dyDescent="0.35">
      <c r="A6" s="42" t="s">
        <v>19</v>
      </c>
      <c r="B6" s="40">
        <v>252900</v>
      </c>
      <c r="C6" s="42">
        <v>351400</v>
      </c>
    </row>
    <row r="7" spans="1:20" ht="15.6" thickTop="1" thickBot="1" x14ac:dyDescent="0.35">
      <c r="A7" s="42" t="s">
        <v>20</v>
      </c>
      <c r="B7" s="40">
        <v>210300</v>
      </c>
      <c r="C7" s="42">
        <v>520438</v>
      </c>
    </row>
    <row r="8" spans="1:20" ht="15.6" thickTop="1" thickBot="1" x14ac:dyDescent="0.35">
      <c r="A8" s="42" t="s">
        <v>21</v>
      </c>
      <c r="B8" s="41">
        <v>255230</v>
      </c>
      <c r="C8" s="42">
        <v>619700</v>
      </c>
    </row>
    <row r="9" spans="1:20" ht="15" thickTop="1" x14ac:dyDescent="0.3"/>
    <row r="10" spans="1:20" ht="15" thickBot="1" x14ac:dyDescent="0.35"/>
    <row r="11" spans="1:20" ht="15" thickBot="1" x14ac:dyDescent="0.35">
      <c r="A11" s="94" t="s">
        <v>106</v>
      </c>
      <c r="B11" s="95"/>
      <c r="C11" s="95"/>
      <c r="D11" s="95"/>
      <c r="E11" s="95"/>
      <c r="F11" s="96"/>
      <c r="G11" s="94" t="s">
        <v>93</v>
      </c>
      <c r="H11" s="95"/>
      <c r="I11" s="95"/>
      <c r="J11" s="95"/>
      <c r="K11" s="95"/>
      <c r="L11" s="95"/>
      <c r="M11" s="95"/>
      <c r="N11" s="94" t="s">
        <v>107</v>
      </c>
      <c r="O11" s="95"/>
      <c r="P11" s="95"/>
      <c r="Q11" s="95"/>
      <c r="R11" s="95"/>
      <c r="S11" s="95"/>
      <c r="T11" s="96"/>
    </row>
  </sheetData>
  <mergeCells count="5">
    <mergeCell ref="A2:C2"/>
    <mergeCell ref="A3:C3"/>
    <mergeCell ref="A11:F11"/>
    <mergeCell ref="G11:M11"/>
    <mergeCell ref="N11:T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1620B-4E19-42DC-976F-7CCFACFA4940}">
  <sheetPr>
    <tabColor rgb="FF00B050"/>
  </sheetPr>
  <dimension ref="A1:C6"/>
  <sheetViews>
    <sheetView workbookViewId="0">
      <selection activeCell="N15" sqref="N15"/>
    </sheetView>
  </sheetViews>
  <sheetFormatPr defaultRowHeight="14.4" x14ac:dyDescent="0.3"/>
  <cols>
    <col min="1" max="1" width="21.6640625" bestFit="1" customWidth="1"/>
    <col min="2" max="2" width="16.33203125" bestFit="1" customWidth="1"/>
    <col min="3" max="3" width="15.33203125" bestFit="1" customWidth="1"/>
  </cols>
  <sheetData>
    <row r="1" spans="1:3" x14ac:dyDescent="0.3">
      <c r="A1" s="43" t="s">
        <v>98</v>
      </c>
      <c r="B1" s="44" t="s">
        <v>104</v>
      </c>
      <c r="C1" s="46" t="s">
        <v>105</v>
      </c>
    </row>
    <row r="2" spans="1:3" x14ac:dyDescent="0.3">
      <c r="A2" s="43" t="s">
        <v>99</v>
      </c>
      <c r="B2" s="45">
        <v>19000</v>
      </c>
      <c r="C2" s="47">
        <v>5</v>
      </c>
    </row>
    <row r="3" spans="1:3" x14ac:dyDescent="0.3">
      <c r="A3" s="43" t="s">
        <v>100</v>
      </c>
      <c r="B3" s="45">
        <v>36000</v>
      </c>
      <c r="C3" s="47">
        <v>12</v>
      </c>
    </row>
    <row r="4" spans="1:3" x14ac:dyDescent="0.3">
      <c r="A4" s="43" t="s">
        <v>101</v>
      </c>
      <c r="B4" s="45">
        <v>14000</v>
      </c>
      <c r="C4" s="47">
        <v>3</v>
      </c>
    </row>
    <row r="5" spans="1:3" x14ac:dyDescent="0.3">
      <c r="A5" s="43" t="s">
        <v>102</v>
      </c>
      <c r="B5" s="45">
        <v>31000</v>
      </c>
      <c r="C5" s="47">
        <v>4</v>
      </c>
    </row>
    <row r="6" spans="1:3" x14ac:dyDescent="0.3">
      <c r="A6" s="43" t="s">
        <v>103</v>
      </c>
      <c r="B6" s="45">
        <v>18000</v>
      </c>
      <c r="C6" s="47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10</vt:i4>
      </vt:variant>
    </vt:vector>
  </HeadingPairs>
  <TitlesOfParts>
    <vt:vector size="10" baseType="lpstr">
      <vt:lpstr>Evoluție studenți Erasmus</vt:lpstr>
      <vt:lpstr>Dinamica stocuri</vt:lpstr>
      <vt:lpstr>Vânzări pe magaz_Pondere PROFIT</vt:lpstr>
      <vt:lpstr>Răspunsuri la anchetă</vt:lpstr>
      <vt:lpstr>CHESTIONAR</vt:lpstr>
      <vt:lpstr>Sondaj opinie</vt:lpstr>
      <vt:lpstr>Analiza vânzărilor pct A și B</vt:lpstr>
      <vt:lpstr>Analiza vânz_A și B_GR CONCENTR</vt:lpstr>
      <vt:lpstr>Analiza vânz_grafic SUPRAFAȚĂ</vt:lpstr>
      <vt:lpstr>Grafic valori necomparabile_sal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Stefania</dc:creator>
  <cp:lastModifiedBy>Andreiana Stefania Alexadra</cp:lastModifiedBy>
  <dcterms:created xsi:type="dcterms:W3CDTF">2015-06-05T18:17:20Z</dcterms:created>
  <dcterms:modified xsi:type="dcterms:W3CDTF">2022-05-18T19:29:09Z</dcterms:modified>
</cp:coreProperties>
</file>