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105" documentId="8_{127F8BB7-8CBF-44EF-B7A0-BDAE15FE6493}" xr6:coauthVersionLast="36" xr6:coauthVersionMax="36" xr10:uidLastSave="{DCA2F09F-8AEE-46C0-95CC-A9B76679754B}"/>
  <bookViews>
    <workbookView xWindow="0" yWindow="0" windowWidth="19200" windowHeight="6930" xr2:uid="{F40D09B5-6A16-451C-9104-235339ECD7ED}"/>
  </bookViews>
  <sheets>
    <sheet name="Data" sheetId="1" r:id="rId1"/>
    <sheet name="Sheet3" sheetId="7" r:id="rId2"/>
    <sheet name="Summary" sheetId="4" r:id="rId3"/>
  </sheets>
  <definedNames>
    <definedName name="_xlnm._FilterDatabase" localSheetId="0" hidden="1">Data!$A$1:$M$52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35" i="1"/>
  <c r="G33" i="1"/>
</calcChain>
</file>

<file path=xl/sharedStrings.xml><?xml version="1.0" encoding="utf-8"?>
<sst xmlns="http://schemas.openxmlformats.org/spreadsheetml/2006/main" count="405" uniqueCount="108">
  <si>
    <t>Estuary</t>
  </si>
  <si>
    <t>Exclosure_no</t>
  </si>
  <si>
    <t>Transplanting_Y/N</t>
  </si>
  <si>
    <t>Transplanting_ct</t>
  </si>
  <si>
    <t>LQRE</t>
  </si>
  <si>
    <t>N</t>
  </si>
  <si>
    <t>2010_01</t>
  </si>
  <si>
    <t>2010_04</t>
  </si>
  <si>
    <t>2010_05</t>
  </si>
  <si>
    <t>2010_06</t>
  </si>
  <si>
    <t>2010_08</t>
  </si>
  <si>
    <t>2010_10</t>
  </si>
  <si>
    <t>2010_11</t>
  </si>
  <si>
    <t>2016_02</t>
  </si>
  <si>
    <t>2016_03</t>
  </si>
  <si>
    <t>Unknown</t>
  </si>
  <si>
    <t>2017_01</t>
  </si>
  <si>
    <t>2017_02</t>
  </si>
  <si>
    <t>2018_01</t>
  </si>
  <si>
    <t>2018_02</t>
  </si>
  <si>
    <t>2019_01</t>
  </si>
  <si>
    <t>2019_05</t>
  </si>
  <si>
    <t>2019_02</t>
  </si>
  <si>
    <t>Y</t>
  </si>
  <si>
    <t>Western half/corner of exclosure</t>
  </si>
  <si>
    <t>2019_04</t>
  </si>
  <si>
    <t>Transplant_date</t>
  </si>
  <si>
    <t>NA</t>
  </si>
  <si>
    <t>Eastern edge around bank</t>
  </si>
  <si>
    <t>2020_MP-1</t>
  </si>
  <si>
    <t>2020_MP-2</t>
  </si>
  <si>
    <t>stems around/under LWD</t>
  </si>
  <si>
    <t>2020_MP-3</t>
  </si>
  <si>
    <t>2020_MP-4</t>
  </si>
  <si>
    <t>2020_MP-5</t>
  </si>
  <si>
    <t>2020_MP-6</t>
  </si>
  <si>
    <t>2020_01</t>
  </si>
  <si>
    <t>ERE</t>
  </si>
  <si>
    <t>2015_01</t>
  </si>
  <si>
    <t>2016_01</t>
  </si>
  <si>
    <t>Unknown #/date</t>
  </si>
  <si>
    <t>Unknown #/ GA says 'limited'</t>
  </si>
  <si>
    <t xml:space="preserve">Unknown # </t>
  </si>
  <si>
    <t>Unknown#/date</t>
  </si>
  <si>
    <t>CALY spread from adjacent exclosure</t>
  </si>
  <si>
    <t>2020_02</t>
  </si>
  <si>
    <t>some plugs also included 2020</t>
  </si>
  <si>
    <t>NRE</t>
  </si>
  <si>
    <t>remnant CALY</t>
  </si>
  <si>
    <t>2020_03</t>
  </si>
  <si>
    <t>2021_01</t>
  </si>
  <si>
    <t>2021_02</t>
  </si>
  <si>
    <t>2021_03</t>
  </si>
  <si>
    <t>KRE</t>
  </si>
  <si>
    <t>Grand Total</t>
  </si>
  <si>
    <t>evenly spaced throughout exclosure, approx. 1-2 ft distance. Stem est. ct based on site photo (see Goose &gt; Carex Restoration &gt; LQRE &gt; 2018_excl2018_02)</t>
  </si>
  <si>
    <t>2016_04</t>
  </si>
  <si>
    <t>2019_03</t>
  </si>
  <si>
    <t>SLL_sample?</t>
  </si>
  <si>
    <t>SLL labelled as 20_03; no transplanting in south end of exclosure, north end 'invaded' by sedge spreading from adjacent 2016_01</t>
  </si>
  <si>
    <t>SLL labelled as 20_01 (converted to eco-cultural in 2020), no transplanting done</t>
  </si>
  <si>
    <t>SLL labelled as 20_02 (converted to eco-cultural in 2020)</t>
  </si>
  <si>
    <t>SLL labelled as 20_04 (converted to eco-cultural in 2020)</t>
  </si>
  <si>
    <t>SLL labelled as 20_04 and 20_06</t>
  </si>
  <si>
    <t>SLL labelled as 20_05 and REF_04 (appears to have remnant sedge)</t>
  </si>
  <si>
    <t>Remnant_sedge</t>
  </si>
  <si>
    <t>SLL_2021_notes</t>
  </si>
  <si>
    <t>Notes_GoMIES</t>
  </si>
  <si>
    <t>appears to have remnant CALY</t>
  </si>
  <si>
    <t>Row Labels</t>
  </si>
  <si>
    <t>Column Labels</t>
  </si>
  <si>
    <t>Count of Transplant_date</t>
  </si>
  <si>
    <t>Sites with confirmed transplanting (as of Dec. 2021); not all were sampled in 2021</t>
  </si>
  <si>
    <t>Exclosure_year</t>
  </si>
  <si>
    <t>Sites that SLL sampled 2021, with confirmed transplanting dates. 'NA' may be unknown transplanting date or remnant sedge</t>
  </si>
  <si>
    <t>Possibly</t>
  </si>
  <si>
    <t>(All)</t>
  </si>
  <si>
    <t xml:space="preserve">evenly spaced throughout exclosure, approx. 1-2 ft distance. Stem est. ct </t>
  </si>
  <si>
    <t>Encroached</t>
  </si>
  <si>
    <t>expanded from adjacent 2010 plots</t>
  </si>
  <si>
    <t>Exclosure_area_sq-m</t>
  </si>
  <si>
    <t>Mostly remnant veg encroaching from back edge of fence (platform side); Jay transplanted a few out into mudflat (*see photo in text msg TC Dec. 20; note plugs at mid-exclsosure line = Jay's xplants)</t>
  </si>
  <si>
    <t>Determine what BCIT built the exclosure, they received transplants at the same time (contact Dawson for 2019, Ken Ashley, or Dave @ BCIT)</t>
  </si>
  <si>
    <t>GA, Jay, &amp; Emma constructed, should have rec'd xplants. Based on site photos, likely rec'd transplants spring 2021; SLL labelled as 2020_04</t>
  </si>
  <si>
    <t>Should have been Jay &amp; Emma in 2020; confirm xplants w/ Jay</t>
  </si>
  <si>
    <t>Denuded mudflat, sm exclosure w/ transplants installed in 2014, but expansion off that is natural recruitment</t>
  </si>
  <si>
    <t>fully denuded except for Neil Dawe's exclosure was a remnant patch at the center; 2010 exclosure allowed regeneration &amp; all expansion is from remnant patch</t>
  </si>
  <si>
    <t>partially denuded/remnant veg protected by exclosure</t>
  </si>
  <si>
    <t>2018_03</t>
  </si>
  <si>
    <t>Expansion off 2010 exclosure; transplants not likely</t>
  </si>
  <si>
    <t>Likely no xplants, but need to confirm w/ GA</t>
  </si>
  <si>
    <t xml:space="preserve">Keep? </t>
  </si>
  <si>
    <t>M</t>
  </si>
  <si>
    <t>Keep notes</t>
  </si>
  <si>
    <t>SLL site 20_02</t>
  </si>
  <si>
    <t>some lite xplants early 2021</t>
  </si>
  <si>
    <t>SLL site 20_03; plot B sedge much thicker (likely more transplants and/or encroachment)</t>
  </si>
  <si>
    <t>Few plugs installed in 2014 (est. ~20 plugs), since then natural recruitment/expansion</t>
  </si>
  <si>
    <t>very few xplants (est. ~100); imagery shows rapid expansion from platform, recovery best attributed to natural expansion</t>
  </si>
  <si>
    <t>likely 2018 (not 2016-17); xplant history uncertain but likely regrew from marsh extension</t>
  </si>
  <si>
    <t>inclined to drop; least representative of other sites, esp. if no xplants</t>
  </si>
  <si>
    <t>Count of Exclosure_year</t>
  </si>
  <si>
    <t>likely remnant</t>
  </si>
  <si>
    <t>remnant veg, but no CALY</t>
  </si>
  <si>
    <t>remnant veg; mixed mgmt</t>
  </si>
  <si>
    <t>mixed mgmt</t>
  </si>
  <si>
    <t xml:space="preserve">no xplants </t>
  </si>
  <si>
    <t>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</si>
</sst>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anie Lane" refreshedDate="44551.440724768516" createdVersion="6" refreshedVersion="6" minRefreshableVersion="3" recordCount="52" xr:uid="{8478D66D-6D94-4B0A-98CE-A474CAA1E91C}">
  <cacheSource type="worksheet">
    <worksheetSource ref="A1:K1048576" sheet="Data"/>
  </cacheSource>
  <cacheFields count="11">
    <cacheField name="Estuary" numFmtId="0">
      <sharedItems containsBlank="1" count="5">
        <s v="ERE"/>
        <s v="KRE"/>
        <s v="LQRE"/>
        <s v="NRE"/>
        <m/>
      </sharedItems>
    </cacheField>
    <cacheField name="Exclosure_year" numFmtId="0">
      <sharedItems containsString="0" containsBlank="1" containsNumber="1" containsInteger="1" minValue="2010" maxValue="2021"/>
    </cacheField>
    <cacheField name="Exclosure_no" numFmtId="0">
      <sharedItems containsBlank="1"/>
    </cacheField>
    <cacheField name="Exclosure_area_sq-m" numFmtId="0">
      <sharedItems containsString="0" containsBlank="1" containsNumber="1" minValue="12.5" maxValue="7128"/>
    </cacheField>
    <cacheField name="Transplanting_Y/N" numFmtId="0">
      <sharedItems containsBlank="1" count="4">
        <s v="N"/>
        <s v="Y"/>
        <s v="Unknown"/>
        <m/>
      </sharedItems>
    </cacheField>
    <cacheField name="Transplant_date" numFmtId="0">
      <sharedItems containsBlank="1" containsMixedTypes="1" containsNumber="1" containsInteger="1" minValue="2017" maxValue="2021" count="9">
        <s v="NA"/>
        <n v="2017"/>
        <n v="2019"/>
        <s v="Unknown"/>
        <n v="2021"/>
        <n v="2020"/>
        <s v="Possibly"/>
        <n v="2018"/>
        <m/>
      </sharedItems>
    </cacheField>
    <cacheField name="Transplanting_ct" numFmtId="0">
      <sharedItems containsBlank="1" containsMixedTypes="1" containsNumber="1" containsInteger="1" minValue="0" maxValue="10000"/>
    </cacheField>
    <cacheField name="Remnant_sedge" numFmtId="0">
      <sharedItems containsBlank="1"/>
    </cacheField>
    <cacheField name="Notes_GoMIES" numFmtId="0">
      <sharedItems containsBlank="1"/>
    </cacheField>
    <cacheField name="SLL_sample?" numFmtId="0">
      <sharedItems containsBlank="1" count="3">
        <s v="N"/>
        <s v="Y"/>
        <m/>
      </sharedItems>
    </cacheField>
    <cacheField name="SLL_2021_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anie Lane" refreshedDate="44552.693457407404" createdVersion="6" refreshedVersion="6" minRefreshableVersion="3" recordCount="52" xr:uid="{A46AD30B-6623-407B-B6E3-D700A7C0E9F3}">
  <cacheSource type="worksheet">
    <worksheetSource ref="A1:M1048576" sheet="Data"/>
  </cacheSource>
  <cacheFields count="13">
    <cacheField name="Estuary" numFmtId="0">
      <sharedItems containsBlank="1" count="5">
        <s v="ERE"/>
        <s v="KRE"/>
        <s v="LQRE"/>
        <s v="NRE"/>
        <m/>
      </sharedItems>
    </cacheField>
    <cacheField name="Exclosure_year" numFmtId="0">
      <sharedItems containsString="0" containsBlank="1" containsNumber="1" containsInteger="1" minValue="2010" maxValue="2021" count="9">
        <n v="2015"/>
        <n v="2016"/>
        <n v="2017"/>
        <n v="2018"/>
        <n v="2020"/>
        <n v="2019"/>
        <n v="2021"/>
        <n v="2010"/>
        <m/>
      </sharedItems>
    </cacheField>
    <cacheField name="Exclosure_no" numFmtId="0">
      <sharedItems containsBlank="1"/>
    </cacheField>
    <cacheField name="Exclosure_area_sq-m" numFmtId="0">
      <sharedItems containsString="0" containsBlank="1" containsNumber="1" minValue="12.5" maxValue="7128"/>
    </cacheField>
    <cacheField name="Transplanting_Y/N" numFmtId="0">
      <sharedItems containsBlank="1" count="4">
        <s v="N"/>
        <s v="Y"/>
        <s v="Unknown"/>
        <m/>
      </sharedItems>
    </cacheField>
    <cacheField name="Transplant_date" numFmtId="0">
      <sharedItems containsBlank="1" containsMixedTypes="1" containsNumber="1" containsInteger="1" minValue="2014" maxValue="2021"/>
    </cacheField>
    <cacheField name="Transplanting_ct" numFmtId="0">
      <sharedItems containsBlank="1" containsMixedTypes="1" containsNumber="1" containsInteger="1" minValue="0" maxValue="10000"/>
    </cacheField>
    <cacheField name="Remnant_sedge" numFmtId="0">
      <sharedItems containsBlank="1"/>
    </cacheField>
    <cacheField name="Notes_GoMIES" numFmtId="0">
      <sharedItems containsBlank="1"/>
    </cacheField>
    <cacheField name="SLL_sample?" numFmtId="0">
      <sharedItems containsBlank="1"/>
    </cacheField>
    <cacheField name="SLL_2021_notes" numFmtId="0">
      <sharedItems containsBlank="1"/>
    </cacheField>
    <cacheField name="Keep? " numFmtId="0">
      <sharedItems containsBlank="1"/>
    </cacheField>
    <cacheField name="Keep 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n v="2015"/>
    <s v="2015_01"/>
    <n v="83.5"/>
    <x v="0"/>
    <x v="0"/>
    <n v="0"/>
    <s v="Y"/>
    <m/>
    <x v="0"/>
    <m/>
  </r>
  <r>
    <x v="0"/>
    <n v="2016"/>
    <s v="2016_01"/>
    <n v="187"/>
    <x v="1"/>
    <x v="1"/>
    <s v="Unknown"/>
    <s v="N"/>
    <s v="Unknown #/date"/>
    <x v="0"/>
    <m/>
  </r>
  <r>
    <x v="0"/>
    <n v="2016"/>
    <s v="2016_02"/>
    <n v="113"/>
    <x v="0"/>
    <x v="0"/>
    <n v="0"/>
    <s v="N"/>
    <m/>
    <x v="1"/>
    <s v="SLL labelled as 20_01 (converted to eco-cultural in 2020), no transplanting done"/>
  </r>
  <r>
    <x v="0"/>
    <n v="2017"/>
    <s v="2017_01"/>
    <n v="110"/>
    <x v="1"/>
    <x v="1"/>
    <s v="Unknown"/>
    <s v="Unknown"/>
    <s v="Unknown #/ GA says 'limited'"/>
    <x v="1"/>
    <s v="SLL labelled as 20_02 (converted to eco-cultural in 2020)"/>
  </r>
  <r>
    <x v="0"/>
    <n v="2017"/>
    <s v="2017_02"/>
    <n v="203"/>
    <x v="1"/>
    <x v="2"/>
    <s v="Unknown"/>
    <s v="N"/>
    <s v="Unknown # "/>
    <x v="1"/>
    <s v="SLL labelled as 20_04 (converted to eco-cultural in 2020)"/>
  </r>
  <r>
    <x v="0"/>
    <n v="2018"/>
    <s v="2018_01"/>
    <n v="236"/>
    <x v="1"/>
    <x v="3"/>
    <s v="Unknown"/>
    <s v="Unknown"/>
    <s v="Unknown#/date"/>
    <x v="0"/>
    <m/>
  </r>
  <r>
    <x v="0"/>
    <n v="2020"/>
    <s v="2020_01"/>
    <n v="200"/>
    <x v="0"/>
    <x v="0"/>
    <n v="0"/>
    <s v="N"/>
    <s v="CALY spread from adjacent exclosure"/>
    <x v="1"/>
    <s v="SLL labelled as 20_03; no transplanting in south end of exclosure, north end 'invaded' by sedge spreading from adjacent 2016_01"/>
  </r>
  <r>
    <x v="0"/>
    <n v="2020"/>
    <s v="2020_02"/>
    <n v="84.5"/>
    <x v="1"/>
    <x v="4"/>
    <n v="455"/>
    <s v="Unknown"/>
    <s v="some plugs also included 2020"/>
    <x v="0"/>
    <m/>
  </r>
  <r>
    <x v="1"/>
    <n v="2018"/>
    <s v="2018_01"/>
    <n v="2370"/>
    <x v="1"/>
    <x v="2"/>
    <n v="1000"/>
    <s v="Unknown"/>
    <m/>
    <x v="0"/>
    <m/>
  </r>
  <r>
    <x v="1"/>
    <n v="2019"/>
    <s v="2019_01"/>
    <n v="3508"/>
    <x v="0"/>
    <x v="0"/>
    <n v="0"/>
    <s v="Unknown"/>
    <m/>
    <x v="0"/>
    <m/>
  </r>
  <r>
    <x v="1"/>
    <n v="2019"/>
    <s v="2019_02"/>
    <n v="842"/>
    <x v="1"/>
    <x v="5"/>
    <s v="Unknown"/>
    <s v="Unknown"/>
    <m/>
    <x v="0"/>
    <m/>
  </r>
  <r>
    <x v="1"/>
    <n v="2020"/>
    <s v="2020_01"/>
    <n v="2519"/>
    <x v="0"/>
    <x v="0"/>
    <n v="0"/>
    <s v="Unknown"/>
    <m/>
    <x v="0"/>
    <m/>
  </r>
  <r>
    <x v="1"/>
    <n v="2020"/>
    <s v="2020_02"/>
    <n v="7128"/>
    <x v="1"/>
    <x v="4"/>
    <n v="1000"/>
    <s v="Unknown"/>
    <m/>
    <x v="0"/>
    <m/>
  </r>
  <r>
    <x v="1"/>
    <n v="2020"/>
    <s v="2020_03"/>
    <n v="777"/>
    <x v="0"/>
    <x v="0"/>
    <n v="0"/>
    <s v="Unknown"/>
    <m/>
    <x v="0"/>
    <m/>
  </r>
  <r>
    <x v="1"/>
    <n v="2021"/>
    <s v="2021_01"/>
    <n v="250"/>
    <x v="0"/>
    <x v="0"/>
    <n v="0"/>
    <s v="Unknown"/>
    <m/>
    <x v="0"/>
    <m/>
  </r>
  <r>
    <x v="1"/>
    <n v="2021"/>
    <s v="2021_02"/>
    <n v="825"/>
    <x v="1"/>
    <x v="4"/>
    <n v="5000"/>
    <s v="Unknown"/>
    <m/>
    <x v="0"/>
    <m/>
  </r>
  <r>
    <x v="2"/>
    <n v="2010"/>
    <s v="2010_01"/>
    <n v="106"/>
    <x v="0"/>
    <x v="0"/>
    <n v="0"/>
    <s v="Y"/>
    <m/>
    <x v="0"/>
    <m/>
  </r>
  <r>
    <x v="2"/>
    <n v="2010"/>
    <s v="2010_04"/>
    <n v="118"/>
    <x v="0"/>
    <x v="0"/>
    <n v="0"/>
    <s v="Y"/>
    <m/>
    <x v="0"/>
    <m/>
  </r>
  <r>
    <x v="2"/>
    <n v="2010"/>
    <s v="2010_05"/>
    <n v="113"/>
    <x v="0"/>
    <x v="0"/>
    <n v="0"/>
    <s v="Y"/>
    <m/>
    <x v="1"/>
    <m/>
  </r>
  <r>
    <x v="2"/>
    <n v="2010"/>
    <s v="2010_06"/>
    <n v="98.2"/>
    <x v="0"/>
    <x v="0"/>
    <n v="0"/>
    <s v="Y"/>
    <m/>
    <x v="1"/>
    <m/>
  </r>
  <r>
    <x v="2"/>
    <n v="2010"/>
    <s v="2010_08"/>
    <n v="102"/>
    <x v="0"/>
    <x v="0"/>
    <n v="0"/>
    <s v="Y"/>
    <m/>
    <x v="0"/>
    <m/>
  </r>
  <r>
    <x v="2"/>
    <n v="2010"/>
    <s v="2010_10"/>
    <n v="102"/>
    <x v="0"/>
    <x v="0"/>
    <n v="0"/>
    <s v="Y"/>
    <m/>
    <x v="1"/>
    <m/>
  </r>
  <r>
    <x v="2"/>
    <n v="2010"/>
    <s v="2010_11"/>
    <n v="99"/>
    <x v="0"/>
    <x v="0"/>
    <n v="0"/>
    <s v="Y"/>
    <m/>
    <x v="1"/>
    <m/>
  </r>
  <r>
    <x v="2"/>
    <n v="2016"/>
    <s v="2016_01"/>
    <n v="87.5"/>
    <x v="2"/>
    <x v="6"/>
    <n v="0"/>
    <s v="Unknown"/>
    <m/>
    <x v="1"/>
    <m/>
  </r>
  <r>
    <x v="2"/>
    <n v="2016"/>
    <s v="2016_02"/>
    <n v="61.5"/>
    <x v="2"/>
    <x v="6"/>
    <n v="0"/>
    <s v="Unknown"/>
    <m/>
    <x v="1"/>
    <m/>
  </r>
  <r>
    <x v="2"/>
    <n v="2016"/>
    <s v="2016_03"/>
    <n v="75.5"/>
    <x v="0"/>
    <x v="0"/>
    <n v="0"/>
    <s v="Encroached"/>
    <s v="expanded from adjacent 2010 plots"/>
    <x v="1"/>
    <m/>
  </r>
  <r>
    <x v="2"/>
    <n v="2017"/>
    <s v="2016_04"/>
    <n v="401"/>
    <x v="2"/>
    <x v="6"/>
    <n v="0"/>
    <s v="Unknown"/>
    <m/>
    <x v="0"/>
    <m/>
  </r>
  <r>
    <x v="2"/>
    <n v="2017"/>
    <s v="2017_01"/>
    <n v="44"/>
    <x v="2"/>
    <x v="3"/>
    <n v="0"/>
    <s v="Unknown"/>
    <m/>
    <x v="1"/>
    <m/>
  </r>
  <r>
    <x v="2"/>
    <n v="2018"/>
    <s v="2018_01"/>
    <n v="171"/>
    <x v="1"/>
    <x v="7"/>
    <n v="500"/>
    <s v="N"/>
    <s v="evenly spaced throughout exclosure, approx. 1-2 ft distance. Stem est. ct "/>
    <x v="0"/>
    <m/>
  </r>
  <r>
    <x v="2"/>
    <n v="2018"/>
    <s v="2018_02"/>
    <n v="157"/>
    <x v="1"/>
    <x v="7"/>
    <n v="500"/>
    <s v="N"/>
    <s v="evenly spaced throughout exclosure, approx. 1-2 ft distance. Stem est. ct based on site photo (see Goose &gt; Carex Restoration &gt; LQRE &gt; 2018_excl2018_02)"/>
    <x v="0"/>
    <m/>
  </r>
  <r>
    <x v="2"/>
    <n v="2019"/>
    <s v="2019_01"/>
    <n v="92"/>
    <x v="2"/>
    <x v="3"/>
    <n v="0"/>
    <s v="Unknown"/>
    <m/>
    <x v="0"/>
    <m/>
  </r>
  <r>
    <x v="2"/>
    <n v="2019"/>
    <s v="2019_02"/>
    <n v="100"/>
    <x v="1"/>
    <x v="4"/>
    <n v="535"/>
    <s v="N"/>
    <s v="Western half/corner of exclosure"/>
    <x v="1"/>
    <m/>
  </r>
  <r>
    <x v="2"/>
    <n v="2019"/>
    <s v="2019_03"/>
    <n v="633"/>
    <x v="0"/>
    <x v="0"/>
    <n v="0"/>
    <s v="Unknown"/>
    <m/>
    <x v="0"/>
    <m/>
  </r>
  <r>
    <x v="2"/>
    <n v="2019"/>
    <s v="2019_04"/>
    <n v="100"/>
    <x v="1"/>
    <x v="4"/>
    <n v="504"/>
    <s v="N"/>
    <s v="Eastern edge around bank"/>
    <x v="1"/>
    <s v="plot B sedge much thicker"/>
  </r>
  <r>
    <x v="2"/>
    <n v="2019"/>
    <s v="2019_05"/>
    <n v="60"/>
    <x v="2"/>
    <x v="3"/>
    <n v="0"/>
    <s v="Unknown"/>
    <m/>
    <x v="0"/>
    <m/>
  </r>
  <r>
    <x v="2"/>
    <n v="2020"/>
    <s v="2020_01"/>
    <n v="199.5"/>
    <x v="1"/>
    <x v="4"/>
    <n v="287"/>
    <s v="N"/>
    <m/>
    <x v="1"/>
    <m/>
  </r>
  <r>
    <x v="2"/>
    <n v="2020"/>
    <s v="2020_02"/>
    <n v="93"/>
    <x v="2"/>
    <x v="3"/>
    <n v="0"/>
    <s v="Unknown"/>
    <m/>
    <x v="1"/>
    <s v="Based on site photos, likely rec'd transplants spring 2021; SLL labelled as 2020_04"/>
  </r>
  <r>
    <x v="2"/>
    <n v="2020"/>
    <s v="2020_MP-1"/>
    <n v="32.200000000000003"/>
    <x v="0"/>
    <x v="0"/>
    <n v="0"/>
    <s v="Unknown"/>
    <m/>
    <x v="0"/>
    <m/>
  </r>
  <r>
    <x v="2"/>
    <n v="2020"/>
    <s v="2020_MP-2"/>
    <n v="73"/>
    <x v="1"/>
    <x v="4"/>
    <n v="356"/>
    <s v="N"/>
    <s v="stems around/under LWD"/>
    <x v="0"/>
    <m/>
  </r>
  <r>
    <x v="2"/>
    <n v="2020"/>
    <s v="2020_MP-3"/>
    <n v="32"/>
    <x v="0"/>
    <x v="0"/>
    <n v="0"/>
    <s v="Unknown"/>
    <m/>
    <x v="0"/>
    <m/>
  </r>
  <r>
    <x v="2"/>
    <n v="2020"/>
    <s v="2020_MP-4"/>
    <n v="60"/>
    <x v="0"/>
    <x v="0"/>
    <n v="0"/>
    <s v="Unknown"/>
    <m/>
    <x v="0"/>
    <m/>
  </r>
  <r>
    <x v="2"/>
    <n v="2020"/>
    <s v="2020_MP-5"/>
    <n v="46.4"/>
    <x v="1"/>
    <x v="4"/>
    <n v="298"/>
    <s v="N"/>
    <m/>
    <x v="0"/>
    <m/>
  </r>
  <r>
    <x v="2"/>
    <n v="2020"/>
    <s v="2020_MP-6"/>
    <n v="12.5"/>
    <x v="0"/>
    <x v="0"/>
    <n v="0"/>
    <s v="Unknown"/>
    <m/>
    <x v="0"/>
    <m/>
  </r>
  <r>
    <x v="2"/>
    <n v="2021"/>
    <s v="2021_01"/>
    <n v="222"/>
    <x v="0"/>
    <x v="0"/>
    <n v="0"/>
    <s v="Unknown"/>
    <m/>
    <x v="0"/>
    <m/>
  </r>
  <r>
    <x v="2"/>
    <n v="2021"/>
    <s v="2021_02"/>
    <n v="270"/>
    <x v="0"/>
    <x v="0"/>
    <n v="0"/>
    <s v="Unknown"/>
    <m/>
    <x v="0"/>
    <m/>
  </r>
  <r>
    <x v="3"/>
    <n v="2020"/>
    <s v="2020_01"/>
    <n v="3124.4"/>
    <x v="2"/>
    <x v="3"/>
    <n v="0"/>
    <s v="Y"/>
    <s v="remnant CALY"/>
    <x v="1"/>
    <s v="SLL labelled as 20_04 and 20_06"/>
  </r>
  <r>
    <x v="3"/>
    <n v="2020"/>
    <s v="2020_02"/>
    <n v="725.1"/>
    <x v="2"/>
    <x v="3"/>
    <n v="0"/>
    <s v="Unknown"/>
    <m/>
    <x v="1"/>
    <s v="SLL labelled as 20_05 and REF_04 (appears to have remnant sedge)"/>
  </r>
  <r>
    <x v="3"/>
    <n v="2020"/>
    <s v="2020_03"/>
    <n v="558.29999999999995"/>
    <x v="2"/>
    <x v="3"/>
    <n v="0"/>
    <s v="Unknown"/>
    <m/>
    <x v="1"/>
    <s v="appears to have remnant CALY"/>
  </r>
  <r>
    <x v="3"/>
    <n v="2021"/>
    <s v="2021_01"/>
    <n v="2655"/>
    <x v="1"/>
    <x v="4"/>
    <n v="10000"/>
    <s v="N"/>
    <m/>
    <x v="0"/>
    <m/>
  </r>
  <r>
    <x v="3"/>
    <n v="2021"/>
    <s v="2021_02"/>
    <n v="437"/>
    <x v="1"/>
    <x v="4"/>
    <n v="450"/>
    <s v="N"/>
    <m/>
    <x v="0"/>
    <m/>
  </r>
  <r>
    <x v="3"/>
    <n v="2021"/>
    <s v="2021_03"/>
    <n v="1001"/>
    <x v="0"/>
    <x v="0"/>
    <n v="0"/>
    <s v="Unknown"/>
    <m/>
    <x v="0"/>
    <m/>
  </r>
  <r>
    <x v="4"/>
    <m/>
    <m/>
    <m/>
    <x v="3"/>
    <x v="8"/>
    <m/>
    <m/>
    <m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s v="2015_01"/>
    <n v="83.5"/>
    <x v="0"/>
    <s v="NA"/>
    <n v="0"/>
    <s v="Y"/>
    <m/>
    <s v="N"/>
    <m/>
    <m/>
    <m/>
  </r>
  <r>
    <x v="0"/>
    <x v="1"/>
    <s v="2016_01"/>
    <n v="187"/>
    <x v="1"/>
    <n v="2017"/>
    <s v="Unknown"/>
    <s v="N"/>
    <s v="Unknown #/date"/>
    <s v="N"/>
    <m/>
    <m/>
    <m/>
  </r>
  <r>
    <x v="0"/>
    <x v="1"/>
    <s v="2016_02"/>
    <n v="113"/>
    <x v="0"/>
    <s v="NA"/>
    <n v="0"/>
    <s v="N"/>
    <m/>
    <s v="Y"/>
    <s v="SLL labelled as 20_01 (converted to eco-cultural in 2020), no transplanting done"/>
    <s v="M"/>
    <s v="remnant veg, but no CALY"/>
  </r>
  <r>
    <x v="0"/>
    <x v="2"/>
    <s v="2017_01"/>
    <n v="110"/>
    <x v="1"/>
    <n v="2017"/>
    <s v="Unknown"/>
    <s v="Unknown"/>
    <s v="Unknown #/ GA says 'limited'"/>
    <s v="Y"/>
    <s v="SLL labelled as 20_02 (converted to eco-cultural in 2020)"/>
    <s v="M"/>
    <s v="remnant veg; mixed mgmt"/>
  </r>
  <r>
    <x v="0"/>
    <x v="2"/>
    <s v="2017_02"/>
    <n v="203"/>
    <x v="1"/>
    <n v="2019"/>
    <s v="Unknown"/>
    <s v="N"/>
    <s v="Unknown # "/>
    <s v="Y"/>
    <s v="SLL labelled as 20_04 (converted to eco-cultural in 2020)"/>
    <s v="M"/>
    <s v="mixed mgmt"/>
  </r>
  <r>
    <x v="0"/>
    <x v="3"/>
    <s v="2018_01"/>
    <n v="236"/>
    <x v="1"/>
    <s v="Unknown"/>
    <s v="Unknown"/>
    <s v="Unknown"/>
    <s v="Unknown#/date"/>
    <s v="N"/>
    <m/>
    <m/>
    <m/>
  </r>
  <r>
    <x v="0"/>
    <x v="4"/>
    <s v="2020_01"/>
    <n v="200"/>
    <x v="0"/>
    <s v="NA"/>
    <n v="0"/>
    <s v="N"/>
    <s v="CALY spread from adjacent exclosure"/>
    <s v="Y"/>
    <s v="SLL labelled as 20_03; no transplanting in south end of exclosure, north end 'invaded' by sedge spreading from adjacent 2016_01"/>
    <s v="M"/>
    <s v="no xplants "/>
  </r>
  <r>
    <x v="0"/>
    <x v="4"/>
    <s v="2020_02"/>
    <n v="84.5"/>
    <x v="1"/>
    <n v="2021"/>
    <n v="455"/>
    <s v="Unknown"/>
    <s v="some plugs also included 2020"/>
    <s v="N"/>
    <m/>
    <m/>
    <m/>
  </r>
  <r>
    <x v="1"/>
    <x v="3"/>
    <s v="2018_01"/>
    <n v="2370"/>
    <x v="1"/>
    <n v="2019"/>
    <n v="1000"/>
    <s v="Unknown"/>
    <m/>
    <s v="N"/>
    <m/>
    <m/>
    <m/>
  </r>
  <r>
    <x v="1"/>
    <x v="5"/>
    <s v="2019_01"/>
    <n v="3508"/>
    <x v="0"/>
    <s v="NA"/>
    <n v="0"/>
    <s v="Unknown"/>
    <m/>
    <s v="N"/>
    <m/>
    <m/>
    <m/>
  </r>
  <r>
    <x v="1"/>
    <x v="5"/>
    <s v="2019_02"/>
    <n v="842"/>
    <x v="1"/>
    <n v="2020"/>
    <s v="Unknown"/>
    <s v="Unknown"/>
    <m/>
    <s v="N"/>
    <m/>
    <m/>
    <m/>
  </r>
  <r>
    <x v="1"/>
    <x v="4"/>
    <s v="2020_01"/>
    <n v="2519"/>
    <x v="0"/>
    <s v="NA"/>
    <n v="0"/>
    <s v="Unknown"/>
    <m/>
    <s v="N"/>
    <m/>
    <m/>
    <m/>
  </r>
  <r>
    <x v="1"/>
    <x v="4"/>
    <s v="2020_02"/>
    <n v="7128"/>
    <x v="1"/>
    <n v="2021"/>
    <n v="1000"/>
    <s v="Unknown"/>
    <m/>
    <s v="N"/>
    <m/>
    <m/>
    <m/>
  </r>
  <r>
    <x v="1"/>
    <x v="4"/>
    <s v="2020_03"/>
    <n v="777"/>
    <x v="0"/>
    <s v="NA"/>
    <n v="0"/>
    <s v="Unknown"/>
    <m/>
    <s v="N"/>
    <m/>
    <m/>
    <m/>
  </r>
  <r>
    <x v="1"/>
    <x v="6"/>
    <s v="2021_01"/>
    <n v="250"/>
    <x v="0"/>
    <s v="NA"/>
    <n v="0"/>
    <s v="Unknown"/>
    <m/>
    <s v="N"/>
    <m/>
    <m/>
    <m/>
  </r>
  <r>
    <x v="1"/>
    <x v="6"/>
    <s v="2021_02"/>
    <n v="825"/>
    <x v="1"/>
    <n v="2021"/>
    <n v="5000"/>
    <s v="Unknown"/>
    <m/>
    <s v="N"/>
    <m/>
    <m/>
    <m/>
  </r>
  <r>
    <x v="2"/>
    <x v="7"/>
    <s v="2010_01"/>
    <n v="106"/>
    <x v="0"/>
    <s v="NA"/>
    <n v="0"/>
    <s v="Y"/>
    <m/>
    <s v="N"/>
    <m/>
    <m/>
    <m/>
  </r>
  <r>
    <x v="2"/>
    <x v="7"/>
    <s v="2010_04"/>
    <n v="118"/>
    <x v="0"/>
    <s v="NA"/>
    <n v="0"/>
    <s v="Y"/>
    <m/>
    <s v="N"/>
    <s v="partially denuded/remnant veg protected by exclosure"/>
    <m/>
    <m/>
  </r>
  <r>
    <x v="2"/>
    <x v="7"/>
    <s v="2010_05"/>
    <n v="113"/>
    <x v="0"/>
    <s v="NA"/>
    <n v="0"/>
    <s v="Y"/>
    <m/>
    <s v="Y"/>
    <m/>
    <s v="Y"/>
    <m/>
  </r>
  <r>
    <x v="2"/>
    <x v="7"/>
    <s v="2010_06"/>
    <n v="98.2"/>
    <x v="0"/>
    <s v="NA"/>
    <n v="0"/>
    <s v="Y"/>
    <m/>
    <s v="Y"/>
    <s v="partially denuded/remnant veg protected by exclosure"/>
    <s v="Y"/>
    <m/>
  </r>
  <r>
    <x v="2"/>
    <x v="7"/>
    <s v="2010_08"/>
    <n v="102"/>
    <x v="0"/>
    <s v="NA"/>
    <n v="0"/>
    <s v="Y"/>
    <m/>
    <s v="N"/>
    <s v="fully denuded except for Neil Dawe's exclosure was a remnant patch at the center; 2010 exclosure allowed regeneration &amp; all expansion is from remnant patch"/>
    <m/>
    <m/>
  </r>
  <r>
    <x v="2"/>
    <x v="7"/>
    <s v="2010_10"/>
    <n v="102"/>
    <x v="0"/>
    <s v="NA"/>
    <n v="0"/>
    <s v="Y"/>
    <m/>
    <s v="Y"/>
    <m/>
    <s v="Y"/>
    <m/>
  </r>
  <r>
    <x v="2"/>
    <x v="7"/>
    <s v="2010_11"/>
    <n v="99"/>
    <x v="0"/>
    <s v="NA"/>
    <n v="0"/>
    <s v="Y"/>
    <m/>
    <s v="Y"/>
    <m/>
    <s v="Y"/>
    <m/>
  </r>
  <r>
    <x v="2"/>
    <x v="1"/>
    <s v="2016_01"/>
    <n v="87.5"/>
    <x v="1"/>
    <n v="2014"/>
    <n v="100"/>
    <s v="Y"/>
    <m/>
    <s v="Y"/>
    <s v="Few plugs installed in 2014 (est. ~20 plugs), since then natural recruitment/expansion"/>
    <s v="Y"/>
    <s v="very few xplants (est. ~100); imagery shows rapid expansion from platform, recovery best attributed to natural expansion"/>
  </r>
  <r>
    <x v="2"/>
    <x v="1"/>
    <s v="2016_02"/>
    <n v="61.5"/>
    <x v="0"/>
    <s v="NA"/>
    <n v="0"/>
    <s v="Y"/>
    <m/>
    <s v="Y"/>
    <s v="Expansion off 2010 exclosure; transplants not likely"/>
    <s v="Y"/>
    <m/>
  </r>
  <r>
    <x v="2"/>
    <x v="1"/>
    <s v="2016_03"/>
    <n v="75.5"/>
    <x v="0"/>
    <s v="NA"/>
    <n v="0"/>
    <s v="Y"/>
    <s v="expanded from adjacent 2010 plots"/>
    <s v="Y"/>
    <m/>
    <s v="Y"/>
    <m/>
  </r>
  <r>
    <x v="2"/>
    <x v="2"/>
    <s v="2016_04"/>
    <n v="401"/>
    <x v="1"/>
    <n v="2014"/>
    <n v="0"/>
    <s v="Encroached"/>
    <m/>
    <s v="N"/>
    <s v="Denuded mudflat, sm exclosure w/ transplants installed in 2014, but expansion off that is natural recruitment"/>
    <m/>
    <m/>
  </r>
  <r>
    <x v="2"/>
    <x v="2"/>
    <s v="2018_03"/>
    <n v="44"/>
    <x v="2"/>
    <s v="Unknown"/>
    <n v="0"/>
    <s v="Y"/>
    <m/>
    <s v="Y"/>
    <s v="Likely no xplants, but need to confirm w/ GA"/>
    <s v="M"/>
    <s v="likely 2018 (not 2016-17); xplant history uncertain but likely regrew from marsh extension"/>
  </r>
  <r>
    <x v="2"/>
    <x v="3"/>
    <s v="2018_01"/>
    <n v="171"/>
    <x v="1"/>
    <n v="2018"/>
    <n v="500"/>
    <s v="N"/>
    <s v="evenly spaced throughout exclosure, approx. 1-2 ft distance. Stem est. ct "/>
    <s v="N"/>
    <m/>
    <m/>
    <m/>
  </r>
  <r>
    <x v="2"/>
    <x v="3"/>
    <s v="2018_02"/>
    <n v="157"/>
    <x v="1"/>
    <n v="2018"/>
    <n v="500"/>
    <s v="N"/>
    <s v="evenly spaced throughout exclosure, approx. 1-2 ft distance. Stem est. ct based on site photo (see Goose &gt; Carex Restoration &gt; LQRE &gt; 2018_excl2018_02)"/>
    <s v="N"/>
    <m/>
    <m/>
    <m/>
  </r>
  <r>
    <x v="2"/>
    <x v="5"/>
    <s v="2019_01"/>
    <n v="92"/>
    <x v="2"/>
    <s v="Unknown"/>
    <n v="0"/>
    <s v="Unknown"/>
    <m/>
    <s v="N"/>
    <s v="Determine what BCIT built the exclosure, they received transplants at the same time (contact Dawson for 2019, Ken Ashley, or Dave @ BCIT)"/>
    <m/>
    <m/>
  </r>
  <r>
    <x v="2"/>
    <x v="5"/>
    <s v="2019_02"/>
    <n v="100"/>
    <x v="1"/>
    <n v="2021"/>
    <n v="535"/>
    <s v="Y"/>
    <s v="Western half/corner of exclosure"/>
    <s v="Y"/>
    <s v="SLL site 20_02"/>
    <s v="Y"/>
    <s v="some lite xplants early 2021"/>
  </r>
  <r>
    <x v="2"/>
    <x v="5"/>
    <s v="2019_03"/>
    <n v="633"/>
    <x v="0"/>
    <s v="NA"/>
    <n v="0"/>
    <s v="Y"/>
    <s v="Mostly remnant veg encroaching from back edge of fence (platform side); Jay transplanted a few out into mudflat (*see photo in text msg TC Dec. 20; note plugs at mid-exclsosure line = Jay's xplants)"/>
    <s v="N"/>
    <m/>
    <m/>
    <m/>
  </r>
  <r>
    <x v="2"/>
    <x v="5"/>
    <s v="2019_04"/>
    <n v="100"/>
    <x v="1"/>
    <n v="2021"/>
    <n v="504"/>
    <s v="N"/>
    <s v="Eastern edge around bank"/>
    <s v="Y"/>
    <s v="SLL site 20_03; plot B sedge much thicker (likely more transplants and/or encroachment)"/>
    <s v="Y"/>
    <m/>
  </r>
  <r>
    <x v="2"/>
    <x v="5"/>
    <s v="2019_05"/>
    <n v="60"/>
    <x v="2"/>
    <s v="Unknown"/>
    <n v="0"/>
    <s v="Unknown"/>
    <m/>
    <s v="N"/>
    <m/>
    <m/>
    <m/>
  </r>
  <r>
    <x v="2"/>
    <x v="4"/>
    <s v="2020_01"/>
    <n v="199.5"/>
    <x v="2"/>
    <n v="2021"/>
    <n v="287"/>
    <s v="N"/>
    <m/>
    <s v="Y"/>
    <s v="Should have been Jay &amp; Emma in 2020; confirm xplants w/ Jay"/>
    <s v="M"/>
    <s v="inclined to drop; least representative of other sites, esp. if no xplants"/>
  </r>
  <r>
    <x v="2"/>
    <x v="4"/>
    <s v="2020_02"/>
    <n v="93"/>
    <x v="1"/>
    <n v="2020"/>
    <n v="0"/>
    <s v="Unknown"/>
    <m/>
    <s v="Y"/>
    <s v="GA, Jay, &amp; Emma constructed, should have rec'd xplants. Based on site photos, likely rec'd transplants spring 2021; SLL labelled as 2020_04"/>
    <s v="Y"/>
    <m/>
  </r>
  <r>
    <x v="2"/>
    <x v="4"/>
    <s v="2020_MP-1"/>
    <n v="32.200000000000003"/>
    <x v="0"/>
    <s v="NA"/>
    <n v="0"/>
    <s v="Unknown"/>
    <m/>
    <s v="N"/>
    <m/>
    <m/>
    <m/>
  </r>
  <r>
    <x v="2"/>
    <x v="4"/>
    <s v="2020_MP-2"/>
    <n v="73"/>
    <x v="1"/>
    <n v="2021"/>
    <n v="356"/>
    <s v="N"/>
    <s v="stems around/under LWD"/>
    <s v="N"/>
    <m/>
    <m/>
    <m/>
  </r>
  <r>
    <x v="2"/>
    <x v="4"/>
    <s v="2020_MP-3"/>
    <n v="32"/>
    <x v="0"/>
    <s v="NA"/>
    <n v="0"/>
    <s v="Unknown"/>
    <m/>
    <s v="N"/>
    <m/>
    <m/>
    <m/>
  </r>
  <r>
    <x v="2"/>
    <x v="4"/>
    <s v="2020_MP-4"/>
    <n v="60"/>
    <x v="0"/>
    <s v="NA"/>
    <n v="0"/>
    <s v="Unknown"/>
    <m/>
    <s v="N"/>
    <m/>
    <m/>
    <m/>
  </r>
  <r>
    <x v="2"/>
    <x v="4"/>
    <s v="2020_MP-5"/>
    <n v="46.4"/>
    <x v="1"/>
    <n v="2021"/>
    <n v="298"/>
    <s v="N"/>
    <m/>
    <s v="N"/>
    <m/>
    <m/>
    <m/>
  </r>
  <r>
    <x v="2"/>
    <x v="4"/>
    <s v="2020_MP-6"/>
    <n v="12.5"/>
    <x v="0"/>
    <s v="NA"/>
    <n v="0"/>
    <s v="Unknown"/>
    <m/>
    <s v="N"/>
    <m/>
    <m/>
    <m/>
  </r>
  <r>
    <x v="2"/>
    <x v="6"/>
    <s v="2021_01"/>
    <n v="222"/>
    <x v="0"/>
    <s v="NA"/>
    <n v="0"/>
    <s v="Unknown"/>
    <m/>
    <s v="N"/>
    <m/>
    <m/>
    <m/>
  </r>
  <r>
    <x v="2"/>
    <x v="6"/>
    <s v="2021_02"/>
    <n v="270"/>
    <x v="0"/>
    <s v="NA"/>
    <n v="0"/>
    <s v="Unknown"/>
    <m/>
    <s v="N"/>
    <m/>
    <m/>
    <m/>
  </r>
  <r>
    <x v="3"/>
    <x v="4"/>
    <s v="2020_01"/>
    <n v="3124.4"/>
    <x v="2"/>
    <s v="Unknown"/>
    <n v="0"/>
    <s v="Y"/>
    <s v="remnant CALY"/>
    <s v="Y"/>
    <s v="SLL labelled as 20_04 and 20_06"/>
    <s v="M"/>
    <s v="likely remnant"/>
  </r>
  <r>
    <x v="3"/>
    <x v="4"/>
    <s v="2020_02"/>
    <n v="725.1"/>
    <x v="2"/>
    <s v="Unknown"/>
    <n v="0"/>
    <s v="Y*"/>
    <m/>
    <s v="Y"/>
    <s v="SLL labelled as 20_05 and REF_04 (appears to have remnant sedge)"/>
    <s v="M"/>
    <s v="likely remnant"/>
  </r>
  <r>
    <x v="3"/>
    <x v="4"/>
    <s v="2020_03"/>
    <n v="558.29999999999995"/>
    <x v="2"/>
    <s v="Unknown"/>
    <n v="0"/>
    <s v="Y*"/>
    <m/>
    <s v="Y"/>
    <s v="appears to have remnant CALY"/>
    <s v="M"/>
    <s v="likely remnant"/>
  </r>
  <r>
    <x v="3"/>
    <x v="6"/>
    <s v="2021_01"/>
    <n v="2655"/>
    <x v="1"/>
    <n v="2021"/>
    <n v="10000"/>
    <s v="N"/>
    <m/>
    <s v="N"/>
    <m/>
    <m/>
    <m/>
  </r>
  <r>
    <x v="3"/>
    <x v="6"/>
    <s v="2021_02"/>
    <n v="437"/>
    <x v="1"/>
    <n v="2021"/>
    <n v="450"/>
    <s v="N"/>
    <m/>
    <s v="N"/>
    <m/>
    <m/>
    <m/>
  </r>
  <r>
    <x v="3"/>
    <x v="6"/>
    <s v="2021_03"/>
    <n v="1001"/>
    <x v="0"/>
    <s v="NA"/>
    <n v="0"/>
    <s v="Unknown"/>
    <m/>
    <s v="N"/>
    <m/>
    <m/>
    <m/>
  </r>
  <r>
    <x v="4"/>
    <x v="8"/>
    <m/>
    <m/>
    <x v="3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A6E8E6-A4B4-41E0-8E4B-8EB1C66DAB27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9" firstHeaderRow="1" firstDataRow="2" firstDataCol="1" rowPageCount="1" colPageCount="1"/>
  <pivotFields count="13">
    <pivotField axis="axisRow" showAll="0">
      <items count="6">
        <item x="0"/>
        <item x="1"/>
        <item x="2"/>
        <item x="3"/>
        <item x="4"/>
        <item t="default"/>
      </items>
    </pivotField>
    <pivotField axis="axisCol" dataField="1" showAll="0">
      <items count="10">
        <item x="7"/>
        <item x="0"/>
        <item x="1"/>
        <item x="2"/>
        <item x="3"/>
        <item x="5"/>
        <item x="4"/>
        <item x="6"/>
        <item x="8"/>
        <item t="default"/>
      </items>
    </pivotField>
    <pivotField showAll="0"/>
    <pivotField showAll="0"/>
    <pivotField axis="axisPage" multipleItemSelectionAllowed="1" showAll="0">
      <items count="5">
        <item x="0"/>
        <item h="1"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7">
    <i>
      <x/>
    </i>
    <i>
      <x v="1"/>
    </i>
    <i>
      <x v="2"/>
    </i>
    <i>
      <x v="5"/>
    </i>
    <i>
      <x v="6"/>
    </i>
    <i>
      <x v="7"/>
    </i>
    <i t="grand">
      <x/>
    </i>
  </colItems>
  <pageFields count="1">
    <pageField fld="4" hier="-1"/>
  </pageFields>
  <dataFields count="1">
    <dataField name="Count of Exclosure_yea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71361A-AA2A-476C-9AF1-032F18EA43A4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5:I21" firstHeaderRow="1" firstDataRow="2" firstDataCol="1" rowPageCount="1" colPageCount="1"/>
  <pivotFields count="11"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Col" dataField="1" showAll="0">
      <items count="10">
        <item x="1"/>
        <item x="7"/>
        <item x="2"/>
        <item x="5"/>
        <item x="4"/>
        <item h="1" x="0"/>
        <item h="1" x="8"/>
        <item x="3"/>
        <item x="6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7"/>
    </i>
    <i>
      <x v="8"/>
    </i>
    <i t="grand">
      <x/>
    </i>
  </colItems>
  <pageFields count="1">
    <pageField fld="4" hier="-1"/>
  </pageFields>
  <dataFields count="1">
    <dataField name="Count of Transplant_dat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C9A8F0-4ED6-43FA-8BB6-9D2C15CF93CD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F8" firstHeaderRow="1" firstDataRow="2" firstDataCol="1" rowPageCount="1" colPageCount="1"/>
  <pivotFields count="11">
    <pivotField axis="axisRow" showAll="0">
      <items count="6">
        <item h="1" x="0"/>
        <item h="1" x="1"/>
        <item x="2"/>
        <item x="3"/>
        <item h="1" x="4"/>
        <item t="default"/>
      </items>
    </pivotField>
    <pivotField showAll="0"/>
    <pivotField showAll="0"/>
    <pivotField showAll="0"/>
    <pivotField showAll="0"/>
    <pivotField axis="axisCol" dataField="1" showAll="0">
      <items count="10">
        <item x="1"/>
        <item x="7"/>
        <item x="2"/>
        <item x="5"/>
        <item x="4"/>
        <item x="0"/>
        <item h="1" x="8"/>
        <item x="3"/>
        <item x="6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</pivotFields>
  <rowFields count="1">
    <field x="0"/>
  </rowFields>
  <rowItems count="3">
    <i>
      <x v="2"/>
    </i>
    <i>
      <x v="3"/>
    </i>
    <i t="grand">
      <x/>
    </i>
  </rowItems>
  <colFields count="1">
    <field x="5"/>
  </colFields>
  <colItems count="5">
    <i>
      <x v="4"/>
    </i>
    <i>
      <x v="5"/>
    </i>
    <i>
      <x v="7"/>
    </i>
    <i>
      <x v="8"/>
    </i>
    <i t="grand">
      <x/>
    </i>
  </colItems>
  <pageFields count="1">
    <pageField fld="9" item="1" hier="-1"/>
  </pageFields>
  <dataFields count="1">
    <dataField name="Count of Transplant_dat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A14-8D66-4644-BF09-2D3B34FFB561}">
  <dimension ref="A1:M52"/>
  <sheetViews>
    <sheetView tabSelected="1" workbookViewId="0">
      <pane ySplit="1" topLeftCell="A2" activePane="bottomLeft" state="frozen"/>
      <selection pane="bottomLeft" activeCell="P7" sqref="P7"/>
    </sheetView>
  </sheetViews>
  <sheetFormatPr defaultRowHeight="14.5" x14ac:dyDescent="0.35"/>
  <cols>
    <col min="2" max="2" width="13.7265625" bestFit="1" customWidth="1"/>
    <col min="3" max="3" width="11.90625" bestFit="1" customWidth="1"/>
    <col min="4" max="4" width="11.90625" customWidth="1"/>
    <col min="5" max="5" width="19.26953125" customWidth="1"/>
    <col min="6" max="6" width="16.36328125" customWidth="1"/>
    <col min="7" max="7" width="12.1796875" customWidth="1"/>
    <col min="8" max="8" width="19.26953125" customWidth="1"/>
    <col min="9" max="9" width="17.453125" customWidth="1"/>
    <col min="11" max="11" width="21.54296875" hidden="1" customWidth="1"/>
  </cols>
  <sheetData>
    <row r="1" spans="1:13" x14ac:dyDescent="0.35">
      <c r="A1" s="6" t="s">
        <v>0</v>
      </c>
      <c r="B1" s="6" t="s">
        <v>73</v>
      </c>
      <c r="C1" s="6" t="s">
        <v>1</v>
      </c>
      <c r="D1" s="6" t="s">
        <v>80</v>
      </c>
      <c r="E1" s="6" t="s">
        <v>2</v>
      </c>
      <c r="F1" s="6" t="s">
        <v>26</v>
      </c>
      <c r="G1" s="6" t="s">
        <v>3</v>
      </c>
      <c r="H1" s="6" t="s">
        <v>65</v>
      </c>
      <c r="I1" s="6" t="s">
        <v>67</v>
      </c>
      <c r="J1" s="6" t="s">
        <v>58</v>
      </c>
      <c r="K1" s="6" t="s">
        <v>66</v>
      </c>
      <c r="L1" s="6" t="s">
        <v>91</v>
      </c>
      <c r="M1" s="6" t="s">
        <v>93</v>
      </c>
    </row>
    <row r="2" spans="1:13" x14ac:dyDescent="0.35">
      <c r="A2" t="s">
        <v>37</v>
      </c>
      <c r="B2">
        <v>2015</v>
      </c>
      <c r="C2" t="s">
        <v>38</v>
      </c>
      <c r="D2">
        <v>83.5</v>
      </c>
      <c r="E2" t="s">
        <v>5</v>
      </c>
      <c r="F2" t="s">
        <v>27</v>
      </c>
      <c r="G2">
        <v>0</v>
      </c>
      <c r="H2" t="s">
        <v>23</v>
      </c>
      <c r="J2" t="s">
        <v>5</v>
      </c>
    </row>
    <row r="3" spans="1:13" x14ac:dyDescent="0.35">
      <c r="A3" t="s">
        <v>37</v>
      </c>
      <c r="B3">
        <v>2016</v>
      </c>
      <c r="C3" t="s">
        <v>39</v>
      </c>
      <c r="D3">
        <v>187</v>
      </c>
      <c r="E3" t="s">
        <v>23</v>
      </c>
      <c r="F3">
        <v>2017</v>
      </c>
      <c r="G3" t="s">
        <v>15</v>
      </c>
      <c r="H3" t="s">
        <v>5</v>
      </c>
      <c r="I3" t="s">
        <v>40</v>
      </c>
      <c r="J3" t="s">
        <v>5</v>
      </c>
    </row>
    <row r="4" spans="1:13" x14ac:dyDescent="0.35">
      <c r="A4" t="s">
        <v>37</v>
      </c>
      <c r="B4">
        <v>2016</v>
      </c>
      <c r="C4" t="s">
        <v>13</v>
      </c>
      <c r="D4">
        <v>113</v>
      </c>
      <c r="E4" t="s">
        <v>5</v>
      </c>
      <c r="F4" t="s">
        <v>27</v>
      </c>
      <c r="G4">
        <v>0</v>
      </c>
      <c r="H4" t="s">
        <v>5</v>
      </c>
      <c r="J4" t="s">
        <v>23</v>
      </c>
      <c r="K4" t="s">
        <v>60</v>
      </c>
      <c r="L4" t="s">
        <v>92</v>
      </c>
      <c r="M4" t="s">
        <v>103</v>
      </c>
    </row>
    <row r="5" spans="1:13" x14ac:dyDescent="0.35">
      <c r="A5" t="s">
        <v>37</v>
      </c>
      <c r="B5">
        <v>2017</v>
      </c>
      <c r="C5" t="s">
        <v>16</v>
      </c>
      <c r="D5">
        <v>110</v>
      </c>
      <c r="E5" t="s">
        <v>23</v>
      </c>
      <c r="F5">
        <v>2017</v>
      </c>
      <c r="G5" t="s">
        <v>15</v>
      </c>
      <c r="H5" t="s">
        <v>15</v>
      </c>
      <c r="I5" t="s">
        <v>41</v>
      </c>
      <c r="J5" t="s">
        <v>23</v>
      </c>
      <c r="K5" t="s">
        <v>61</v>
      </c>
      <c r="L5" t="s">
        <v>92</v>
      </c>
      <c r="M5" t="s">
        <v>104</v>
      </c>
    </row>
    <row r="6" spans="1:13" x14ac:dyDescent="0.35">
      <c r="A6" t="s">
        <v>37</v>
      </c>
      <c r="B6">
        <v>2017</v>
      </c>
      <c r="C6" t="s">
        <v>17</v>
      </c>
      <c r="D6">
        <v>203</v>
      </c>
      <c r="E6" t="s">
        <v>23</v>
      </c>
      <c r="F6">
        <v>2019</v>
      </c>
      <c r="G6" t="s">
        <v>15</v>
      </c>
      <c r="H6" t="s">
        <v>5</v>
      </c>
      <c r="I6" t="s">
        <v>42</v>
      </c>
      <c r="J6" t="s">
        <v>23</v>
      </c>
      <c r="K6" t="s">
        <v>62</v>
      </c>
      <c r="L6" t="s">
        <v>92</v>
      </c>
      <c r="M6" t="s">
        <v>105</v>
      </c>
    </row>
    <row r="7" spans="1:13" x14ac:dyDescent="0.35">
      <c r="A7" t="s">
        <v>37</v>
      </c>
      <c r="B7">
        <v>2018</v>
      </c>
      <c r="C7" t="s">
        <v>18</v>
      </c>
      <c r="D7">
        <v>236</v>
      </c>
      <c r="E7" t="s">
        <v>23</v>
      </c>
      <c r="F7" t="s">
        <v>15</v>
      </c>
      <c r="G7" t="s">
        <v>15</v>
      </c>
      <c r="H7" t="s">
        <v>15</v>
      </c>
      <c r="I7" t="s">
        <v>43</v>
      </c>
      <c r="J7" t="s">
        <v>5</v>
      </c>
    </row>
    <row r="8" spans="1:13" x14ac:dyDescent="0.35">
      <c r="A8" t="s">
        <v>37</v>
      </c>
      <c r="B8">
        <v>2020</v>
      </c>
      <c r="C8" t="s">
        <v>36</v>
      </c>
      <c r="D8">
        <v>200</v>
      </c>
      <c r="E8" t="s">
        <v>5</v>
      </c>
      <c r="F8" t="s">
        <v>27</v>
      </c>
      <c r="G8">
        <v>0</v>
      </c>
      <c r="H8" t="s">
        <v>5</v>
      </c>
      <c r="I8" t="s">
        <v>44</v>
      </c>
      <c r="J8" t="s">
        <v>23</v>
      </c>
      <c r="K8" t="s">
        <v>59</v>
      </c>
      <c r="L8" t="s">
        <v>92</v>
      </c>
      <c r="M8" t="s">
        <v>106</v>
      </c>
    </row>
    <row r="9" spans="1:13" x14ac:dyDescent="0.35">
      <c r="A9" t="s">
        <v>37</v>
      </c>
      <c r="B9">
        <v>2020</v>
      </c>
      <c r="C9" t="s">
        <v>45</v>
      </c>
      <c r="D9">
        <v>84.5</v>
      </c>
      <c r="E9" t="s">
        <v>23</v>
      </c>
      <c r="F9">
        <v>2021</v>
      </c>
      <c r="G9">
        <f>226+229</f>
        <v>455</v>
      </c>
      <c r="H9" t="s">
        <v>15</v>
      </c>
      <c r="I9" t="s">
        <v>46</v>
      </c>
      <c r="J9" t="s">
        <v>5</v>
      </c>
    </row>
    <row r="10" spans="1:13" x14ac:dyDescent="0.35">
      <c r="A10" t="s">
        <v>53</v>
      </c>
      <c r="B10">
        <v>2018</v>
      </c>
      <c r="C10" t="s">
        <v>18</v>
      </c>
      <c r="D10">
        <v>2370</v>
      </c>
      <c r="E10" t="s">
        <v>23</v>
      </c>
      <c r="F10">
        <v>2019</v>
      </c>
      <c r="G10">
        <v>1000</v>
      </c>
      <c r="H10" t="s">
        <v>15</v>
      </c>
      <c r="J10" t="s">
        <v>5</v>
      </c>
    </row>
    <row r="11" spans="1:13" x14ac:dyDescent="0.35">
      <c r="A11" t="s">
        <v>53</v>
      </c>
      <c r="B11">
        <v>2019</v>
      </c>
      <c r="C11" t="s">
        <v>20</v>
      </c>
      <c r="D11">
        <v>3508</v>
      </c>
      <c r="E11" t="s">
        <v>5</v>
      </c>
      <c r="F11" t="s">
        <v>27</v>
      </c>
      <c r="G11">
        <v>0</v>
      </c>
      <c r="H11" t="s">
        <v>15</v>
      </c>
      <c r="J11" t="s">
        <v>5</v>
      </c>
    </row>
    <row r="12" spans="1:13" x14ac:dyDescent="0.35">
      <c r="A12" t="s">
        <v>53</v>
      </c>
      <c r="B12">
        <v>2019</v>
      </c>
      <c r="C12" t="s">
        <v>22</v>
      </c>
      <c r="D12">
        <v>842</v>
      </c>
      <c r="E12" t="s">
        <v>23</v>
      </c>
      <c r="F12">
        <v>2020</v>
      </c>
      <c r="G12" t="s">
        <v>15</v>
      </c>
      <c r="H12" t="s">
        <v>15</v>
      </c>
      <c r="J12" t="s">
        <v>5</v>
      </c>
    </row>
    <row r="13" spans="1:13" x14ac:dyDescent="0.35">
      <c r="A13" t="s">
        <v>53</v>
      </c>
      <c r="B13">
        <v>2020</v>
      </c>
      <c r="C13" t="s">
        <v>36</v>
      </c>
      <c r="D13">
        <v>2519</v>
      </c>
      <c r="E13" t="s">
        <v>5</v>
      </c>
      <c r="F13" t="s">
        <v>27</v>
      </c>
      <c r="G13">
        <v>0</v>
      </c>
      <c r="H13" t="s">
        <v>15</v>
      </c>
      <c r="J13" t="s">
        <v>5</v>
      </c>
    </row>
    <row r="14" spans="1:13" x14ac:dyDescent="0.35">
      <c r="A14" t="s">
        <v>53</v>
      </c>
      <c r="B14">
        <v>2020</v>
      </c>
      <c r="C14" t="s">
        <v>45</v>
      </c>
      <c r="D14">
        <v>7128</v>
      </c>
      <c r="E14" t="s">
        <v>23</v>
      </c>
      <c r="F14">
        <v>2021</v>
      </c>
      <c r="G14">
        <v>1000</v>
      </c>
      <c r="H14" t="s">
        <v>15</v>
      </c>
      <c r="J14" t="s">
        <v>5</v>
      </c>
    </row>
    <row r="15" spans="1:13" x14ac:dyDescent="0.35">
      <c r="A15" t="s">
        <v>53</v>
      </c>
      <c r="B15">
        <v>2020</v>
      </c>
      <c r="C15" t="s">
        <v>49</v>
      </c>
      <c r="D15">
        <v>777</v>
      </c>
      <c r="E15" t="s">
        <v>5</v>
      </c>
      <c r="F15" t="s">
        <v>27</v>
      </c>
      <c r="G15">
        <v>0</v>
      </c>
      <c r="H15" t="s">
        <v>15</v>
      </c>
      <c r="J15" t="s">
        <v>5</v>
      </c>
    </row>
    <row r="16" spans="1:13" x14ac:dyDescent="0.35">
      <c r="A16" t="s">
        <v>53</v>
      </c>
      <c r="B16">
        <v>2021</v>
      </c>
      <c r="C16" t="s">
        <v>50</v>
      </c>
      <c r="D16">
        <v>250</v>
      </c>
      <c r="E16" t="s">
        <v>5</v>
      </c>
      <c r="F16" t="s">
        <v>27</v>
      </c>
      <c r="G16">
        <v>0</v>
      </c>
      <c r="H16" t="s">
        <v>15</v>
      </c>
      <c r="J16" t="s">
        <v>5</v>
      </c>
    </row>
    <row r="17" spans="1:13" x14ac:dyDescent="0.35">
      <c r="A17" t="s">
        <v>53</v>
      </c>
      <c r="B17">
        <v>2021</v>
      </c>
      <c r="C17" t="s">
        <v>51</v>
      </c>
      <c r="D17">
        <v>825</v>
      </c>
      <c r="E17" t="s">
        <v>23</v>
      </c>
      <c r="F17">
        <v>2021</v>
      </c>
      <c r="G17">
        <v>5000</v>
      </c>
      <c r="H17" t="s">
        <v>15</v>
      </c>
      <c r="J17" t="s">
        <v>5</v>
      </c>
    </row>
    <row r="18" spans="1:13" x14ac:dyDescent="0.35">
      <c r="A18" t="s">
        <v>4</v>
      </c>
      <c r="B18">
        <v>2010</v>
      </c>
      <c r="C18" s="5" t="s">
        <v>6</v>
      </c>
      <c r="D18" s="5">
        <v>106</v>
      </c>
      <c r="E18" t="s">
        <v>5</v>
      </c>
      <c r="F18" t="s">
        <v>27</v>
      </c>
      <c r="G18">
        <v>0</v>
      </c>
      <c r="H18" t="s">
        <v>23</v>
      </c>
      <c r="J18" t="s">
        <v>5</v>
      </c>
    </row>
    <row r="19" spans="1:13" x14ac:dyDescent="0.35">
      <c r="A19" t="s">
        <v>4</v>
      </c>
      <c r="B19">
        <v>2010</v>
      </c>
      <c r="C19" s="5" t="s">
        <v>7</v>
      </c>
      <c r="D19" s="5">
        <v>118</v>
      </c>
      <c r="E19" t="s">
        <v>5</v>
      </c>
      <c r="F19" t="s">
        <v>27</v>
      </c>
      <c r="G19">
        <v>0</v>
      </c>
      <c r="H19" t="s">
        <v>23</v>
      </c>
      <c r="J19" t="s">
        <v>5</v>
      </c>
      <c r="K19" t="s">
        <v>87</v>
      </c>
    </row>
    <row r="20" spans="1:13" x14ac:dyDescent="0.35">
      <c r="A20" t="s">
        <v>4</v>
      </c>
      <c r="B20">
        <v>2010</v>
      </c>
      <c r="C20" s="5" t="s">
        <v>8</v>
      </c>
      <c r="D20" s="5">
        <v>113</v>
      </c>
      <c r="E20" t="s">
        <v>5</v>
      </c>
      <c r="F20" t="s">
        <v>27</v>
      </c>
      <c r="G20">
        <v>0</v>
      </c>
      <c r="H20" t="s">
        <v>23</v>
      </c>
      <c r="J20" t="s">
        <v>23</v>
      </c>
      <c r="L20" t="s">
        <v>23</v>
      </c>
    </row>
    <row r="21" spans="1:13" x14ac:dyDescent="0.35">
      <c r="A21" t="s">
        <v>4</v>
      </c>
      <c r="B21">
        <v>2010</v>
      </c>
      <c r="C21" s="5" t="s">
        <v>9</v>
      </c>
      <c r="D21" s="5">
        <v>98.2</v>
      </c>
      <c r="E21" t="s">
        <v>5</v>
      </c>
      <c r="F21" t="s">
        <v>27</v>
      </c>
      <c r="G21">
        <v>0</v>
      </c>
      <c r="H21" t="s">
        <v>23</v>
      </c>
      <c r="J21" t="s">
        <v>23</v>
      </c>
      <c r="K21" t="s">
        <v>87</v>
      </c>
      <c r="L21" t="s">
        <v>23</v>
      </c>
    </row>
    <row r="22" spans="1:13" x14ac:dyDescent="0.35">
      <c r="A22" t="s">
        <v>4</v>
      </c>
      <c r="B22">
        <v>2010</v>
      </c>
      <c r="C22" s="5" t="s">
        <v>10</v>
      </c>
      <c r="D22" s="5">
        <v>102</v>
      </c>
      <c r="E22" t="s">
        <v>5</v>
      </c>
      <c r="F22" t="s">
        <v>27</v>
      </c>
      <c r="G22">
        <v>0</v>
      </c>
      <c r="H22" t="s">
        <v>23</v>
      </c>
      <c r="J22" t="s">
        <v>5</v>
      </c>
      <c r="K22" t="s">
        <v>86</v>
      </c>
    </row>
    <row r="23" spans="1:13" x14ac:dyDescent="0.35">
      <c r="A23" t="s">
        <v>4</v>
      </c>
      <c r="B23">
        <v>2010</v>
      </c>
      <c r="C23" s="5" t="s">
        <v>11</v>
      </c>
      <c r="D23" s="5">
        <v>102</v>
      </c>
      <c r="E23" t="s">
        <v>5</v>
      </c>
      <c r="F23" t="s">
        <v>27</v>
      </c>
      <c r="G23">
        <v>0</v>
      </c>
      <c r="H23" t="s">
        <v>23</v>
      </c>
      <c r="J23" t="s">
        <v>23</v>
      </c>
      <c r="L23" t="s">
        <v>23</v>
      </c>
    </row>
    <row r="24" spans="1:13" x14ac:dyDescent="0.35">
      <c r="A24" t="s">
        <v>4</v>
      </c>
      <c r="B24">
        <v>2010</v>
      </c>
      <c r="C24" s="5" t="s">
        <v>12</v>
      </c>
      <c r="D24" s="5">
        <v>99</v>
      </c>
      <c r="E24" t="s">
        <v>5</v>
      </c>
      <c r="F24" t="s">
        <v>27</v>
      </c>
      <c r="G24">
        <v>0</v>
      </c>
      <c r="H24" t="s">
        <v>23</v>
      </c>
      <c r="J24" t="s">
        <v>23</v>
      </c>
      <c r="L24" t="s">
        <v>23</v>
      </c>
    </row>
    <row r="25" spans="1:13" x14ac:dyDescent="0.35">
      <c r="A25" t="s">
        <v>4</v>
      </c>
      <c r="B25">
        <v>2016</v>
      </c>
      <c r="C25" s="5" t="s">
        <v>39</v>
      </c>
      <c r="D25" s="5">
        <v>87.5</v>
      </c>
      <c r="E25" t="s">
        <v>23</v>
      </c>
      <c r="F25">
        <v>2014</v>
      </c>
      <c r="G25">
        <v>100</v>
      </c>
      <c r="H25" t="s">
        <v>23</v>
      </c>
      <c r="J25" t="s">
        <v>23</v>
      </c>
      <c r="K25" t="s">
        <v>97</v>
      </c>
      <c r="L25" t="s">
        <v>23</v>
      </c>
      <c r="M25" t="s">
        <v>98</v>
      </c>
    </row>
    <row r="26" spans="1:13" x14ac:dyDescent="0.35">
      <c r="A26" t="s">
        <v>4</v>
      </c>
      <c r="B26">
        <v>2016</v>
      </c>
      <c r="C26" s="5" t="s">
        <v>13</v>
      </c>
      <c r="D26" s="5">
        <v>61.5</v>
      </c>
      <c r="E26" t="s">
        <v>5</v>
      </c>
      <c r="F26" t="s">
        <v>27</v>
      </c>
      <c r="G26">
        <v>0</v>
      </c>
      <c r="H26" t="s">
        <v>23</v>
      </c>
      <c r="J26" t="s">
        <v>23</v>
      </c>
      <c r="K26" t="s">
        <v>89</v>
      </c>
      <c r="L26" t="s">
        <v>23</v>
      </c>
    </row>
    <row r="27" spans="1:13" x14ac:dyDescent="0.35">
      <c r="A27" t="s">
        <v>4</v>
      </c>
      <c r="B27">
        <v>2016</v>
      </c>
      <c r="C27" s="5" t="s">
        <v>14</v>
      </c>
      <c r="D27" s="5">
        <v>75.5</v>
      </c>
      <c r="E27" t="s">
        <v>5</v>
      </c>
      <c r="F27" t="s">
        <v>27</v>
      </c>
      <c r="G27">
        <v>0</v>
      </c>
      <c r="H27" t="s">
        <v>23</v>
      </c>
      <c r="I27" t="s">
        <v>79</v>
      </c>
      <c r="J27" t="s">
        <v>23</v>
      </c>
      <c r="L27" t="s">
        <v>23</v>
      </c>
    </row>
    <row r="28" spans="1:13" x14ac:dyDescent="0.35">
      <c r="A28" t="s">
        <v>4</v>
      </c>
      <c r="B28">
        <v>2017</v>
      </c>
      <c r="C28" s="5" t="s">
        <v>56</v>
      </c>
      <c r="D28" s="5">
        <v>401</v>
      </c>
      <c r="E28" t="s">
        <v>23</v>
      </c>
      <c r="F28">
        <v>2014</v>
      </c>
      <c r="G28">
        <v>0</v>
      </c>
      <c r="H28" t="s">
        <v>78</v>
      </c>
      <c r="J28" t="s">
        <v>5</v>
      </c>
      <c r="K28" t="s">
        <v>85</v>
      </c>
    </row>
    <row r="29" spans="1:13" x14ac:dyDescent="0.35">
      <c r="A29" t="s">
        <v>4</v>
      </c>
      <c r="B29">
        <v>2017</v>
      </c>
      <c r="C29" s="5" t="s">
        <v>88</v>
      </c>
      <c r="D29" s="5">
        <v>44</v>
      </c>
      <c r="E29" t="s">
        <v>15</v>
      </c>
      <c r="F29" t="s">
        <v>15</v>
      </c>
      <c r="G29">
        <v>0</v>
      </c>
      <c r="H29" t="s">
        <v>23</v>
      </c>
      <c r="J29" t="s">
        <v>23</v>
      </c>
      <c r="K29" t="s">
        <v>90</v>
      </c>
      <c r="L29" t="s">
        <v>92</v>
      </c>
      <c r="M29" t="s">
        <v>99</v>
      </c>
    </row>
    <row r="30" spans="1:13" x14ac:dyDescent="0.35">
      <c r="A30" t="s">
        <v>4</v>
      </c>
      <c r="B30">
        <v>2018</v>
      </c>
      <c r="C30" s="5" t="s">
        <v>18</v>
      </c>
      <c r="D30" s="5">
        <v>171</v>
      </c>
      <c r="E30" t="s">
        <v>23</v>
      </c>
      <c r="F30">
        <v>2018</v>
      </c>
      <c r="G30">
        <v>500</v>
      </c>
      <c r="H30" t="s">
        <v>5</v>
      </c>
      <c r="I30" t="s">
        <v>77</v>
      </c>
      <c r="J30" t="s">
        <v>5</v>
      </c>
    </row>
    <row r="31" spans="1:13" x14ac:dyDescent="0.35">
      <c r="A31" t="s">
        <v>4</v>
      </c>
      <c r="B31">
        <v>2018</v>
      </c>
      <c r="C31" s="5" t="s">
        <v>19</v>
      </c>
      <c r="D31" s="5">
        <v>157</v>
      </c>
      <c r="E31" t="s">
        <v>23</v>
      </c>
      <c r="F31">
        <v>2018</v>
      </c>
      <c r="G31">
        <v>500</v>
      </c>
      <c r="H31" t="s">
        <v>5</v>
      </c>
      <c r="I31" t="s">
        <v>55</v>
      </c>
      <c r="J31" t="s">
        <v>5</v>
      </c>
    </row>
    <row r="32" spans="1:13" x14ac:dyDescent="0.35">
      <c r="A32" t="s">
        <v>4</v>
      </c>
      <c r="B32">
        <v>2019</v>
      </c>
      <c r="C32" s="5" t="s">
        <v>20</v>
      </c>
      <c r="D32" s="5">
        <v>92</v>
      </c>
      <c r="E32" t="s">
        <v>15</v>
      </c>
      <c r="F32" t="s">
        <v>15</v>
      </c>
      <c r="G32">
        <v>0</v>
      </c>
      <c r="H32" t="s">
        <v>15</v>
      </c>
      <c r="J32" t="s">
        <v>5</v>
      </c>
      <c r="K32" t="s">
        <v>82</v>
      </c>
    </row>
    <row r="33" spans="1:13" x14ac:dyDescent="0.35">
      <c r="A33" t="s">
        <v>4</v>
      </c>
      <c r="B33">
        <v>2019</v>
      </c>
      <c r="C33" s="5" t="s">
        <v>22</v>
      </c>
      <c r="D33" s="5">
        <v>100</v>
      </c>
      <c r="E33" t="s">
        <v>23</v>
      </c>
      <c r="F33">
        <v>2021</v>
      </c>
      <c r="G33">
        <f>272+263</f>
        <v>535</v>
      </c>
      <c r="H33" t="s">
        <v>23</v>
      </c>
      <c r="I33" t="s">
        <v>24</v>
      </c>
      <c r="J33" t="s">
        <v>23</v>
      </c>
      <c r="K33" t="s">
        <v>94</v>
      </c>
      <c r="L33" t="s">
        <v>23</v>
      </c>
      <c r="M33" t="s">
        <v>95</v>
      </c>
    </row>
    <row r="34" spans="1:13" x14ac:dyDescent="0.35">
      <c r="A34" t="s">
        <v>4</v>
      </c>
      <c r="B34">
        <v>2019</v>
      </c>
      <c r="C34" s="5" t="s">
        <v>57</v>
      </c>
      <c r="D34" s="5">
        <v>633</v>
      </c>
      <c r="E34" t="s">
        <v>5</v>
      </c>
      <c r="F34" t="s">
        <v>27</v>
      </c>
      <c r="G34">
        <v>0</v>
      </c>
      <c r="H34" t="s">
        <v>23</v>
      </c>
      <c r="I34" t="s">
        <v>81</v>
      </c>
      <c r="J34" t="s">
        <v>5</v>
      </c>
    </row>
    <row r="35" spans="1:13" x14ac:dyDescent="0.35">
      <c r="A35" t="s">
        <v>4</v>
      </c>
      <c r="B35">
        <v>2019</v>
      </c>
      <c r="C35" s="5" t="s">
        <v>25</v>
      </c>
      <c r="D35" s="5">
        <v>100</v>
      </c>
      <c r="E35" t="s">
        <v>23</v>
      </c>
      <c r="F35">
        <v>2021</v>
      </c>
      <c r="G35">
        <f>176+328</f>
        <v>504</v>
      </c>
      <c r="H35" t="s">
        <v>5</v>
      </c>
      <c r="I35" t="s">
        <v>28</v>
      </c>
      <c r="J35" t="s">
        <v>23</v>
      </c>
      <c r="K35" t="s">
        <v>96</v>
      </c>
      <c r="L35" t="s">
        <v>23</v>
      </c>
    </row>
    <row r="36" spans="1:13" x14ac:dyDescent="0.35">
      <c r="A36" t="s">
        <v>4</v>
      </c>
      <c r="B36">
        <v>2019</v>
      </c>
      <c r="C36" s="5" t="s">
        <v>21</v>
      </c>
      <c r="D36" s="5">
        <v>60</v>
      </c>
      <c r="E36" t="s">
        <v>15</v>
      </c>
      <c r="F36" t="s">
        <v>15</v>
      </c>
      <c r="G36">
        <v>0</v>
      </c>
      <c r="H36" t="s">
        <v>15</v>
      </c>
      <c r="J36" t="s">
        <v>5</v>
      </c>
    </row>
    <row r="37" spans="1:13" x14ac:dyDescent="0.35">
      <c r="A37" t="s">
        <v>4</v>
      </c>
      <c r="B37">
        <v>2020</v>
      </c>
      <c r="C37" s="5" t="s">
        <v>36</v>
      </c>
      <c r="D37" s="5">
        <v>199.5</v>
      </c>
      <c r="E37" t="s">
        <v>15</v>
      </c>
      <c r="F37">
        <v>2021</v>
      </c>
      <c r="G37">
        <v>287</v>
      </c>
      <c r="H37" t="s">
        <v>5</v>
      </c>
      <c r="J37" t="s">
        <v>23</v>
      </c>
      <c r="K37" t="s">
        <v>84</v>
      </c>
      <c r="L37" t="s">
        <v>92</v>
      </c>
      <c r="M37" t="s">
        <v>100</v>
      </c>
    </row>
    <row r="38" spans="1:13" x14ac:dyDescent="0.35">
      <c r="A38" t="s">
        <v>4</v>
      </c>
      <c r="B38">
        <v>2020</v>
      </c>
      <c r="C38" s="5" t="s">
        <v>45</v>
      </c>
      <c r="D38" s="5">
        <v>93</v>
      </c>
      <c r="E38" t="s">
        <v>23</v>
      </c>
      <c r="F38">
        <v>2020</v>
      </c>
      <c r="G38">
        <v>0</v>
      </c>
      <c r="H38" t="s">
        <v>15</v>
      </c>
      <c r="J38" t="s">
        <v>23</v>
      </c>
      <c r="K38" t="s">
        <v>83</v>
      </c>
      <c r="L38" t="s">
        <v>23</v>
      </c>
    </row>
    <row r="39" spans="1:13" x14ac:dyDescent="0.35">
      <c r="A39" t="s">
        <v>4</v>
      </c>
      <c r="B39">
        <v>2020</v>
      </c>
      <c r="C39" s="5" t="s">
        <v>29</v>
      </c>
      <c r="D39" s="5">
        <v>32.200000000000003</v>
      </c>
      <c r="E39" t="s">
        <v>5</v>
      </c>
      <c r="F39" t="s">
        <v>27</v>
      </c>
      <c r="G39">
        <v>0</v>
      </c>
      <c r="H39" t="s">
        <v>15</v>
      </c>
      <c r="J39" t="s">
        <v>5</v>
      </c>
    </row>
    <row r="40" spans="1:13" x14ac:dyDescent="0.35">
      <c r="A40" t="s">
        <v>4</v>
      </c>
      <c r="B40">
        <v>2020</v>
      </c>
      <c r="C40" s="5" t="s">
        <v>30</v>
      </c>
      <c r="D40" s="5">
        <v>73</v>
      </c>
      <c r="E40" t="s">
        <v>23</v>
      </c>
      <c r="F40">
        <v>2021</v>
      </c>
      <c r="G40">
        <v>356</v>
      </c>
      <c r="H40" t="s">
        <v>5</v>
      </c>
      <c r="I40" t="s">
        <v>31</v>
      </c>
      <c r="J40" t="s">
        <v>5</v>
      </c>
    </row>
    <row r="41" spans="1:13" x14ac:dyDescent="0.35">
      <c r="A41" t="s">
        <v>4</v>
      </c>
      <c r="B41">
        <v>2020</v>
      </c>
      <c r="C41" s="5" t="s">
        <v>32</v>
      </c>
      <c r="D41" s="5">
        <v>32</v>
      </c>
      <c r="E41" t="s">
        <v>5</v>
      </c>
      <c r="F41" t="s">
        <v>27</v>
      </c>
      <c r="G41">
        <v>0</v>
      </c>
      <c r="H41" t="s">
        <v>15</v>
      </c>
      <c r="J41" t="s">
        <v>5</v>
      </c>
    </row>
    <row r="42" spans="1:13" x14ac:dyDescent="0.35">
      <c r="A42" t="s">
        <v>4</v>
      </c>
      <c r="B42">
        <v>2020</v>
      </c>
      <c r="C42" s="5" t="s">
        <v>33</v>
      </c>
      <c r="D42" s="5">
        <v>60</v>
      </c>
      <c r="E42" t="s">
        <v>5</v>
      </c>
      <c r="F42" t="s">
        <v>27</v>
      </c>
      <c r="G42">
        <v>0</v>
      </c>
      <c r="H42" t="s">
        <v>15</v>
      </c>
      <c r="J42" t="s">
        <v>5</v>
      </c>
    </row>
    <row r="43" spans="1:13" x14ac:dyDescent="0.35">
      <c r="A43" t="s">
        <v>4</v>
      </c>
      <c r="B43">
        <v>2020</v>
      </c>
      <c r="C43" s="5" t="s">
        <v>34</v>
      </c>
      <c r="D43" s="5">
        <v>46.4</v>
      </c>
      <c r="E43" t="s">
        <v>23</v>
      </c>
      <c r="F43">
        <v>2021</v>
      </c>
      <c r="G43">
        <v>298</v>
      </c>
      <c r="H43" t="s">
        <v>5</v>
      </c>
      <c r="J43" t="s">
        <v>5</v>
      </c>
    </row>
    <row r="44" spans="1:13" x14ac:dyDescent="0.35">
      <c r="A44" t="s">
        <v>4</v>
      </c>
      <c r="B44">
        <v>2020</v>
      </c>
      <c r="C44" s="5" t="s">
        <v>35</v>
      </c>
      <c r="D44" s="5">
        <v>12.5</v>
      </c>
      <c r="E44" t="s">
        <v>5</v>
      </c>
      <c r="F44" t="s">
        <v>27</v>
      </c>
      <c r="G44">
        <v>0</v>
      </c>
      <c r="H44" t="s">
        <v>15</v>
      </c>
      <c r="J44" t="s">
        <v>5</v>
      </c>
    </row>
    <row r="45" spans="1:13" x14ac:dyDescent="0.35">
      <c r="A45" t="s">
        <v>4</v>
      </c>
      <c r="B45">
        <v>2021</v>
      </c>
      <c r="C45" s="5" t="s">
        <v>50</v>
      </c>
      <c r="D45" s="5">
        <v>222</v>
      </c>
      <c r="E45" t="s">
        <v>5</v>
      </c>
      <c r="F45" t="s">
        <v>27</v>
      </c>
      <c r="G45">
        <v>0</v>
      </c>
      <c r="H45" t="s">
        <v>15</v>
      </c>
      <c r="J45" t="s">
        <v>5</v>
      </c>
    </row>
    <row r="46" spans="1:13" x14ac:dyDescent="0.35">
      <c r="A46" t="s">
        <v>4</v>
      </c>
      <c r="B46">
        <v>2021</v>
      </c>
      <c r="C46" s="5" t="s">
        <v>51</v>
      </c>
      <c r="D46" s="5">
        <v>270</v>
      </c>
      <c r="E46" t="s">
        <v>5</v>
      </c>
      <c r="F46" t="s">
        <v>27</v>
      </c>
      <c r="G46">
        <v>0</v>
      </c>
      <c r="H46" t="s">
        <v>15</v>
      </c>
      <c r="J46" t="s">
        <v>5</v>
      </c>
    </row>
    <row r="47" spans="1:13" x14ac:dyDescent="0.35">
      <c r="A47" t="s">
        <v>47</v>
      </c>
      <c r="B47">
        <v>2020</v>
      </c>
      <c r="C47" t="s">
        <v>36</v>
      </c>
      <c r="D47" s="5">
        <v>3124.4</v>
      </c>
      <c r="E47" t="s">
        <v>15</v>
      </c>
      <c r="F47" t="s">
        <v>15</v>
      </c>
      <c r="G47">
        <v>0</v>
      </c>
      <c r="H47" t="s">
        <v>23</v>
      </c>
      <c r="I47" t="s">
        <v>48</v>
      </c>
      <c r="J47" t="s">
        <v>23</v>
      </c>
      <c r="K47" t="s">
        <v>63</v>
      </c>
      <c r="L47" t="s">
        <v>92</v>
      </c>
      <c r="M47" t="s">
        <v>102</v>
      </c>
    </row>
    <row r="48" spans="1:13" x14ac:dyDescent="0.35">
      <c r="A48" t="s">
        <v>47</v>
      </c>
      <c r="B48">
        <v>2020</v>
      </c>
      <c r="C48" t="s">
        <v>45</v>
      </c>
      <c r="D48" s="5">
        <v>725.1</v>
      </c>
      <c r="E48" t="s">
        <v>15</v>
      </c>
      <c r="F48" t="s">
        <v>15</v>
      </c>
      <c r="G48">
        <v>0</v>
      </c>
      <c r="H48" t="s">
        <v>107</v>
      </c>
      <c r="J48" t="s">
        <v>23</v>
      </c>
      <c r="K48" t="s">
        <v>64</v>
      </c>
      <c r="L48" t="s">
        <v>92</v>
      </c>
      <c r="M48" t="s">
        <v>102</v>
      </c>
    </row>
    <row r="49" spans="1:13" x14ac:dyDescent="0.35">
      <c r="A49" t="s">
        <v>47</v>
      </c>
      <c r="B49">
        <v>2020</v>
      </c>
      <c r="C49" t="s">
        <v>49</v>
      </c>
      <c r="D49" s="5">
        <v>558.29999999999995</v>
      </c>
      <c r="E49" t="s">
        <v>15</v>
      </c>
      <c r="F49" t="s">
        <v>15</v>
      </c>
      <c r="G49">
        <v>0</v>
      </c>
      <c r="H49" t="s">
        <v>107</v>
      </c>
      <c r="J49" t="s">
        <v>23</v>
      </c>
      <c r="K49" t="s">
        <v>68</v>
      </c>
      <c r="L49" t="s">
        <v>92</v>
      </c>
      <c r="M49" t="s">
        <v>102</v>
      </c>
    </row>
    <row r="50" spans="1:13" x14ac:dyDescent="0.35">
      <c r="A50" t="s">
        <v>47</v>
      </c>
      <c r="B50">
        <v>2021</v>
      </c>
      <c r="C50" t="s">
        <v>50</v>
      </c>
      <c r="D50" s="5">
        <v>2655</v>
      </c>
      <c r="E50" t="s">
        <v>23</v>
      </c>
      <c r="F50">
        <v>2021</v>
      </c>
      <c r="G50" s="1">
        <v>10000</v>
      </c>
      <c r="H50" s="1" t="s">
        <v>5</v>
      </c>
      <c r="J50" t="s">
        <v>5</v>
      </c>
    </row>
    <row r="51" spans="1:13" x14ac:dyDescent="0.35">
      <c r="A51" t="s">
        <v>47</v>
      </c>
      <c r="B51">
        <v>2021</v>
      </c>
      <c r="C51" t="s">
        <v>51</v>
      </c>
      <c r="D51" s="5">
        <v>437</v>
      </c>
      <c r="E51" t="s">
        <v>23</v>
      </c>
      <c r="F51">
        <v>2021</v>
      </c>
      <c r="G51">
        <v>450</v>
      </c>
      <c r="H51" t="s">
        <v>5</v>
      </c>
      <c r="J51" t="s">
        <v>5</v>
      </c>
    </row>
    <row r="52" spans="1:13" x14ac:dyDescent="0.35">
      <c r="A52" t="s">
        <v>47</v>
      </c>
      <c r="B52">
        <v>2021</v>
      </c>
      <c r="C52" t="s">
        <v>52</v>
      </c>
      <c r="D52" s="5">
        <v>1001</v>
      </c>
      <c r="E52" t="s">
        <v>5</v>
      </c>
      <c r="F52" t="s">
        <v>27</v>
      </c>
      <c r="G52">
        <v>0</v>
      </c>
      <c r="H52" t="s">
        <v>15</v>
      </c>
      <c r="J52" t="s">
        <v>5</v>
      </c>
    </row>
  </sheetData>
  <sortState ref="A2:K52">
    <sortCondition ref="A2:A52"/>
    <sortCondition ref="C2:C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DB42-8607-4FE5-8F72-8A0EF9F28BF2}">
  <dimension ref="A1:H9"/>
  <sheetViews>
    <sheetView workbookViewId="0">
      <selection activeCell="F7" sqref="F7"/>
    </sheetView>
  </sheetViews>
  <sheetFormatPr defaultRowHeight="14.5" x14ac:dyDescent="0.35"/>
  <cols>
    <col min="1" max="1" width="21.6328125" bestFit="1" customWidth="1"/>
    <col min="2" max="2" width="15.6328125" bestFit="1" customWidth="1"/>
    <col min="3" max="7" width="4.81640625" bestFit="1" customWidth="1"/>
    <col min="8" max="9" width="10.7265625" bestFit="1" customWidth="1"/>
    <col min="10" max="10" width="6.90625" bestFit="1" customWidth="1"/>
    <col min="11" max="11" width="10.7265625" bestFit="1" customWidth="1"/>
  </cols>
  <sheetData>
    <row r="1" spans="1:8" x14ac:dyDescent="0.35">
      <c r="A1" s="2" t="s">
        <v>2</v>
      </c>
      <c r="B1" t="s">
        <v>5</v>
      </c>
    </row>
    <row r="3" spans="1:8" x14ac:dyDescent="0.35">
      <c r="A3" s="2" t="s">
        <v>101</v>
      </c>
      <c r="B3" s="2" t="s">
        <v>70</v>
      </c>
    </row>
    <row r="4" spans="1:8" x14ac:dyDescent="0.35">
      <c r="A4" s="2" t="s">
        <v>69</v>
      </c>
      <c r="B4">
        <v>2010</v>
      </c>
      <c r="C4">
        <v>2015</v>
      </c>
      <c r="D4">
        <v>2016</v>
      </c>
      <c r="E4">
        <v>2019</v>
      </c>
      <c r="F4">
        <v>2020</v>
      </c>
      <c r="G4">
        <v>2021</v>
      </c>
      <c r="H4" t="s">
        <v>54</v>
      </c>
    </row>
    <row r="5" spans="1:8" x14ac:dyDescent="0.35">
      <c r="A5" s="3" t="s">
        <v>37</v>
      </c>
      <c r="B5" s="4"/>
      <c r="C5" s="4">
        <v>1</v>
      </c>
      <c r="D5" s="4">
        <v>1</v>
      </c>
      <c r="E5" s="4"/>
      <c r="F5" s="4">
        <v>1</v>
      </c>
      <c r="G5" s="4"/>
      <c r="H5" s="4">
        <v>3</v>
      </c>
    </row>
    <row r="6" spans="1:8" x14ac:dyDescent="0.35">
      <c r="A6" s="3" t="s">
        <v>53</v>
      </c>
      <c r="B6" s="4"/>
      <c r="C6" s="4"/>
      <c r="D6" s="4"/>
      <c r="E6" s="4">
        <v>1</v>
      </c>
      <c r="F6" s="4">
        <v>2</v>
      </c>
      <c r="G6" s="4">
        <v>1</v>
      </c>
      <c r="H6" s="4">
        <v>4</v>
      </c>
    </row>
    <row r="7" spans="1:8" x14ac:dyDescent="0.35">
      <c r="A7" s="3" t="s">
        <v>4</v>
      </c>
      <c r="B7" s="4">
        <v>7</v>
      </c>
      <c r="C7" s="4"/>
      <c r="D7" s="4">
        <v>2</v>
      </c>
      <c r="E7" s="4">
        <v>1</v>
      </c>
      <c r="F7" s="4">
        <v>4</v>
      </c>
      <c r="G7" s="4">
        <v>2</v>
      </c>
      <c r="H7" s="4">
        <v>16</v>
      </c>
    </row>
    <row r="8" spans="1:8" x14ac:dyDescent="0.35">
      <c r="A8" s="3" t="s">
        <v>47</v>
      </c>
      <c r="B8" s="4"/>
      <c r="C8" s="4"/>
      <c r="D8" s="4"/>
      <c r="E8" s="4"/>
      <c r="F8" s="4"/>
      <c r="G8" s="4">
        <v>1</v>
      </c>
      <c r="H8" s="4">
        <v>1</v>
      </c>
    </row>
    <row r="9" spans="1:8" x14ac:dyDescent="0.35">
      <c r="A9" s="3" t="s">
        <v>54</v>
      </c>
      <c r="B9" s="4">
        <v>7</v>
      </c>
      <c r="C9" s="4">
        <v>1</v>
      </c>
      <c r="D9" s="4">
        <v>3</v>
      </c>
      <c r="E9" s="4">
        <v>2</v>
      </c>
      <c r="F9" s="4">
        <v>7</v>
      </c>
      <c r="G9" s="4">
        <v>4</v>
      </c>
      <c r="H9" s="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BA89-5211-4E1E-8175-C1BB5E4526D4}">
  <dimension ref="A1:I21"/>
  <sheetViews>
    <sheetView workbookViewId="0">
      <selection activeCell="K7" sqref="K7"/>
    </sheetView>
  </sheetViews>
  <sheetFormatPr defaultRowHeight="14.5" x14ac:dyDescent="0.35"/>
  <cols>
    <col min="1" max="1" width="22.6328125" bestFit="1" customWidth="1"/>
    <col min="2" max="2" width="15.6328125" bestFit="1" customWidth="1"/>
    <col min="3" max="3" width="3.54296875" bestFit="1" customWidth="1"/>
    <col min="4" max="4" width="9.08984375" bestFit="1" customWidth="1"/>
    <col min="5" max="5" width="7.90625" bestFit="1" customWidth="1"/>
    <col min="6" max="6" width="10.7265625" bestFit="1" customWidth="1"/>
    <col min="7" max="7" width="9.08984375" bestFit="1" customWidth="1"/>
    <col min="8" max="8" width="7.90625" bestFit="1" customWidth="1"/>
    <col min="9" max="9" width="10.7265625" bestFit="1" customWidth="1"/>
    <col min="10" max="10" width="2" bestFit="1" customWidth="1"/>
    <col min="11" max="11" width="8.1796875" bestFit="1" customWidth="1"/>
    <col min="12" max="12" width="10.7265625" bestFit="1" customWidth="1"/>
    <col min="13" max="13" width="27" bestFit="1" customWidth="1"/>
    <col min="14" max="14" width="24.81640625" bestFit="1" customWidth="1"/>
    <col min="15" max="15" width="22.6328125" bestFit="1" customWidth="1"/>
    <col min="16" max="16" width="24.81640625" bestFit="1" customWidth="1"/>
    <col min="17" max="17" width="22.6328125" bestFit="1" customWidth="1"/>
    <col min="18" max="18" width="24.81640625" bestFit="1" customWidth="1"/>
    <col min="19" max="19" width="22.6328125" bestFit="1" customWidth="1"/>
    <col min="20" max="20" width="27.81640625" bestFit="1" customWidth="1"/>
    <col min="21" max="21" width="25.7265625" bestFit="1" customWidth="1"/>
    <col min="22" max="22" width="29.54296875" bestFit="1" customWidth="1"/>
    <col min="23" max="23" width="27.36328125" bestFit="1" customWidth="1"/>
  </cols>
  <sheetData>
    <row r="1" spans="1:9" x14ac:dyDescent="0.35">
      <c r="A1" t="s">
        <v>74</v>
      </c>
    </row>
    <row r="2" spans="1:9" x14ac:dyDescent="0.35">
      <c r="A2" s="2" t="s">
        <v>58</v>
      </c>
      <c r="B2" t="s">
        <v>23</v>
      </c>
    </row>
    <row r="4" spans="1:9" x14ac:dyDescent="0.35">
      <c r="A4" s="2" t="s">
        <v>71</v>
      </c>
      <c r="B4" s="2" t="s">
        <v>70</v>
      </c>
    </row>
    <row r="5" spans="1:9" x14ac:dyDescent="0.35">
      <c r="A5" s="2" t="s">
        <v>69</v>
      </c>
      <c r="B5">
        <v>2021</v>
      </c>
      <c r="C5" t="s">
        <v>27</v>
      </c>
      <c r="D5" t="s">
        <v>15</v>
      </c>
      <c r="E5" t="s">
        <v>75</v>
      </c>
      <c r="F5" t="s">
        <v>54</v>
      </c>
    </row>
    <row r="6" spans="1:9" x14ac:dyDescent="0.35">
      <c r="A6" s="3" t="s">
        <v>4</v>
      </c>
      <c r="B6" s="4">
        <v>3</v>
      </c>
      <c r="C6" s="4">
        <v>5</v>
      </c>
      <c r="D6" s="4">
        <v>2</v>
      </c>
      <c r="E6" s="4">
        <v>2</v>
      </c>
      <c r="F6" s="4">
        <v>12</v>
      </c>
    </row>
    <row r="7" spans="1:9" x14ac:dyDescent="0.35">
      <c r="A7" s="3" t="s">
        <v>47</v>
      </c>
      <c r="B7" s="4"/>
      <c r="C7" s="4"/>
      <c r="D7" s="4">
        <v>3</v>
      </c>
      <c r="E7" s="4"/>
      <c r="F7" s="4">
        <v>3</v>
      </c>
    </row>
    <row r="8" spans="1:9" x14ac:dyDescent="0.35">
      <c r="A8" s="3" t="s">
        <v>54</v>
      </c>
      <c r="B8" s="4">
        <v>3</v>
      </c>
      <c r="C8" s="4">
        <v>5</v>
      </c>
      <c r="D8" s="4">
        <v>5</v>
      </c>
      <c r="E8" s="4">
        <v>2</v>
      </c>
      <c r="F8" s="4">
        <v>15</v>
      </c>
    </row>
    <row r="12" spans="1:9" x14ac:dyDescent="0.35">
      <c r="A12" s="3" t="s">
        <v>72</v>
      </c>
      <c r="B12" s="4"/>
      <c r="C12" s="4"/>
      <c r="D12" s="4"/>
      <c r="E12" s="4"/>
      <c r="F12" s="4"/>
    </row>
    <row r="13" spans="1:9" x14ac:dyDescent="0.35">
      <c r="A13" s="2" t="s">
        <v>2</v>
      </c>
      <c r="B13" t="s">
        <v>76</v>
      </c>
    </row>
    <row r="15" spans="1:9" x14ac:dyDescent="0.35">
      <c r="A15" s="2" t="s">
        <v>71</v>
      </c>
      <c r="B15" s="2" t="s">
        <v>70</v>
      </c>
    </row>
    <row r="16" spans="1:9" x14ac:dyDescent="0.35">
      <c r="A16" s="2" t="s">
        <v>69</v>
      </c>
      <c r="B16">
        <v>2017</v>
      </c>
      <c r="C16">
        <v>2018</v>
      </c>
      <c r="D16">
        <v>2019</v>
      </c>
      <c r="E16">
        <v>2020</v>
      </c>
      <c r="F16">
        <v>2021</v>
      </c>
      <c r="G16" t="s">
        <v>15</v>
      </c>
      <c r="H16" t="s">
        <v>75</v>
      </c>
      <c r="I16" t="s">
        <v>54</v>
      </c>
    </row>
    <row r="17" spans="1:9" x14ac:dyDescent="0.35">
      <c r="A17" s="3" t="s">
        <v>37</v>
      </c>
      <c r="B17" s="4">
        <v>2</v>
      </c>
      <c r="C17" s="4"/>
      <c r="D17" s="4">
        <v>1</v>
      </c>
      <c r="E17" s="4"/>
      <c r="F17" s="4">
        <v>1</v>
      </c>
      <c r="G17" s="4">
        <v>1</v>
      </c>
      <c r="H17" s="4"/>
      <c r="I17" s="4">
        <v>5</v>
      </c>
    </row>
    <row r="18" spans="1:9" x14ac:dyDescent="0.35">
      <c r="A18" s="3" t="s">
        <v>53</v>
      </c>
      <c r="B18" s="4"/>
      <c r="C18" s="4"/>
      <c r="D18" s="4">
        <v>1</v>
      </c>
      <c r="E18" s="4">
        <v>1</v>
      </c>
      <c r="F18" s="4">
        <v>2</v>
      </c>
      <c r="G18" s="4"/>
      <c r="H18" s="4"/>
      <c r="I18" s="4">
        <v>4</v>
      </c>
    </row>
    <row r="19" spans="1:9" x14ac:dyDescent="0.35">
      <c r="A19" s="3" t="s">
        <v>4</v>
      </c>
      <c r="B19" s="4"/>
      <c r="C19" s="4">
        <v>2</v>
      </c>
      <c r="D19" s="4"/>
      <c r="E19" s="4"/>
      <c r="F19" s="4">
        <v>5</v>
      </c>
      <c r="G19" s="4">
        <v>4</v>
      </c>
      <c r="H19" s="4">
        <v>3</v>
      </c>
      <c r="I19" s="4">
        <v>14</v>
      </c>
    </row>
    <row r="20" spans="1:9" x14ac:dyDescent="0.35">
      <c r="A20" s="3" t="s">
        <v>47</v>
      </c>
      <c r="B20" s="4"/>
      <c r="C20" s="4"/>
      <c r="D20" s="4"/>
      <c r="E20" s="4"/>
      <c r="F20" s="4">
        <v>2</v>
      </c>
      <c r="G20" s="4">
        <v>3</v>
      </c>
      <c r="H20" s="4"/>
      <c r="I20" s="4">
        <v>5</v>
      </c>
    </row>
    <row r="21" spans="1:9" x14ac:dyDescent="0.35">
      <c r="A21" s="3" t="s">
        <v>54</v>
      </c>
      <c r="B21" s="4">
        <v>2</v>
      </c>
      <c r="C21" s="4">
        <v>2</v>
      </c>
      <c r="D21" s="4">
        <v>2</v>
      </c>
      <c r="E21" s="4">
        <v>1</v>
      </c>
      <c r="F21" s="4">
        <v>10</v>
      </c>
      <c r="G21" s="4">
        <v>8</v>
      </c>
      <c r="H21" s="4">
        <v>3</v>
      </c>
      <c r="I21" s="4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6CE20-1D8F-4D28-823B-E6BF3D6BCDFC}">
  <ds:schemaRefs>
    <ds:schemaRef ds:uri="http://schemas.microsoft.com/office/infopath/2007/PartnerControls"/>
    <ds:schemaRef ds:uri="http://schemas.microsoft.com/office/2006/documentManagement/types"/>
    <ds:schemaRef ds:uri="8c008993-a31f-4b40-b1f3-88dd9c6e1924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360018dd-41eb-4458-b1d4-4b46a95a2b0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839524-AAD6-471E-9114-E3094224B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FF4F29-E771-4AB3-ABBE-5AD7204EFA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2021-12-17T22:33:07Z</dcterms:created>
  <dcterms:modified xsi:type="dcterms:W3CDTF">2022-01-08T00:26:12Z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