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Продажи" sheetId="1" r:id="rId1"/>
    <sheet name="Статистика" sheetId="2" r:id="rId2"/>
  </sheets>
  <calcPr calcId="125725"/>
</workbook>
</file>

<file path=xl/calcChain.xml><?xml version="1.0" encoding="utf-8"?>
<calcChain xmlns="http://schemas.openxmlformats.org/spreadsheetml/2006/main">
  <c r="C15" i="2"/>
  <c r="C16"/>
  <c r="C17"/>
  <c r="C18"/>
  <c r="C19"/>
  <c r="C20"/>
  <c r="C21"/>
  <c r="C22"/>
  <c r="C3"/>
  <c r="C4"/>
  <c r="C5"/>
  <c r="C6"/>
  <c r="C7"/>
  <c r="C8"/>
  <c r="C9"/>
  <c r="C10"/>
  <c r="C11"/>
  <c r="C12"/>
  <c r="C13"/>
  <c r="C14"/>
  <c r="C2"/>
  <c r="C4" i="1" l="1"/>
  <c r="E4"/>
  <c r="E8"/>
  <c r="E7"/>
  <c r="E6"/>
  <c r="E5"/>
  <c r="C5"/>
  <c r="C6"/>
  <c r="C7"/>
  <c r="C8"/>
</calcChain>
</file>

<file path=xl/sharedStrings.xml><?xml version="1.0" encoding="utf-8"?>
<sst xmlns="http://schemas.openxmlformats.org/spreadsheetml/2006/main" count="60" uniqueCount="47">
  <si>
    <t>Цена в долларах за тонну</t>
  </si>
  <si>
    <t>Цена в рублях за тонну</t>
  </si>
  <si>
    <t>Объем продаж</t>
  </si>
  <si>
    <t>Нефть</t>
  </si>
  <si>
    <t>Газ</t>
  </si>
  <si>
    <t>Лес</t>
  </si>
  <si>
    <t>Сталь</t>
  </si>
  <si>
    <t>Алюминий</t>
  </si>
  <si>
    <t>Курс: 1$</t>
  </si>
  <si>
    <t>100</t>
  </si>
  <si>
    <t>130</t>
  </si>
  <si>
    <t>250</t>
  </si>
  <si>
    <t>80</t>
  </si>
  <si>
    <t>120</t>
  </si>
  <si>
    <t>Таможенная пошлина</t>
  </si>
  <si>
    <t>Рост</t>
  </si>
  <si>
    <t>Вес</t>
  </si>
  <si>
    <t>Индекс</t>
  </si>
  <si>
    <t>157</t>
  </si>
  <si>
    <t>164</t>
  </si>
  <si>
    <t>165</t>
  </si>
  <si>
    <t>167</t>
  </si>
  <si>
    <t>168</t>
  </si>
  <si>
    <t>169</t>
  </si>
  <si>
    <t>170</t>
  </si>
  <si>
    <t>176</t>
  </si>
  <si>
    <t>180</t>
  </si>
  <si>
    <t>182</t>
  </si>
  <si>
    <t>160</t>
  </si>
  <si>
    <t>185</t>
  </si>
  <si>
    <t>163</t>
  </si>
  <si>
    <t>159</t>
  </si>
  <si>
    <t>54</t>
  </si>
  <si>
    <t>59</t>
  </si>
  <si>
    <t>57</t>
  </si>
  <si>
    <t>70</t>
  </si>
  <si>
    <t>50</t>
  </si>
  <si>
    <t>60</t>
  </si>
  <si>
    <t>56</t>
  </si>
  <si>
    <t>47</t>
  </si>
  <si>
    <t>64</t>
  </si>
  <si>
    <t>55</t>
  </si>
  <si>
    <t>98</t>
  </si>
  <si>
    <t>52</t>
  </si>
  <si>
    <t>71</t>
  </si>
  <si>
    <t>49</t>
  </si>
  <si>
    <t>45</t>
  </si>
</sst>
</file>

<file path=xl/styles.xml><?xml version="1.0" encoding="utf-8"?>
<styleSheet xmlns="http://schemas.openxmlformats.org/spreadsheetml/2006/main">
  <numFmts count="8">
    <numFmt numFmtId="164" formatCode="_-* #,##0.00\ [$₽-419]_-;\-* #,##0.00\ [$₽-419]_-;_-* &quot;-&quot;??\ [$₽-419]_-;_-@_-"/>
    <numFmt numFmtId="165" formatCode="_-[$$-409]* #,##0.00_ ;_-[$$-409]* \-#,##0.00\ ;_-[$$-409]* &quot;-&quot;??_ ;_-@_ "/>
    <numFmt numFmtId="166" formatCode="#,##0.00\ [$₽-419]"/>
    <numFmt numFmtId="167" formatCode="@\ \т"/>
    <numFmt numFmtId="168" formatCode="[$$-C09]#,##0"/>
    <numFmt numFmtId="169" formatCode="@\ \к\г"/>
    <numFmt numFmtId="171" formatCode="@\ \с\м"/>
    <numFmt numFmtId="177" formatCode="0.0000000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166" fontId="0" fillId="0" borderId="1" xfId="0" applyNumberFormat="1" applyBorder="1"/>
    <xf numFmtId="167" fontId="0" fillId="0" borderId="1" xfId="0" applyNumberFormat="1" applyBorder="1" applyAlignment="1">
      <alignment horizontal="center" vertical="top"/>
    </xf>
    <xf numFmtId="164" fontId="0" fillId="0" borderId="1" xfId="1" applyNumberFormat="1" applyFont="1" applyBorder="1"/>
    <xf numFmtId="168" fontId="0" fillId="0" borderId="1" xfId="0" applyNumberFormat="1" applyBorder="1" applyAlignment="1">
      <alignment horizontal="center" vertical="top"/>
    </xf>
    <xf numFmtId="169" fontId="0" fillId="0" borderId="1" xfId="0" applyNumberFormat="1" applyBorder="1"/>
    <xf numFmtId="171" fontId="0" fillId="0" borderId="1" xfId="0" applyNumberFormat="1" applyBorder="1"/>
    <xf numFmtId="171" fontId="0" fillId="0" borderId="0" xfId="0" applyNumberFormat="1"/>
    <xf numFmtId="177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Относительные</a:t>
            </a:r>
            <a:r>
              <a:rPr lang="ru-RU" baseline="0"/>
              <a:t> объемы продаж</a:t>
            </a:r>
            <a:endParaRPr lang="ru-RU"/>
          </a:p>
        </c:rich>
      </c:tx>
      <c:layout>
        <c:manualLayout>
          <c:xMode val="edge"/>
          <c:yMode val="edge"/>
          <c:x val="0.10687489063867017"/>
          <c:y val="5.9976931949250314E-2"/>
        </c:manualLayout>
      </c:layout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7122822333775445E-2"/>
                  <c:y val="1.4710877403300368E-2"/>
                </c:manualLayout>
              </c:layout>
              <c:showPercent val="1"/>
            </c:dLbl>
            <c:dLbl>
              <c:idx val="1"/>
              <c:layout>
                <c:manualLayout>
                  <c:x val="2.8106486689163854E-2"/>
                  <c:y val="-1.9871945072609868E-2"/>
                </c:manualLayout>
              </c:layout>
              <c:showPercent val="1"/>
            </c:dLbl>
            <c:dLbl>
              <c:idx val="2"/>
              <c:layout>
                <c:manualLayout>
                  <c:x val="4.3259517933392673E-3"/>
                  <c:y val="1.0224777266163535E-2"/>
                </c:manualLayout>
              </c:layout>
              <c:showPercent val="1"/>
            </c:dLbl>
            <c:dLbl>
              <c:idx val="3"/>
              <c:layout>
                <c:manualLayout>
                  <c:x val="-3.928501474629105E-2"/>
                  <c:y val="1.7254901960784313E-2"/>
                </c:manualLayout>
              </c:layout>
              <c:showPercent val="1"/>
            </c:dLbl>
            <c:dLbl>
              <c:idx val="4"/>
              <c:layout>
                <c:manualLayout>
                  <c:x val="-9.3301770114556594E-4"/>
                  <c:y val="7.4170140497143745E-3"/>
                </c:manualLayout>
              </c:layout>
              <c:showPercent val="1"/>
            </c:dLbl>
            <c:showPercent val="1"/>
          </c:dLbls>
          <c:cat>
            <c:strRef>
              <c:f>Продажи!$A$4:$A$8</c:f>
              <c:strCache>
                <c:ptCount val="5"/>
                <c:pt idx="0">
                  <c:v>Нефть</c:v>
                </c:pt>
                <c:pt idx="1">
                  <c:v>Газ</c:v>
                </c:pt>
                <c:pt idx="2">
                  <c:v>Лес</c:v>
                </c:pt>
                <c:pt idx="3">
                  <c:v>Сталь</c:v>
                </c:pt>
                <c:pt idx="4">
                  <c:v>Алюминий</c:v>
                </c:pt>
              </c:strCache>
            </c:strRef>
          </c:cat>
          <c:val>
            <c:numRef>
              <c:f>Продажи!$B$4:$B$8</c:f>
              <c:numCache>
                <c:formatCode>[$$-C09]#,##0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Таможенная пошлина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Продажи!$A$4:$A$8</c:f>
              <c:strCache>
                <c:ptCount val="5"/>
                <c:pt idx="0">
                  <c:v>Нефть</c:v>
                </c:pt>
                <c:pt idx="1">
                  <c:v>Газ</c:v>
                </c:pt>
                <c:pt idx="2">
                  <c:v>Лес</c:v>
                </c:pt>
                <c:pt idx="3">
                  <c:v>Сталь</c:v>
                </c:pt>
                <c:pt idx="4">
                  <c:v>Алюминий</c:v>
                </c:pt>
              </c:strCache>
            </c:strRef>
          </c:cat>
          <c:val>
            <c:numRef>
              <c:f>Продажи!$E$4:$E$8</c:f>
              <c:numCache>
                <c:formatCode>_-* #,##0.00\ [$₽-419]_-;\-* #,##0.00\ [$₽-419]_-;_-* "-"??\ [$₽-419]_-;_-@_-</c:formatCode>
                <c:ptCount val="5"/>
                <c:pt idx="0">
                  <c:v>6348.85</c:v>
                </c:pt>
                <c:pt idx="1">
                  <c:v>7649.5899999999992</c:v>
                </c:pt>
                <c:pt idx="2">
                  <c:v>14710.75</c:v>
                </c:pt>
                <c:pt idx="3">
                  <c:v>5698.48</c:v>
                </c:pt>
                <c:pt idx="4">
                  <c:v>4645.5000000000009</c:v>
                </c:pt>
              </c:numCache>
            </c:numRef>
          </c:val>
        </c:ser>
        <c:gapWidth val="75"/>
        <c:overlap val="-25"/>
        <c:axId val="104955264"/>
        <c:axId val="104793216"/>
      </c:barChart>
      <c:catAx>
        <c:axId val="104955264"/>
        <c:scaling>
          <c:orientation val="minMax"/>
        </c:scaling>
        <c:axPos val="b"/>
        <c:majorTickMark val="none"/>
        <c:tickLblPos val="nextTo"/>
        <c:crossAx val="104793216"/>
        <c:crossesAt val="0"/>
        <c:auto val="1"/>
        <c:lblAlgn val="ctr"/>
        <c:lblOffset val="100"/>
      </c:catAx>
      <c:valAx>
        <c:axId val="104793216"/>
        <c:scaling>
          <c:orientation val="minMax"/>
        </c:scaling>
        <c:axPos val="l"/>
        <c:majorGridlines/>
        <c:numFmt formatCode="_-* #,##0.00\ [$₽-419]_-;\-* #,##0.00\ [$₽-419]_-;_-* &quot;-&quot;??\ [$₽-419]_-;_-@_-" sourceLinked="1"/>
        <c:majorTickMark val="none"/>
        <c:tickLblPos val="nextTo"/>
        <c:spPr>
          <a:ln w="9525">
            <a:noFill/>
          </a:ln>
        </c:spPr>
        <c:crossAx val="1049552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Относительные</a:t>
            </a:r>
            <a:r>
              <a:rPr lang="ru-RU" baseline="0"/>
              <a:t> объемы продаж</a:t>
            </a:r>
            <a:endParaRPr lang="ru-RU"/>
          </a:p>
        </c:rich>
      </c:tx>
      <c:layout>
        <c:manualLayout>
          <c:xMode val="edge"/>
          <c:yMode val="edge"/>
          <c:x val="0.10687489063867017"/>
          <c:y val="5.9976931949250349E-2"/>
        </c:manualLayout>
      </c:layout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7122822333775445E-2"/>
                  <c:y val="1.4710877403300369E-2"/>
                </c:manualLayout>
              </c:layout>
              <c:showPercent val="1"/>
            </c:dLbl>
            <c:dLbl>
              <c:idx val="1"/>
              <c:layout>
                <c:manualLayout>
                  <c:x val="2.8106486689163854E-2"/>
                  <c:y val="-1.9871945072609868E-2"/>
                </c:manualLayout>
              </c:layout>
              <c:showPercent val="1"/>
            </c:dLbl>
            <c:dLbl>
              <c:idx val="2"/>
              <c:layout>
                <c:manualLayout>
                  <c:x val="4.325951793339269E-3"/>
                  <c:y val="1.0224777266163543E-2"/>
                </c:manualLayout>
              </c:layout>
              <c:showPercent val="1"/>
            </c:dLbl>
            <c:dLbl>
              <c:idx val="3"/>
              <c:layout>
                <c:manualLayout>
                  <c:x val="-3.928501474629105E-2"/>
                  <c:y val="1.7254901960784313E-2"/>
                </c:manualLayout>
              </c:layout>
              <c:showPercent val="1"/>
            </c:dLbl>
            <c:dLbl>
              <c:idx val="4"/>
              <c:layout>
                <c:manualLayout>
                  <c:x val="-9.3301770114556626E-4"/>
                  <c:y val="7.4170140497143771E-3"/>
                </c:manualLayout>
              </c:layout>
              <c:showPercent val="1"/>
            </c:dLbl>
            <c:showPercent val="1"/>
          </c:dLbls>
          <c:cat>
            <c:strRef>
              <c:f>Продажи!$A$4:$A$8</c:f>
              <c:strCache>
                <c:ptCount val="5"/>
                <c:pt idx="0">
                  <c:v>Нефть</c:v>
                </c:pt>
                <c:pt idx="1">
                  <c:v>Газ</c:v>
                </c:pt>
                <c:pt idx="2">
                  <c:v>Лес</c:v>
                </c:pt>
                <c:pt idx="3">
                  <c:v>Сталь</c:v>
                </c:pt>
                <c:pt idx="4">
                  <c:v>Алюминий</c:v>
                </c:pt>
              </c:strCache>
            </c:strRef>
          </c:cat>
          <c:val>
            <c:numRef>
              <c:f>Продажи!$B$4:$B$8</c:f>
              <c:numCache>
                <c:formatCode>[$$-C09]#,##0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Таможенная пошлина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Продажи!$A$4:$A$8</c:f>
              <c:strCache>
                <c:ptCount val="5"/>
                <c:pt idx="0">
                  <c:v>Нефть</c:v>
                </c:pt>
                <c:pt idx="1">
                  <c:v>Газ</c:v>
                </c:pt>
                <c:pt idx="2">
                  <c:v>Лес</c:v>
                </c:pt>
                <c:pt idx="3">
                  <c:v>Сталь</c:v>
                </c:pt>
                <c:pt idx="4">
                  <c:v>Алюминий</c:v>
                </c:pt>
              </c:strCache>
            </c:strRef>
          </c:cat>
          <c:val>
            <c:numRef>
              <c:f>Продажи!$E$4:$E$8</c:f>
              <c:numCache>
                <c:formatCode>_-* #,##0.00\ [$₽-419]_-;\-* #,##0.00\ [$₽-419]_-;_-* "-"??\ [$₽-419]_-;_-@_-</c:formatCode>
                <c:ptCount val="5"/>
                <c:pt idx="0">
                  <c:v>6348.85</c:v>
                </c:pt>
                <c:pt idx="1">
                  <c:v>7649.5899999999992</c:v>
                </c:pt>
                <c:pt idx="2">
                  <c:v>14710.75</c:v>
                </c:pt>
                <c:pt idx="3">
                  <c:v>5698.48</c:v>
                </c:pt>
                <c:pt idx="4">
                  <c:v>4645.5000000000009</c:v>
                </c:pt>
              </c:numCache>
            </c:numRef>
          </c:val>
        </c:ser>
        <c:gapWidth val="75"/>
        <c:overlap val="-25"/>
        <c:axId val="95680000"/>
        <c:axId val="95681536"/>
      </c:barChart>
      <c:catAx>
        <c:axId val="95680000"/>
        <c:scaling>
          <c:orientation val="minMax"/>
        </c:scaling>
        <c:axPos val="b"/>
        <c:majorTickMark val="none"/>
        <c:tickLblPos val="nextTo"/>
        <c:crossAx val="95681536"/>
        <c:crossesAt val="0"/>
        <c:auto val="1"/>
        <c:lblAlgn val="ctr"/>
        <c:lblOffset val="100"/>
      </c:catAx>
      <c:valAx>
        <c:axId val="95681536"/>
        <c:scaling>
          <c:orientation val="minMax"/>
        </c:scaling>
        <c:axPos val="l"/>
        <c:majorGridlines/>
        <c:numFmt formatCode="_-* #,##0.00\ [$₽-419]_-;\-* #,##0.00\ [$₽-419]_-;_-* &quot;-&quot;??\ [$₽-419]_-;_-@_-" sourceLinked="1"/>
        <c:majorTickMark val="none"/>
        <c:tickLblPos val="nextTo"/>
        <c:spPr>
          <a:ln w="9525">
            <a:noFill/>
          </a:ln>
        </c:spPr>
        <c:crossAx val="956800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114300</xdr:rowOff>
    </xdr:from>
    <xdr:to>
      <xdr:col>7</xdr:col>
      <xdr:colOff>19050</xdr:colOff>
      <xdr:row>24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</xdr:row>
      <xdr:rowOff>114300</xdr:rowOff>
    </xdr:from>
    <xdr:to>
      <xdr:col>14</xdr:col>
      <xdr:colOff>466725</xdr:colOff>
      <xdr:row>24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95250</xdr:rowOff>
    </xdr:from>
    <xdr:to>
      <xdr:col>11</xdr:col>
      <xdr:colOff>152400</xdr:colOff>
      <xdr:row>16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</xdr:row>
      <xdr:rowOff>28575</xdr:rowOff>
    </xdr:from>
    <xdr:to>
      <xdr:col>18</xdr:col>
      <xdr:colOff>466725</xdr:colOff>
      <xdr:row>15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4" sqref="D4"/>
    </sheetView>
  </sheetViews>
  <sheetFormatPr defaultRowHeight="15"/>
  <cols>
    <col min="1" max="1" width="12" customWidth="1"/>
    <col min="2" max="2" width="10" customWidth="1"/>
    <col min="3" max="3" width="10.5703125" customWidth="1"/>
    <col min="4" max="4" width="9.42578125" customWidth="1"/>
    <col min="5" max="5" width="12.28515625" customWidth="1"/>
  </cols>
  <sheetData>
    <row r="1" spans="1:5">
      <c r="A1" s="2" t="s">
        <v>8</v>
      </c>
      <c r="B1" s="3">
        <v>30.97</v>
      </c>
    </row>
    <row r="3" spans="1:5" ht="45" customHeight="1">
      <c r="A3" s="1"/>
      <c r="B3" s="4" t="s">
        <v>0</v>
      </c>
      <c r="C3" s="4" t="s">
        <v>1</v>
      </c>
      <c r="D3" s="6" t="s">
        <v>2</v>
      </c>
      <c r="E3" s="6" t="s">
        <v>14</v>
      </c>
    </row>
    <row r="4" spans="1:5">
      <c r="A4" s="5" t="s">
        <v>3</v>
      </c>
      <c r="B4" s="10">
        <v>41</v>
      </c>
      <c r="C4" s="7">
        <f>B4*$B$1</f>
        <v>1269.77</v>
      </c>
      <c r="D4" s="8" t="s">
        <v>9</v>
      </c>
      <c r="E4" s="9">
        <f>IF(B4&lt;25,0.1*C4*D4,0.05*C4*D4)</f>
        <v>6348.85</v>
      </c>
    </row>
    <row r="5" spans="1:5">
      <c r="A5" s="5" t="s">
        <v>4</v>
      </c>
      <c r="B5" s="10">
        <v>38</v>
      </c>
      <c r="C5" s="7">
        <f t="shared" ref="C5:C8" si="0">B5*$B$1</f>
        <v>1176.8599999999999</v>
      </c>
      <c r="D5" s="8" t="s">
        <v>10</v>
      </c>
      <c r="E5" s="9">
        <f t="shared" ref="E5:E8" si="1">IF(B5&lt;25,0.1*C5*D5,0.05*C5*D5)</f>
        <v>7649.5899999999992</v>
      </c>
    </row>
    <row r="6" spans="1:5">
      <c r="A6" s="5" t="s">
        <v>5</v>
      </c>
      <c r="B6" s="10">
        <v>19</v>
      </c>
      <c r="C6" s="7">
        <f t="shared" si="0"/>
        <v>588.42999999999995</v>
      </c>
      <c r="D6" s="8" t="s">
        <v>11</v>
      </c>
      <c r="E6" s="9">
        <f t="shared" si="1"/>
        <v>14710.75</v>
      </c>
    </row>
    <row r="7" spans="1:5">
      <c r="A7" s="5" t="s">
        <v>6</v>
      </c>
      <c r="B7" s="10">
        <v>23</v>
      </c>
      <c r="C7" s="7">
        <f t="shared" si="0"/>
        <v>712.31</v>
      </c>
      <c r="D7" s="8" t="s">
        <v>12</v>
      </c>
      <c r="E7" s="9">
        <f t="shared" si="1"/>
        <v>5698.48</v>
      </c>
    </row>
    <row r="8" spans="1:5">
      <c r="A8" s="5" t="s">
        <v>7</v>
      </c>
      <c r="B8" s="10">
        <v>25</v>
      </c>
      <c r="C8" s="7">
        <f t="shared" si="0"/>
        <v>774.25</v>
      </c>
      <c r="D8" s="8" t="s">
        <v>13</v>
      </c>
      <c r="E8" s="9">
        <f t="shared" si="1"/>
        <v>4645.5000000000009</v>
      </c>
    </row>
  </sheetData>
  <pageMargins left="0.7" right="0.7" top="0.75" bottom="0.75" header="0.3" footer="0.3"/>
  <pageSetup paperSize="9" orientation="portrait" horizontalDpi="180" verticalDpi="180" r:id="rId1"/>
  <ignoredErrors>
    <ignoredError sqref="D4:D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C2" sqref="C2"/>
    </sheetView>
  </sheetViews>
  <sheetFormatPr defaultRowHeight="15"/>
  <cols>
    <col min="3" max="3" width="14.140625" customWidth="1"/>
  </cols>
  <sheetData>
    <row r="1" spans="1:6">
      <c r="A1" s="1" t="s">
        <v>15</v>
      </c>
      <c r="B1" s="1" t="s">
        <v>16</v>
      </c>
      <c r="C1" s="1" t="s">
        <v>17</v>
      </c>
      <c r="E1" s="13"/>
      <c r="F1" s="13"/>
    </row>
    <row r="2" spans="1:6">
      <c r="A2" s="12" t="s">
        <v>18</v>
      </c>
      <c r="B2" s="11" t="s">
        <v>32</v>
      </c>
      <c r="C2" s="14">
        <f>(B2/A2)^2</f>
        <v>0.11830094527161344</v>
      </c>
    </row>
    <row r="3" spans="1:6">
      <c r="A3" s="12" t="s">
        <v>19</v>
      </c>
      <c r="B3" s="11" t="s">
        <v>33</v>
      </c>
      <c r="C3" s="14">
        <f t="shared" ref="C3:C22" si="0">(B3/A3)^2</f>
        <v>0.12942444973230219</v>
      </c>
    </row>
    <row r="4" spans="1:6">
      <c r="A4" s="12" t="s">
        <v>28</v>
      </c>
      <c r="B4" s="11" t="s">
        <v>34</v>
      </c>
      <c r="C4" s="14">
        <f t="shared" si="0"/>
        <v>0.12691406250000001</v>
      </c>
    </row>
    <row r="5" spans="1:6">
      <c r="A5" s="12" t="s">
        <v>24</v>
      </c>
      <c r="B5" s="11" t="s">
        <v>35</v>
      </c>
      <c r="C5" s="14">
        <f t="shared" si="0"/>
        <v>0.16955017301038061</v>
      </c>
    </row>
    <row r="6" spans="1:6">
      <c r="A6" s="12" t="s">
        <v>19</v>
      </c>
      <c r="B6" s="11" t="s">
        <v>36</v>
      </c>
      <c r="C6" s="14">
        <f t="shared" si="0"/>
        <v>9.2950624628197503E-2</v>
      </c>
    </row>
    <row r="7" spans="1:6">
      <c r="A7" s="12" t="s">
        <v>22</v>
      </c>
      <c r="B7" s="11" t="s">
        <v>37</v>
      </c>
      <c r="C7" s="14">
        <f t="shared" si="0"/>
        <v>0.12755102040816327</v>
      </c>
    </row>
    <row r="8" spans="1:6">
      <c r="A8" s="12" t="s">
        <v>24</v>
      </c>
      <c r="B8" s="11" t="s">
        <v>38</v>
      </c>
      <c r="C8" s="14">
        <f t="shared" si="0"/>
        <v>0.1085121107266436</v>
      </c>
    </row>
    <row r="9" spans="1:6">
      <c r="A9" s="12" t="s">
        <v>24</v>
      </c>
      <c r="B9" s="11" t="s">
        <v>37</v>
      </c>
      <c r="C9" s="14">
        <f t="shared" si="0"/>
        <v>0.12456747404844293</v>
      </c>
    </row>
    <row r="10" spans="1:6">
      <c r="A10" s="12" t="s">
        <v>24</v>
      </c>
      <c r="B10" s="11" t="s">
        <v>39</v>
      </c>
      <c r="C10" s="14">
        <f t="shared" si="0"/>
        <v>7.6435986159169564E-2</v>
      </c>
    </row>
    <row r="11" spans="1:6">
      <c r="A11" s="12" t="s">
        <v>22</v>
      </c>
      <c r="B11" s="11" t="s">
        <v>38</v>
      </c>
      <c r="C11" s="14">
        <f t="shared" si="0"/>
        <v>0.1111111111111111</v>
      </c>
    </row>
    <row r="12" spans="1:6">
      <c r="A12" s="12" t="s">
        <v>21</v>
      </c>
      <c r="B12" s="11" t="s">
        <v>40</v>
      </c>
      <c r="C12" s="14">
        <f t="shared" si="0"/>
        <v>0.14686794076517626</v>
      </c>
    </row>
    <row r="13" spans="1:6">
      <c r="A13" s="12" t="s">
        <v>25</v>
      </c>
      <c r="B13" s="11" t="s">
        <v>35</v>
      </c>
      <c r="C13" s="14">
        <f t="shared" si="0"/>
        <v>0.15818698347107438</v>
      </c>
    </row>
    <row r="14" spans="1:6">
      <c r="A14" s="12" t="s">
        <v>23</v>
      </c>
      <c r="B14" s="11" t="s">
        <v>41</v>
      </c>
      <c r="C14" s="14">
        <f t="shared" si="0"/>
        <v>0.10591365848534715</v>
      </c>
    </row>
    <row r="15" spans="1:6">
      <c r="A15" s="12" t="s">
        <v>24</v>
      </c>
      <c r="B15" s="11" t="s">
        <v>42</v>
      </c>
      <c r="C15" s="14">
        <f>(B15/A15)^2</f>
        <v>0.33231833910034597</v>
      </c>
    </row>
    <row r="16" spans="1:6">
      <c r="A16" s="12" t="s">
        <v>27</v>
      </c>
      <c r="B16" s="11" t="s">
        <v>11</v>
      </c>
      <c r="C16" s="14">
        <f t="shared" si="0"/>
        <v>1.8868494143219419</v>
      </c>
    </row>
    <row r="17" spans="1:3">
      <c r="A17" s="12" t="s">
        <v>26</v>
      </c>
      <c r="B17" s="11" t="s">
        <v>41</v>
      </c>
      <c r="C17" s="14">
        <f t="shared" si="0"/>
        <v>9.336419753086421E-2</v>
      </c>
    </row>
    <row r="18" spans="1:3">
      <c r="A18" s="12" t="s">
        <v>20</v>
      </c>
      <c r="B18" s="11" t="s">
        <v>43</v>
      </c>
      <c r="C18" s="14">
        <f t="shared" si="0"/>
        <v>9.9320477502295668E-2</v>
      </c>
    </row>
    <row r="19" spans="1:3">
      <c r="A19" s="12" t="s">
        <v>29</v>
      </c>
      <c r="B19" s="11" t="s">
        <v>44</v>
      </c>
      <c r="C19" s="14">
        <f t="shared" si="0"/>
        <v>0.14728999269539811</v>
      </c>
    </row>
    <row r="20" spans="1:3">
      <c r="A20" s="12" t="s">
        <v>30</v>
      </c>
      <c r="B20" s="11" t="s">
        <v>41</v>
      </c>
      <c r="C20" s="14">
        <f t="shared" si="0"/>
        <v>0.11385449207723286</v>
      </c>
    </row>
    <row r="21" spans="1:3">
      <c r="A21" s="12" t="s">
        <v>18</v>
      </c>
      <c r="B21" s="11" t="s">
        <v>45</v>
      </c>
      <c r="C21" s="14">
        <f t="shared" si="0"/>
        <v>9.7407602742504762E-2</v>
      </c>
    </row>
    <row r="22" spans="1:3">
      <c r="A22" s="12" t="s">
        <v>31</v>
      </c>
      <c r="B22" s="11" t="s">
        <v>46</v>
      </c>
      <c r="C22" s="14">
        <f t="shared" si="0"/>
        <v>8.0099679601281587E-2</v>
      </c>
    </row>
  </sheetData>
  <pageMargins left="0.7" right="0.7" top="0.75" bottom="0.75" header="0.3" footer="0.3"/>
  <pageSetup paperSize="9" orientation="portrait" r:id="rId1"/>
  <ignoredErrors>
    <ignoredError sqref="A2:A6 A7:A22 B2:B3 B4:B2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Продажи</vt:lpstr>
      <vt:lpstr>Статистика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2018-12-17T07:21:59Z</dcterms:modified>
</cp:coreProperties>
</file>