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t\OneDrive - NILU\projets\2021_bedrock\Onsøy\"/>
    </mc:Choice>
  </mc:AlternateContent>
  <xr:revisionPtr revIDLastSave="0" documentId="13_ncr:1_{E0B50477-EF01-4863-8527-14472CB65A50}" xr6:coauthVersionLast="47" xr6:coauthVersionMax="47" xr10:uidLastSave="{00000000-0000-0000-0000-000000000000}"/>
  <bookViews>
    <workbookView xWindow="-108" yWindow="-108" windowWidth="23256" windowHeight="12576" xr2:uid="{40EA2DAF-9241-42E7-A779-E893FC5CBB52}"/>
  </bookViews>
  <sheets>
    <sheet name="fcut50_v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3" l="1"/>
  <c r="L23" i="3"/>
  <c r="L20" i="3"/>
  <c r="I45" i="3"/>
  <c r="H45" i="3"/>
  <c r="G45" i="3"/>
  <c r="F45" i="3"/>
  <c r="E45" i="3"/>
  <c r="L22" i="3" l="1"/>
  <c r="O19" i="3" s="1"/>
</calcChain>
</file>

<file path=xl/sharedStrings.xml><?xml version="1.0" encoding="utf-8"?>
<sst xmlns="http://schemas.openxmlformats.org/spreadsheetml/2006/main" count="19" uniqueCount="19">
  <si>
    <t>distance from source</t>
  </si>
  <si>
    <t>v=s/t</t>
  </si>
  <si>
    <t>traveltime -trigger</t>
  </si>
  <si>
    <t>avg</t>
  </si>
  <si>
    <t>from linear regression</t>
  </si>
  <si>
    <t>v2*</t>
  </si>
  <si>
    <t>v1</t>
  </si>
  <si>
    <t>intercept time</t>
  </si>
  <si>
    <t>critical angle</t>
  </si>
  <si>
    <t>depth1</t>
  </si>
  <si>
    <t>travel time, 1st neg phase</t>
  </si>
  <si>
    <t>travel time, 1st pos phase</t>
  </si>
  <si>
    <t>dsitance from source</t>
  </si>
  <si>
    <t>yellow</t>
  </si>
  <si>
    <t>magenta</t>
  </si>
  <si>
    <t>black</t>
  </si>
  <si>
    <t>green</t>
  </si>
  <si>
    <t>blue</t>
  </si>
  <si>
    <t>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</si>
</sst>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" fontId="0" fillId="2" borderId="0" xfId="0" applyNumberFormat="1" applyFill="1"/>
    <xf numFmtId="1" fontId="0" fillId="3" borderId="0" xfId="0" applyNumberFormat="1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fcut50_v2!$F$3:$F$15</c:f>
              <c:numCache>
                <c:formatCode>General</c:formatCode>
                <c:ptCount val="13"/>
                <c:pt idx="0">
                  <c:v>0.20649999999999999</c:v>
                </c:pt>
                <c:pt idx="1">
                  <c:v>0.20949999999999999</c:v>
                </c:pt>
                <c:pt idx="2">
                  <c:v>0.21049999999999999</c:v>
                </c:pt>
                <c:pt idx="3">
                  <c:v>0.2175</c:v>
                </c:pt>
                <c:pt idx="4">
                  <c:v>0.224</c:v>
                </c:pt>
                <c:pt idx="5">
                  <c:v>0.23</c:v>
                </c:pt>
                <c:pt idx="6">
                  <c:v>0.23449999999999999</c:v>
                </c:pt>
                <c:pt idx="7">
                  <c:v>0.246</c:v>
                </c:pt>
                <c:pt idx="8">
                  <c:v>0.24399999999999999</c:v>
                </c:pt>
                <c:pt idx="9">
                  <c:v>0.248</c:v>
                </c:pt>
                <c:pt idx="10">
                  <c:v>0.252</c:v>
                </c:pt>
                <c:pt idx="11">
                  <c:v>0.25700000000000001</c:v>
                </c:pt>
                <c:pt idx="12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2-4402-A1AE-5653104F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fcut50_v2!$A$6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fcut50_v2!$G$6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72-4402-A1AE-5653104F6807}"/>
                  </c:ext>
                </c:extLst>
              </c15:ser>
            </c15:filteredScatterSeries>
          </c:ext>
        </c:extLst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45581802274713E-2"/>
                  <c:y val="3.640604494750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fcut50_v2!$C$3:$C$9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fcut50_v2!$F$3:$F$9</c:f>
              <c:numCache>
                <c:formatCode>General</c:formatCode>
                <c:ptCount val="7"/>
                <c:pt idx="0">
                  <c:v>0.20649999999999999</c:v>
                </c:pt>
                <c:pt idx="1">
                  <c:v>0.20949999999999999</c:v>
                </c:pt>
                <c:pt idx="2">
                  <c:v>0.21049999999999999</c:v>
                </c:pt>
                <c:pt idx="3">
                  <c:v>0.2175</c:v>
                </c:pt>
                <c:pt idx="4">
                  <c:v>0.224</c:v>
                </c:pt>
                <c:pt idx="5">
                  <c:v>0.23</c:v>
                </c:pt>
                <c:pt idx="6">
                  <c:v>0.23449999999999999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E-4709-B98D-FA08AE93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95800524934383"/>
                  <c:y val="-4.4828576115485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fcut50_v2!$C$10:$C$15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xVal>
          <c:yVal>
            <c:numRef>
              <c:f>fcut50_v2!$F$10:$F$15</c:f>
              <c:numCache>
                <c:formatCode>General</c:formatCode>
                <c:ptCount val="6"/>
                <c:pt idx="0">
                  <c:v>0.246</c:v>
                </c:pt>
                <c:pt idx="1">
                  <c:v>0.24399999999999999</c:v>
                </c:pt>
                <c:pt idx="2">
                  <c:v>0.248</c:v>
                </c:pt>
                <c:pt idx="3">
                  <c:v>0.252</c:v>
                </c:pt>
                <c:pt idx="4">
                  <c:v>0.25700000000000001</c:v>
                </c:pt>
                <c:pt idx="5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E-4709-B98D-FA08AE93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fcut50_v2!$C$3:$C$14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fcut50_v2!$D$3:$D$14</c:f>
              <c:numCache>
                <c:formatCode>General</c:formatCode>
                <c:ptCount val="12"/>
                <c:pt idx="0">
                  <c:v>0.17749999999999999</c:v>
                </c:pt>
                <c:pt idx="1">
                  <c:v>0.183</c:v>
                </c:pt>
                <c:pt idx="2">
                  <c:v>0.1845</c:v>
                </c:pt>
                <c:pt idx="3">
                  <c:v>0.186</c:v>
                </c:pt>
                <c:pt idx="4">
                  <c:v>0.1875</c:v>
                </c:pt>
                <c:pt idx="5">
                  <c:v>0.20599999999999999</c:v>
                </c:pt>
                <c:pt idx="6">
                  <c:v>0.20849999999999999</c:v>
                </c:pt>
                <c:pt idx="8">
                  <c:v>0.21099999999999999</c:v>
                </c:pt>
                <c:pt idx="9">
                  <c:v>0.21099999999999999</c:v>
                </c:pt>
                <c:pt idx="10">
                  <c:v>0.21199999999999999</c:v>
                </c:pt>
                <c:pt idx="11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4-46DD-ACA0-5AF8D337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fcut50_v2!$A$6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fcut50_v2!$G$6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44-46DD-ACA0-5AF8D3375921}"/>
                  </c:ext>
                </c:extLst>
              </c15:ser>
            </c15:filteredScatterSeries>
          </c:ext>
        </c:extLst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fcut50_v2!$C$3:$C$14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fcut50_v2!$E$3:$E$14</c:f>
              <c:numCache>
                <c:formatCode>General</c:formatCode>
                <c:ptCount val="12"/>
                <c:pt idx="0">
                  <c:v>0.19400000000000001</c:v>
                </c:pt>
                <c:pt idx="1">
                  <c:v>0.19600000000000001</c:v>
                </c:pt>
                <c:pt idx="2">
                  <c:v>0.19800000000000001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0.216</c:v>
                </c:pt>
                <c:pt idx="6">
                  <c:v>0.22</c:v>
                </c:pt>
                <c:pt idx="8">
                  <c:v>0.22500000000000001</c:v>
                </c:pt>
                <c:pt idx="9">
                  <c:v>0.23200000000000001</c:v>
                </c:pt>
                <c:pt idx="10">
                  <c:v>0.23699999999999999</c:v>
                </c:pt>
                <c:pt idx="1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C-4896-87F9-6B31F557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fcut50_v2!$A$6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fcut50_v2!$G$6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4C-4896-87F9-6B31F5579BAE}"/>
                  </c:ext>
                </c:extLst>
              </c15:ser>
            </c15:filteredScatterSeries>
          </c:ext>
        </c:extLst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052487958838131E-2"/>
                  <c:y val="0.1912486439195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fcut50_v2!$C$3:$C$9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fcut50_v2!$D$3:$D$9</c:f>
              <c:numCache>
                <c:formatCode>General</c:formatCode>
                <c:ptCount val="7"/>
                <c:pt idx="0">
                  <c:v>0.17749999999999999</c:v>
                </c:pt>
                <c:pt idx="1">
                  <c:v>0.183</c:v>
                </c:pt>
                <c:pt idx="2">
                  <c:v>0.1845</c:v>
                </c:pt>
                <c:pt idx="3">
                  <c:v>0.186</c:v>
                </c:pt>
                <c:pt idx="4">
                  <c:v>0.1875</c:v>
                </c:pt>
                <c:pt idx="5">
                  <c:v>0.20599999999999999</c:v>
                </c:pt>
                <c:pt idx="6">
                  <c:v>0.20849999999999999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A13-AF87-2E97A5D6C1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269535723483416E-2"/>
                  <c:y val="0.11299842519685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fcut50_v2!$C$11:$C$14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fcut50_v2!$D$11:$D$14</c:f>
              <c:numCache>
                <c:formatCode>General</c:formatCode>
                <c:ptCount val="4"/>
                <c:pt idx="0">
                  <c:v>0.21099999999999999</c:v>
                </c:pt>
                <c:pt idx="1">
                  <c:v>0.21099999999999999</c:v>
                </c:pt>
                <c:pt idx="2">
                  <c:v>0.21199999999999999</c:v>
                </c:pt>
                <c:pt idx="3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4-4A13-AF87-2E97A5D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052487958838131E-2"/>
                  <c:y val="0.1912486439195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fcut50_v2!$C$3:$C$9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fcut50_v2!$E$3:$E$9</c:f>
              <c:numCache>
                <c:formatCode>General</c:formatCode>
                <c:ptCount val="7"/>
                <c:pt idx="0">
                  <c:v>0.19400000000000001</c:v>
                </c:pt>
                <c:pt idx="1">
                  <c:v>0.19600000000000001</c:v>
                </c:pt>
                <c:pt idx="2">
                  <c:v>0.19800000000000001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0.216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6-4C09-8DAF-3B8AC81A52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269535723483416E-2"/>
                  <c:y val="0.11299842519685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fcut50_v2!$C$11:$C$14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fcut50_v2!$E$11:$E$14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0.23200000000000001</c:v>
                </c:pt>
                <c:pt idx="2">
                  <c:v>0.23699999999999999</c:v>
                </c:pt>
                <c:pt idx="3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6-4C09-8DAF-3B8AC81A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fcut50_v2!$F$3:$F$15</c:f>
              <c:numCache>
                <c:formatCode>General</c:formatCode>
                <c:ptCount val="13"/>
                <c:pt idx="0">
                  <c:v>0.20649999999999999</c:v>
                </c:pt>
                <c:pt idx="1">
                  <c:v>0.20949999999999999</c:v>
                </c:pt>
                <c:pt idx="2">
                  <c:v>0.21049999999999999</c:v>
                </c:pt>
                <c:pt idx="3">
                  <c:v>0.2175</c:v>
                </c:pt>
                <c:pt idx="4">
                  <c:v>0.224</c:v>
                </c:pt>
                <c:pt idx="5">
                  <c:v>0.23</c:v>
                </c:pt>
                <c:pt idx="6">
                  <c:v>0.23449999999999999</c:v>
                </c:pt>
                <c:pt idx="7">
                  <c:v>0.246</c:v>
                </c:pt>
                <c:pt idx="8">
                  <c:v>0.24399999999999999</c:v>
                </c:pt>
                <c:pt idx="9">
                  <c:v>0.248</c:v>
                </c:pt>
                <c:pt idx="10">
                  <c:v>0.252</c:v>
                </c:pt>
                <c:pt idx="11">
                  <c:v>0.25700000000000001</c:v>
                </c:pt>
                <c:pt idx="12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7-49DE-8331-BFD3F01D8A01}"/>
            </c:ext>
          </c:extLst>
        </c:ser>
        <c:ser>
          <c:idx val="1"/>
          <c:order val="1"/>
          <c:tx>
            <c:v>1st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15825258423214E-2"/>
                  <c:y val="0.1009865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fcut50_v2!$D$2:$D$15</c:f>
              <c:numCache>
                <c:formatCode>General</c:formatCode>
                <c:ptCount val="14"/>
                <c:pt idx="1">
                  <c:v>0.17749999999999999</c:v>
                </c:pt>
                <c:pt idx="2">
                  <c:v>0.183</c:v>
                </c:pt>
                <c:pt idx="3">
                  <c:v>0.1845</c:v>
                </c:pt>
                <c:pt idx="4">
                  <c:v>0.186</c:v>
                </c:pt>
                <c:pt idx="5">
                  <c:v>0.1875</c:v>
                </c:pt>
                <c:pt idx="6">
                  <c:v>0.20599999999999999</c:v>
                </c:pt>
                <c:pt idx="7">
                  <c:v>0.20849999999999999</c:v>
                </c:pt>
                <c:pt idx="9">
                  <c:v>0.21099999999999999</c:v>
                </c:pt>
                <c:pt idx="10">
                  <c:v>0.21099999999999999</c:v>
                </c:pt>
                <c:pt idx="11">
                  <c:v>0.21199999999999999</c:v>
                </c:pt>
                <c:pt idx="12">
                  <c:v>0.21199999999999999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BF7-49DE-8331-BFD3F01D8A01}"/>
            </c:ext>
          </c:extLst>
        </c:ser>
        <c:ser>
          <c:idx val="2"/>
          <c:order val="2"/>
          <c:tx>
            <c:v>2nd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04585609701372"/>
                  <c:y val="4.0734208223972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fcut50_v2!$E$2:$E$15</c:f>
              <c:numCache>
                <c:formatCode>General</c:formatCode>
                <c:ptCount val="14"/>
                <c:pt idx="1">
                  <c:v>0.19400000000000001</c:v>
                </c:pt>
                <c:pt idx="2">
                  <c:v>0.19600000000000001</c:v>
                </c:pt>
                <c:pt idx="3">
                  <c:v>0.19800000000000001</c:v>
                </c:pt>
                <c:pt idx="4">
                  <c:v>0.2</c:v>
                </c:pt>
                <c:pt idx="5">
                  <c:v>0.20100000000000001</c:v>
                </c:pt>
                <c:pt idx="6">
                  <c:v>0.216</c:v>
                </c:pt>
                <c:pt idx="7">
                  <c:v>0.22</c:v>
                </c:pt>
                <c:pt idx="9">
                  <c:v>0.22500000000000001</c:v>
                </c:pt>
                <c:pt idx="10">
                  <c:v>0.23200000000000001</c:v>
                </c:pt>
                <c:pt idx="11">
                  <c:v>0.23699999999999999</c:v>
                </c:pt>
                <c:pt idx="12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F7-49DE-8331-BFD3F01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</xdr:row>
      <xdr:rowOff>45720</xdr:rowOff>
    </xdr:from>
    <xdr:to>
      <xdr:col>17</xdr:col>
      <xdr:colOff>53340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7CFD7-0732-443C-84C4-737DC4C6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0</xdr:row>
      <xdr:rowOff>161925</xdr:rowOff>
    </xdr:from>
    <xdr:to>
      <xdr:col>25</xdr:col>
      <xdr:colOff>95250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AD1E2-33BC-45A1-BB98-8E968BFF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22</xdr:row>
      <xdr:rowOff>133350</xdr:rowOff>
    </xdr:from>
    <xdr:to>
      <xdr:col>4</xdr:col>
      <xdr:colOff>714375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7C805-604D-4DED-8D7C-63DAE274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46</xdr:row>
      <xdr:rowOff>28575</xdr:rowOff>
    </xdr:from>
    <xdr:to>
      <xdr:col>4</xdr:col>
      <xdr:colOff>457200</xdr:colOff>
      <xdr:row>61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317F4-1942-417C-B432-C97D9200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1228725</xdr:colOff>
      <xdr:row>23</xdr:row>
      <xdr:rowOff>66675</xdr:rowOff>
    </xdr:from>
    <xdr:to>
      <xdr:col>8</xdr:col>
      <xdr:colOff>819150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19B45-33C6-4578-A055-A6F363EE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1400175</xdr:colOff>
      <xdr:row>46</xdr:row>
      <xdr:rowOff>57150</xdr:rowOff>
    </xdr:from>
    <xdr:to>
      <xdr:col>9</xdr:col>
      <xdr:colOff>95250</xdr:colOff>
      <xdr:row>61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A9A31-D4AD-485B-A695-148682EB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23</xdr:row>
      <xdr:rowOff>171450</xdr:rowOff>
    </xdr:from>
    <xdr:to>
      <xdr:col>20</xdr:col>
      <xdr:colOff>200025</xdr:colOff>
      <xdr:row>38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538C9-AFD4-4CA6-BF16-BB7D3EBD9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4172-69E6-4B3F-B8C9-CD277C043E91}">
  <dimension ref="A1:O45"/>
  <sheetViews>
    <sheetView tabSelected="1" topLeftCell="B18" workbookViewId="0">
      <selection activeCell="O19" sqref="O19"/>
    </sheetView>
  </sheetViews>
  <sheetFormatPr defaultRowHeight="14.4" x14ac:dyDescent="0.3"/>
  <cols>
    <col min="1" max="1" width="19.109375" bestFit="1" customWidth="1"/>
    <col min="2" max="3" width="19.109375" customWidth="1"/>
    <col min="4" max="5" width="23.44140625" bestFit="1" customWidth="1"/>
    <col min="6" max="6" width="23.44140625" customWidth="1"/>
    <col min="7" max="7" width="15.6640625" bestFit="1" customWidth="1"/>
    <col min="8" max="8" width="12" bestFit="1" customWidth="1"/>
    <col min="9" max="9" width="13.44140625" customWidth="1"/>
    <col min="11" max="11" width="12.44140625" bestFit="1" customWidth="1"/>
  </cols>
  <sheetData>
    <row r="1" spans="1:8" x14ac:dyDescent="0.3">
      <c r="A1" t="s">
        <v>0</v>
      </c>
      <c r="C1" t="s">
        <v>12</v>
      </c>
      <c r="D1" t="s">
        <v>10</v>
      </c>
      <c r="E1" t="s">
        <v>11</v>
      </c>
      <c r="G1" t="s">
        <v>2</v>
      </c>
      <c r="H1" t="s">
        <v>1</v>
      </c>
    </row>
    <row r="2" spans="1:8" x14ac:dyDescent="0.3">
      <c r="A2">
        <v>0</v>
      </c>
      <c r="C2">
        <v>1</v>
      </c>
    </row>
    <row r="3" spans="1:8" x14ac:dyDescent="0.3">
      <c r="A3">
        <v>1</v>
      </c>
      <c r="C3">
        <v>2</v>
      </c>
      <c r="D3">
        <v>0.17749999999999999</v>
      </c>
      <c r="E3">
        <v>0.19400000000000001</v>
      </c>
      <c r="F3">
        <v>0.20649999999999999</v>
      </c>
      <c r="H3" s="1"/>
    </row>
    <row r="4" spans="1:8" x14ac:dyDescent="0.3">
      <c r="A4">
        <v>2</v>
      </c>
      <c r="C4">
        <v>3</v>
      </c>
      <c r="D4">
        <v>0.183</v>
      </c>
      <c r="E4">
        <v>0.19600000000000001</v>
      </c>
      <c r="F4">
        <v>0.20949999999999999</v>
      </c>
      <c r="H4" s="1"/>
    </row>
    <row r="5" spans="1:8" x14ac:dyDescent="0.3">
      <c r="A5">
        <v>3</v>
      </c>
      <c r="C5">
        <v>4</v>
      </c>
      <c r="D5">
        <v>0.1845</v>
      </c>
      <c r="E5">
        <v>0.19800000000000001</v>
      </c>
      <c r="F5">
        <v>0.21049999999999999</v>
      </c>
      <c r="H5" s="1"/>
    </row>
    <row r="6" spans="1:8" x14ac:dyDescent="0.3">
      <c r="A6">
        <v>4</v>
      </c>
      <c r="C6">
        <v>5</v>
      </c>
      <c r="D6">
        <v>0.186</v>
      </c>
      <c r="E6">
        <v>0.2</v>
      </c>
      <c r="F6">
        <v>0.2175</v>
      </c>
      <c r="H6" s="1"/>
    </row>
    <row r="7" spans="1:8" x14ac:dyDescent="0.3">
      <c r="A7">
        <v>5</v>
      </c>
      <c r="C7">
        <v>6</v>
      </c>
      <c r="D7">
        <v>0.1875</v>
      </c>
      <c r="E7">
        <v>0.20100000000000001</v>
      </c>
      <c r="F7">
        <v>0.224</v>
      </c>
      <c r="H7" s="1"/>
    </row>
    <row r="8" spans="1:8" x14ac:dyDescent="0.3">
      <c r="A8">
        <v>6</v>
      </c>
      <c r="C8">
        <v>7</v>
      </c>
      <c r="D8">
        <v>0.20599999999999999</v>
      </c>
      <c r="E8">
        <v>0.216</v>
      </c>
      <c r="F8">
        <v>0.23</v>
      </c>
      <c r="H8" s="1"/>
    </row>
    <row r="9" spans="1:8" x14ac:dyDescent="0.3">
      <c r="A9">
        <v>7</v>
      </c>
      <c r="C9">
        <v>8</v>
      </c>
      <c r="D9">
        <v>0.20849999999999999</v>
      </c>
      <c r="E9">
        <v>0.22</v>
      </c>
      <c r="F9">
        <v>0.23449999999999999</v>
      </c>
      <c r="H9" s="1"/>
    </row>
    <row r="10" spans="1:8" x14ac:dyDescent="0.3">
      <c r="A10">
        <v>8</v>
      </c>
      <c r="B10" t="s">
        <v>16</v>
      </c>
      <c r="C10">
        <v>9</v>
      </c>
      <c r="F10">
        <v>0.246</v>
      </c>
      <c r="H10" s="1"/>
    </row>
    <row r="11" spans="1:8" x14ac:dyDescent="0.3">
      <c r="A11">
        <v>9</v>
      </c>
      <c r="B11" t="s">
        <v>17</v>
      </c>
      <c r="C11">
        <v>10</v>
      </c>
      <c r="D11">
        <v>0.21099999999999999</v>
      </c>
      <c r="E11" s="6">
        <v>0.22500000000000001</v>
      </c>
      <c r="F11" s="6">
        <v>0.24399999999999999</v>
      </c>
      <c r="H11" s="1"/>
    </row>
    <row r="12" spans="1:8" x14ac:dyDescent="0.3">
      <c r="A12">
        <v>10</v>
      </c>
      <c r="B12" t="s">
        <v>18</v>
      </c>
      <c r="C12">
        <v>11</v>
      </c>
      <c r="D12">
        <v>0.21099999999999999</v>
      </c>
      <c r="E12">
        <v>0.23200000000000001</v>
      </c>
      <c r="F12">
        <v>0.248</v>
      </c>
      <c r="H12" s="1"/>
    </row>
    <row r="13" spans="1:8" x14ac:dyDescent="0.3">
      <c r="A13">
        <v>11</v>
      </c>
      <c r="B13" t="s">
        <v>13</v>
      </c>
      <c r="C13">
        <v>12</v>
      </c>
      <c r="D13">
        <v>0.21199999999999999</v>
      </c>
      <c r="E13">
        <v>0.23699999999999999</v>
      </c>
      <c r="F13">
        <v>0.252</v>
      </c>
      <c r="H13" s="1"/>
    </row>
    <row r="14" spans="1:8" x14ac:dyDescent="0.3">
      <c r="A14">
        <v>12</v>
      </c>
      <c r="B14" t="s">
        <v>14</v>
      </c>
      <c r="C14">
        <v>13</v>
      </c>
      <c r="D14">
        <v>0.21199999999999999</v>
      </c>
      <c r="E14">
        <v>0.23799999999999999</v>
      </c>
      <c r="F14">
        <v>0.25700000000000001</v>
      </c>
      <c r="H14" s="1"/>
    </row>
    <row r="15" spans="1:8" x14ac:dyDescent="0.3">
      <c r="A15">
        <v>13</v>
      </c>
      <c r="B15" t="s">
        <v>15</v>
      </c>
      <c r="C15">
        <v>14</v>
      </c>
      <c r="F15">
        <v>0.26300000000000001</v>
      </c>
      <c r="H15" s="1"/>
    </row>
    <row r="16" spans="1:8" x14ac:dyDescent="0.3">
      <c r="A16">
        <v>14</v>
      </c>
      <c r="H16" s="1"/>
    </row>
    <row r="17" spans="1:15" x14ac:dyDescent="0.3">
      <c r="A17">
        <v>15</v>
      </c>
    </row>
    <row r="18" spans="1:15" x14ac:dyDescent="0.3">
      <c r="H18" s="3"/>
      <c r="I18" t="s">
        <v>3</v>
      </c>
    </row>
    <row r="19" spans="1:15" ht="28.8" x14ac:dyDescent="0.3">
      <c r="H19" s="4"/>
      <c r="I19" s="2" t="s">
        <v>4</v>
      </c>
      <c r="K19" t="s">
        <v>6</v>
      </c>
      <c r="L19">
        <f>1/0.0051</f>
        <v>196.07843137254901</v>
      </c>
      <c r="N19" t="s">
        <v>9</v>
      </c>
      <c r="O19" s="5">
        <f>L19*L23/(2*COS(L22))</f>
        <v>4.1303706026554625</v>
      </c>
    </row>
    <row r="20" spans="1:15" x14ac:dyDescent="0.3">
      <c r="K20" t="s">
        <v>5</v>
      </c>
      <c r="L20">
        <f>1/0.0004</f>
        <v>2500</v>
      </c>
    </row>
    <row r="22" spans="1:15" x14ac:dyDescent="0.3">
      <c r="K22" t="s">
        <v>8</v>
      </c>
      <c r="L22">
        <f>ASIN(L19/L20)</f>
        <v>7.8512007465775732E-2</v>
      </c>
    </row>
    <row r="23" spans="1:15" x14ac:dyDescent="0.3">
      <c r="K23" t="s">
        <v>7</v>
      </c>
      <c r="L23">
        <f>0.207-0.165</f>
        <v>4.1999999999999982E-2</v>
      </c>
    </row>
    <row r="45" spans="5:9" x14ac:dyDescent="0.3">
      <c r="E45">
        <f>1/0.0035</f>
        <v>285.71428571428572</v>
      </c>
      <c r="F45">
        <f>1/0.0045</f>
        <v>222.22222222222223</v>
      </c>
      <c r="G45">
        <f>1/0.0049</f>
        <v>204.08163265306123</v>
      </c>
      <c r="H45">
        <f>1/0.0051</f>
        <v>196.07843137254901</v>
      </c>
      <c r="I45">
        <f>1/0.0004</f>
        <v>2500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fcut50_v2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Jetschny</dc:creator>
  <cp:lastModifiedBy>Stefan Jetschny</cp:lastModifiedBy>
  <dcterms:created xsi:type="dcterms:W3CDTF">2022-11-10T19:51:08Z</dcterms:created>
  <dcterms:modified xsi:type="dcterms:W3CDTF">2024-08-23T08:30:30Z</dcterms:modified>
</cp:coreProperties>
</file>