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Sheet1!$B$1:$G$65</definedName>
    <definedName name="_xlnm._FilterDatabase" localSheetId="2" hidden="1">Sheet3!$A$1:$I$16</definedName>
    <definedName name="Remedy_Label_Innertext" localSheetId="0">Sheet1!$F$1:$G$65</definedName>
    <definedName name="Remedy_Label_Innertext" localSheetId="1">Sheet2!$A$1:$B$65</definedName>
  </definedNames>
  <calcPr calcId="145621"/>
</workbook>
</file>

<file path=xl/calcChain.xml><?xml version="1.0" encoding="utf-8"?>
<calcChain xmlns="http://schemas.openxmlformats.org/spreadsheetml/2006/main">
  <c r="H11" i="3" l="1"/>
  <c r="H7" i="3"/>
  <c r="H3" i="3"/>
  <c r="F3" i="3"/>
  <c r="F4" i="3"/>
  <c r="G4" i="3" s="1"/>
  <c r="F5" i="3"/>
  <c r="H5" i="3" s="1"/>
  <c r="F6" i="3"/>
  <c r="H6" i="3" s="1"/>
  <c r="F7" i="3"/>
  <c r="G7" i="3" s="1"/>
  <c r="F8" i="3"/>
  <c r="G8" i="3" s="1"/>
  <c r="F9" i="3"/>
  <c r="H9" i="3" s="1"/>
  <c r="F10" i="3"/>
  <c r="G10" i="3" s="1"/>
  <c r="F11" i="3"/>
  <c r="F12" i="3"/>
  <c r="H12" i="3" s="1"/>
  <c r="F13" i="3"/>
  <c r="G13" i="3" s="1"/>
  <c r="F14" i="3"/>
  <c r="H14" i="3" s="1"/>
  <c r="F15" i="3"/>
  <c r="H15" i="3" s="1"/>
  <c r="F16" i="3"/>
  <c r="H16" i="3" s="1"/>
  <c r="F2" i="3"/>
  <c r="G2" i="3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H8" i="3" l="1"/>
  <c r="H2" i="3"/>
  <c r="H10" i="3"/>
  <c r="H4" i="3"/>
  <c r="G16" i="3"/>
  <c r="G5" i="3"/>
  <c r="H13" i="3"/>
  <c r="G3" i="3"/>
  <c r="G14" i="3"/>
  <c r="G12" i="3"/>
  <c r="G9" i="3"/>
  <c r="G6" i="3"/>
  <c r="G15" i="3"/>
  <c r="G11" i="3"/>
</calcChain>
</file>

<file path=xl/connections.xml><?xml version="1.0" encoding="utf-8"?>
<connections xmlns="http://schemas.openxmlformats.org/spreadsheetml/2006/main">
  <connection id="1" name="Remedy_Label_Innertext" type="6" refreshedVersion="4" background="1" saveData="1">
    <textPr sourceFile="C:\a_Source\ADAdminDotNET\ADAdmin.NET3.5\bin\Debug\Remedy_Label_Innertext.txt" tab="0" comma="1">
      <textFields count="2">
        <textField/>
        <textField/>
      </textFields>
    </textPr>
  </connection>
  <connection id="2" name="Remedy_Label_Innertext1" type="6" refreshedVersion="4" background="1" saveData="1">
    <textPr sourceFile="C:\a_Source\ADAdminDotNET\ADAdmin.NET3.5\bin\Debug\Remedy_Label_Innertex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<sst xmlns="http://schemas.openxmlformats.org/spreadsheetml/2006/main" count="423" uniqueCount="198">
  <si>
    <t>label8</t>
  </si>
  <si>
    <t>label4</t>
  </si>
  <si>
    <t>label536870926</t>
  </si>
  <si>
    <t>label536870930</t>
  </si>
  <si>
    <t>label536870917</t>
  </si>
  <si>
    <t>label536870918</t>
  </si>
  <si>
    <t>label536870932</t>
  </si>
  <si>
    <t>label536870937</t>
  </si>
  <si>
    <t>label536870923</t>
  </si>
  <si>
    <t>label536870924</t>
  </si>
  <si>
    <t>label536870979</t>
  </si>
  <si>
    <t>label536870980</t>
  </si>
  <si>
    <t>label536870925</t>
  </si>
  <si>
    <t>label536870931</t>
  </si>
  <si>
    <t>label536870928</t>
  </si>
  <si>
    <t>label536870967</t>
  </si>
  <si>
    <t>label536871010</t>
  </si>
  <si>
    <t>label2</t>
  </si>
  <si>
    <t>label7</t>
  </si>
  <si>
    <t>label536870933</t>
  </si>
  <si>
    <t>label536870935</t>
  </si>
  <si>
    <t>label536870961</t>
  </si>
  <si>
    <t>label536870962</t>
  </si>
  <si>
    <t>label536870982</t>
  </si>
  <si>
    <t>label536870983</t>
  </si>
  <si>
    <t>label536870965</t>
  </si>
  <si>
    <t>label536870938</t>
  </si>
  <si>
    <t>label536870929</t>
  </si>
  <si>
    <t>label536870984</t>
  </si>
  <si>
    <t>label536870985</t>
  </si>
  <si>
    <t>label536870946</t>
  </si>
  <si>
    <t>label536870947</t>
  </si>
  <si>
    <t>label536870970</t>
  </si>
  <si>
    <t>label536870948</t>
  </si>
  <si>
    <t>label536870981</t>
  </si>
  <si>
    <t>label536870996</t>
  </si>
  <si>
    <t>label536870997</t>
  </si>
  <si>
    <t>label536870949</t>
  </si>
  <si>
    <t>label536870998</t>
  </si>
  <si>
    <t>label536870999</t>
  </si>
  <si>
    <t>label536871000</t>
  </si>
  <si>
    <t>label5</t>
  </si>
  <si>
    <t>label3</t>
  </si>
  <si>
    <t>label6</t>
  </si>
  <si>
    <t>label536870940</t>
  </si>
  <si>
    <t>label1</t>
  </si>
  <si>
    <t>label536870944</t>
  </si>
  <si>
    <t>label536870963</t>
  </si>
  <si>
    <t>label536871002</t>
  </si>
  <si>
    <t>label536870956</t>
  </si>
  <si>
    <t>label536870966</t>
  </si>
  <si>
    <t>label536870964</t>
  </si>
  <si>
    <t>label536870950</t>
  </si>
  <si>
    <t>label536870942</t>
  </si>
  <si>
    <t>label536870957</t>
  </si>
  <si>
    <t>label536870960</t>
  </si>
  <si>
    <t>label536870945</t>
  </si>
  <si>
    <t>label536870959</t>
  </si>
  <si>
    <t>label536870958</t>
  </si>
  <si>
    <t>label536871001</t>
  </si>
  <si>
    <t>label536870986</t>
  </si>
  <si>
    <t>label536871004</t>
  </si>
  <si>
    <t>label536871003</t>
  </si>
  <si>
    <t>dndproxylabel</t>
  </si>
  <si>
    <t>arid_WIN_0_8</t>
  </si>
  <si>
    <t>arid_WIN_0_4</t>
  </si>
  <si>
    <t>arid_WIN_0_536870926</t>
  </si>
  <si>
    <t>arid_WIN_0_536870930</t>
  </si>
  <si>
    <t>arid_WIN_0_536870917</t>
  </si>
  <si>
    <t>arid_WIN_0_536870918</t>
  </si>
  <si>
    <t>arid_WIN_0_536870932</t>
  </si>
  <si>
    <t>arid_WIN_0_536870937</t>
  </si>
  <si>
    <t>arid_WIN_0_536870923</t>
  </si>
  <si>
    <t>arid_WIN_0_536870924</t>
  </si>
  <si>
    <t>arid_WIN_0_536870979</t>
  </si>
  <si>
    <t>arid_WIN_0_536870980</t>
  </si>
  <si>
    <t>arid_WIN_0_536870925</t>
  </si>
  <si>
    <t>arid_WIN_0_536870931</t>
  </si>
  <si>
    <t>arid_WIN_0_536870928</t>
  </si>
  <si>
    <t>arid_WIN_0_536870967</t>
  </si>
  <si>
    <t>arid_WIN_0_536871010</t>
  </si>
  <si>
    <t>arid_WIN_0_2</t>
  </si>
  <si>
    <t>arid_WIN_0_7</t>
  </si>
  <si>
    <t>arid_WIN_0_536870933</t>
  </si>
  <si>
    <t>arid_WIN_0_536870935</t>
  </si>
  <si>
    <t>arid_WIN_0_536870961</t>
  </si>
  <si>
    <t>arid_WIN_0_536870962</t>
  </si>
  <si>
    <t>arid_WIN_0_536870982</t>
  </si>
  <si>
    <t>arid_WIN_0_536870983</t>
  </si>
  <si>
    <t>arid_WIN_0_536870965</t>
  </si>
  <si>
    <t>arid_WIN_0_536870938</t>
  </si>
  <si>
    <t>arid_WIN_0_536870929</t>
  </si>
  <si>
    <t>arid_WIN_0_536870984</t>
  </si>
  <si>
    <t>arid_WIN_0_536870985</t>
  </si>
  <si>
    <t>arid_WIN_0_536870946</t>
  </si>
  <si>
    <t>arid_WIN_0_536870947</t>
  </si>
  <si>
    <t>arid_WIN_0_536870970</t>
  </si>
  <si>
    <t>arid_WIN_0_536870948</t>
  </si>
  <si>
    <t>arid_WIN_0_536870981</t>
  </si>
  <si>
    <t>arid_WIN_0_536870996</t>
  </si>
  <si>
    <t>arid_WIN_0_536870997</t>
  </si>
  <si>
    <t>arid_WIN_0_536870949</t>
  </si>
  <si>
    <t>arid_WIN_0_536870998</t>
  </si>
  <si>
    <t>arid_WIN_0_536870999</t>
  </si>
  <si>
    <t>arid_WIN_0_536871000</t>
  </si>
  <si>
    <t>arid_WIN_0_5</t>
  </si>
  <si>
    <t>arid_WIN_0_3</t>
  </si>
  <si>
    <t>arid_WIN_0_6</t>
  </si>
  <si>
    <t>arid_WIN_0_536870940</t>
  </si>
  <si>
    <t>arid_WIN_0_1</t>
  </si>
  <si>
    <t>arid_WIN_0_536870944</t>
  </si>
  <si>
    <t>arid_WIN_0_536870963</t>
  </si>
  <si>
    <t>arid_WIN_0_536871002</t>
  </si>
  <si>
    <t>arid_WIN_0_536870956</t>
  </si>
  <si>
    <t>arid_WIN_0_536870966</t>
  </si>
  <si>
    <t>arid_WIN_0_536870964</t>
  </si>
  <si>
    <t>arid_WIN_0_536870950</t>
  </si>
  <si>
    <t>arid_WIN_0_536870942</t>
  </si>
  <si>
    <t>arid_WIN_0_536870957</t>
  </si>
  <si>
    <t>arid_WIN_0_536870960</t>
  </si>
  <si>
    <t>arid_WIN_0_536870945</t>
  </si>
  <si>
    <t>arid_WIN_0_536870959</t>
  </si>
  <si>
    <t>arid_WIN_0_536870958</t>
  </si>
  <si>
    <t>arid_WIN_0_536871001</t>
  </si>
  <si>
    <t>arid_WIN_0_536870986</t>
  </si>
  <si>
    <t>arid_WIN_0_536871004</t>
  </si>
  <si>
    <t>arid_WIN_0_536871003</t>
  </si>
  <si>
    <t>Label</t>
  </si>
  <si>
    <t>Textare</t>
  </si>
  <si>
    <t>Conrol Value</t>
  </si>
  <si>
    <t>Controlvalue2</t>
  </si>
  <si>
    <t>FieldName</t>
  </si>
  <si>
    <t>Persal Number</t>
  </si>
  <si>
    <t>Department Name</t>
  </si>
  <si>
    <t>Title</t>
  </si>
  <si>
    <t>Initial</t>
  </si>
  <si>
    <t>First Name</t>
  </si>
  <si>
    <t>Last Name</t>
  </si>
  <si>
    <t>Nickname</t>
  </si>
  <si>
    <t>Rank</t>
  </si>
  <si>
    <t>Telephone</t>
  </si>
  <si>
    <t>Fax Number</t>
  </si>
  <si>
    <t>Cellphone</t>
  </si>
  <si>
    <t>Extension</t>
  </si>
  <si>
    <t>E-Mail</t>
  </si>
  <si>
    <t>Comments</t>
  </si>
  <si>
    <t>Department Type</t>
  </si>
  <si>
    <t>Role</t>
  </si>
  <si>
    <t>Persal Num</t>
  </si>
  <si>
    <t>Submitter</t>
  </si>
  <si>
    <t>Record Status</t>
  </si>
  <si>
    <t>Remote Access Availability</t>
  </si>
  <si>
    <t>LOGIS Dept Number</t>
  </si>
  <si>
    <t>BAS Dept Number</t>
  </si>
  <si>
    <t>VULIN Dept Number</t>
  </si>
  <si>
    <t>PERSAL Dept Number</t>
  </si>
  <si>
    <t>FMS Dept Number</t>
  </si>
  <si>
    <t>BAS Role</t>
  </si>
  <si>
    <t>LOGIS Role</t>
  </si>
  <si>
    <t>VULINDLELA Role</t>
  </si>
  <si>
    <t>PERSAL Role</t>
  </si>
  <si>
    <t>FMS Role</t>
  </si>
  <si>
    <t>Postal Address</t>
  </si>
  <si>
    <t>City</t>
  </si>
  <si>
    <t>Region</t>
  </si>
  <si>
    <t>Province</t>
  </si>
  <si>
    <t>Code</t>
  </si>
  <si>
    <t>Database</t>
  </si>
  <si>
    <t>User Code</t>
  </si>
  <si>
    <t>Postal Code</t>
  </si>
  <si>
    <t>Pre-FMS</t>
  </si>
  <si>
    <t>Pre-EFT</t>
  </si>
  <si>
    <t>Pre-PER</t>
  </si>
  <si>
    <t>Last Modified By</t>
  </si>
  <si>
    <t>Create Date</t>
  </si>
  <si>
    <t>Modified Date</t>
  </si>
  <si>
    <t>zDispPersalNo</t>
  </si>
  <si>
    <t>Entry ID</t>
  </si>
  <si>
    <t>zDispUserResponse</t>
  </si>
  <si>
    <t>zDispStoreNo</t>
  </si>
  <si>
    <t>zValidPersalNumber</t>
  </si>
  <si>
    <t>zDispClose</t>
  </si>
  <si>
    <t>zDispNoStoreNumber</t>
  </si>
  <si>
    <t>System Group</t>
  </si>
  <si>
    <t>zDispCheckDuplicate</t>
  </si>
  <si>
    <t>zDispChangeStoreNo</t>
  </si>
  <si>
    <t>zDispCallsOpen</t>
  </si>
  <si>
    <t>zDispWrongDept</t>
  </si>
  <si>
    <t>zDispDefaultDateForNew</t>
  </si>
  <si>
    <t>zDispOldPersalNo</t>
  </si>
  <si>
    <t>zDispRe-AssignCallsOpen</t>
  </si>
  <si>
    <t>zDispInternal?</t>
  </si>
  <si>
    <t>zDispReAssignPersalNo</t>
  </si>
  <si>
    <t>Temp Postal Code</t>
  </si>
  <si>
    <t>Temp Postal Address</t>
  </si>
  <si>
    <t>Textarea</t>
  </si>
  <si>
    <t>Visible</t>
  </si>
  <si>
    <t>If element.Id.Contains("arid_WIN_0_") Then : writer4.WriteLine(element.Id &amp; "") : End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</si>
</sst>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medy_Label_Innertex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medy_Label_Innerte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zoomScale="115" zoomScaleNormal="115" workbookViewId="0">
      <selection activeCell="G6" sqref="G6"/>
    </sheetView>
  </sheetViews>
  <sheetFormatPr defaultRowHeight="15" x14ac:dyDescent="0.25"/>
  <cols>
    <col min="2" max="2" width="14.5703125" hidden="1" customWidth="1"/>
    <col min="3" max="3" width="21.7109375" bestFit="1" customWidth="1"/>
    <col min="4" max="4" width="12.42578125" bestFit="1" customWidth="1"/>
    <col min="5" max="5" width="13.5703125" hidden="1" customWidth="1"/>
    <col min="6" max="6" width="14.5703125" bestFit="1" customWidth="1"/>
    <col min="7" max="7" width="25.140625" bestFit="1" customWidth="1"/>
  </cols>
  <sheetData>
    <row r="1" spans="2:7" x14ac:dyDescent="0.25">
      <c r="B1" t="s">
        <v>127</v>
      </c>
      <c r="C1" t="s">
        <v>128</v>
      </c>
      <c r="D1" t="s">
        <v>129</v>
      </c>
      <c r="E1" t="s">
        <v>130</v>
      </c>
      <c r="F1" t="s">
        <v>127</v>
      </c>
      <c r="G1" t="s">
        <v>131</v>
      </c>
    </row>
    <row r="2" spans="2:7" x14ac:dyDescent="0.25">
      <c r="B2" t="s">
        <v>0</v>
      </c>
      <c r="C2" t="s">
        <v>64</v>
      </c>
      <c r="D2" t="str">
        <f>SUBSTITUTE(C2,"arid_WIN_0_","")</f>
        <v>8</v>
      </c>
      <c r="E2" t="str">
        <f>SUBSTITUTE(B2,"label","")</f>
        <v>8</v>
      </c>
      <c r="F2" t="s">
        <v>0</v>
      </c>
      <c r="G2" t="s">
        <v>132</v>
      </c>
    </row>
    <row r="3" spans="2:7" x14ac:dyDescent="0.25">
      <c r="B3" t="s">
        <v>1</v>
      </c>
      <c r="C3" t="s">
        <v>65</v>
      </c>
      <c r="D3" t="str">
        <f t="shared" ref="D3:D65" si="0">SUBSTITUTE(C3,"arid_WIN_0_","")</f>
        <v>4</v>
      </c>
      <c r="E3" t="str">
        <f t="shared" ref="E3:E65" si="1">SUBSTITUTE(B3,"label","")</f>
        <v>4</v>
      </c>
      <c r="F3" t="s">
        <v>1</v>
      </c>
      <c r="G3" t="s">
        <v>133</v>
      </c>
    </row>
    <row r="4" spans="2:7" x14ac:dyDescent="0.25">
      <c r="B4" t="s">
        <v>2</v>
      </c>
      <c r="C4" t="s">
        <v>66</v>
      </c>
      <c r="D4" t="str">
        <f t="shared" si="0"/>
        <v>536870926</v>
      </c>
      <c r="E4" t="str">
        <f t="shared" si="1"/>
        <v>536870926</v>
      </c>
      <c r="F4" t="s">
        <v>2</v>
      </c>
      <c r="G4" t="s">
        <v>134</v>
      </c>
    </row>
    <row r="5" spans="2:7" x14ac:dyDescent="0.25">
      <c r="B5" t="s">
        <v>3</v>
      </c>
      <c r="C5" t="s">
        <v>67</v>
      </c>
      <c r="D5" t="str">
        <f t="shared" si="0"/>
        <v>536870930</v>
      </c>
      <c r="E5" t="str">
        <f t="shared" si="1"/>
        <v>536870930</v>
      </c>
      <c r="F5" t="s">
        <v>3</v>
      </c>
      <c r="G5" t="s">
        <v>135</v>
      </c>
    </row>
    <row r="6" spans="2:7" x14ac:dyDescent="0.25">
      <c r="B6" t="s">
        <v>4</v>
      </c>
      <c r="C6" t="s">
        <v>68</v>
      </c>
      <c r="D6" t="str">
        <f t="shared" si="0"/>
        <v>536870917</v>
      </c>
      <c r="E6" t="str">
        <f t="shared" si="1"/>
        <v>536870917</v>
      </c>
      <c r="F6" t="s">
        <v>4</v>
      </c>
      <c r="G6" t="s">
        <v>136</v>
      </c>
    </row>
    <row r="7" spans="2:7" x14ac:dyDescent="0.25">
      <c r="B7" t="s">
        <v>5</v>
      </c>
      <c r="C7" t="s">
        <v>69</v>
      </c>
      <c r="D7" t="str">
        <f t="shared" si="0"/>
        <v>536870918</v>
      </c>
      <c r="E7" t="str">
        <f t="shared" si="1"/>
        <v>536870918</v>
      </c>
      <c r="F7" t="s">
        <v>5</v>
      </c>
      <c r="G7" t="s">
        <v>137</v>
      </c>
    </row>
    <row r="8" spans="2:7" x14ac:dyDescent="0.25">
      <c r="B8" t="s">
        <v>6</v>
      </c>
      <c r="C8" t="s">
        <v>70</v>
      </c>
      <c r="D8" t="str">
        <f t="shared" si="0"/>
        <v>536870932</v>
      </c>
      <c r="E8" t="str">
        <f t="shared" si="1"/>
        <v>536870932</v>
      </c>
      <c r="F8" t="s">
        <v>6</v>
      </c>
      <c r="G8" t="s">
        <v>138</v>
      </c>
    </row>
    <row r="9" spans="2:7" x14ac:dyDescent="0.25">
      <c r="B9" t="s">
        <v>7</v>
      </c>
      <c r="C9" t="s">
        <v>71</v>
      </c>
      <c r="D9" t="str">
        <f t="shared" si="0"/>
        <v>536870937</v>
      </c>
      <c r="E9" t="str">
        <f t="shared" si="1"/>
        <v>536870937</v>
      </c>
      <c r="F9" t="s">
        <v>7</v>
      </c>
      <c r="G9" t="s">
        <v>139</v>
      </c>
    </row>
    <row r="10" spans="2:7" x14ac:dyDescent="0.25">
      <c r="B10" t="s">
        <v>8</v>
      </c>
      <c r="C10" t="s">
        <v>72</v>
      </c>
      <c r="D10" t="str">
        <f t="shared" si="0"/>
        <v>536870923</v>
      </c>
      <c r="E10" t="str">
        <f t="shared" si="1"/>
        <v>536870923</v>
      </c>
      <c r="F10" t="s">
        <v>8</v>
      </c>
      <c r="G10" t="s">
        <v>140</v>
      </c>
    </row>
    <row r="11" spans="2:7" x14ac:dyDescent="0.25">
      <c r="B11" t="s">
        <v>9</v>
      </c>
      <c r="C11" t="s">
        <v>73</v>
      </c>
      <c r="D11" t="str">
        <f t="shared" si="0"/>
        <v>536870924</v>
      </c>
      <c r="E11" t="str">
        <f t="shared" si="1"/>
        <v>536870924</v>
      </c>
      <c r="F11" t="s">
        <v>9</v>
      </c>
      <c r="G11" t="s">
        <v>141</v>
      </c>
    </row>
    <row r="12" spans="2:7" x14ac:dyDescent="0.25">
      <c r="B12" t="s">
        <v>10</v>
      </c>
      <c r="C12" t="s">
        <v>74</v>
      </c>
      <c r="D12" t="str">
        <f t="shared" si="0"/>
        <v>536870979</v>
      </c>
      <c r="E12" t="str">
        <f t="shared" si="1"/>
        <v>536870979</v>
      </c>
      <c r="F12" t="s">
        <v>10</v>
      </c>
      <c r="G12" t="s">
        <v>142</v>
      </c>
    </row>
    <row r="13" spans="2:7" x14ac:dyDescent="0.25">
      <c r="B13" t="s">
        <v>11</v>
      </c>
      <c r="C13" t="s">
        <v>75</v>
      </c>
      <c r="D13" t="str">
        <f t="shared" si="0"/>
        <v>536870980</v>
      </c>
      <c r="E13" t="str">
        <f t="shared" si="1"/>
        <v>536870980</v>
      </c>
      <c r="F13" t="s">
        <v>11</v>
      </c>
      <c r="G13" t="s">
        <v>143</v>
      </c>
    </row>
    <row r="14" spans="2:7" x14ac:dyDescent="0.25">
      <c r="B14" t="s">
        <v>12</v>
      </c>
      <c r="C14" t="s">
        <v>76</v>
      </c>
      <c r="D14" t="str">
        <f t="shared" si="0"/>
        <v>536870925</v>
      </c>
      <c r="E14" t="str">
        <f t="shared" si="1"/>
        <v>536870925</v>
      </c>
      <c r="F14" t="s">
        <v>12</v>
      </c>
      <c r="G14" t="s">
        <v>144</v>
      </c>
    </row>
    <row r="15" spans="2:7" x14ac:dyDescent="0.25">
      <c r="B15" t="s">
        <v>13</v>
      </c>
      <c r="C15" t="s">
        <v>77</v>
      </c>
      <c r="D15" t="str">
        <f t="shared" si="0"/>
        <v>536870931</v>
      </c>
      <c r="E15" t="str">
        <f t="shared" si="1"/>
        <v>536870931</v>
      </c>
      <c r="F15" t="s">
        <v>13</v>
      </c>
      <c r="G15" t="s">
        <v>145</v>
      </c>
    </row>
    <row r="16" spans="2:7" x14ac:dyDescent="0.25">
      <c r="B16" t="s">
        <v>14</v>
      </c>
      <c r="C16" t="s">
        <v>78</v>
      </c>
      <c r="D16" t="str">
        <f t="shared" si="0"/>
        <v>536870928</v>
      </c>
      <c r="E16" t="str">
        <f t="shared" si="1"/>
        <v>536870928</v>
      </c>
      <c r="F16" t="s">
        <v>14</v>
      </c>
      <c r="G16" t="s">
        <v>146</v>
      </c>
    </row>
    <row r="17" spans="2:7" x14ac:dyDescent="0.25">
      <c r="B17" t="s">
        <v>15</v>
      </c>
      <c r="C17" t="s">
        <v>79</v>
      </c>
      <c r="D17" t="str">
        <f t="shared" si="0"/>
        <v>536870967</v>
      </c>
      <c r="E17" t="str">
        <f t="shared" si="1"/>
        <v>536870967</v>
      </c>
      <c r="F17" t="s">
        <v>15</v>
      </c>
      <c r="G17" t="s">
        <v>147</v>
      </c>
    </row>
    <row r="18" spans="2:7" x14ac:dyDescent="0.25">
      <c r="B18" t="s">
        <v>16</v>
      </c>
      <c r="C18" t="s">
        <v>80</v>
      </c>
      <c r="D18" t="str">
        <f t="shared" si="0"/>
        <v>536871010</v>
      </c>
      <c r="E18" t="str">
        <f t="shared" si="1"/>
        <v>536871010</v>
      </c>
      <c r="F18" t="s">
        <v>16</v>
      </c>
      <c r="G18" t="s">
        <v>148</v>
      </c>
    </row>
    <row r="19" spans="2:7" x14ac:dyDescent="0.25">
      <c r="B19" t="s">
        <v>17</v>
      </c>
      <c r="C19" t="s">
        <v>81</v>
      </c>
      <c r="D19" t="str">
        <f t="shared" si="0"/>
        <v>2</v>
      </c>
      <c r="E19" t="str">
        <f t="shared" si="1"/>
        <v>2</v>
      </c>
      <c r="F19" t="s">
        <v>17</v>
      </c>
      <c r="G19" t="s">
        <v>149</v>
      </c>
    </row>
    <row r="20" spans="2:7" x14ac:dyDescent="0.25">
      <c r="B20" t="s">
        <v>18</v>
      </c>
      <c r="C20" t="s">
        <v>82</v>
      </c>
      <c r="D20" t="str">
        <f t="shared" si="0"/>
        <v>7</v>
      </c>
      <c r="E20" t="str">
        <f t="shared" si="1"/>
        <v>7</v>
      </c>
      <c r="F20" t="s">
        <v>18</v>
      </c>
      <c r="G20" t="s">
        <v>150</v>
      </c>
    </row>
    <row r="21" spans="2:7" x14ac:dyDescent="0.25">
      <c r="B21" t="s">
        <v>19</v>
      </c>
      <c r="C21" t="s">
        <v>83</v>
      </c>
      <c r="D21" t="str">
        <f t="shared" si="0"/>
        <v>536870933</v>
      </c>
      <c r="E21" t="str">
        <f t="shared" si="1"/>
        <v>536870933</v>
      </c>
      <c r="F21" t="s">
        <v>19</v>
      </c>
      <c r="G21" t="s">
        <v>151</v>
      </c>
    </row>
    <row r="22" spans="2:7" x14ac:dyDescent="0.25">
      <c r="B22" t="s">
        <v>20</v>
      </c>
      <c r="C22" t="s">
        <v>84</v>
      </c>
      <c r="D22" t="str">
        <f t="shared" si="0"/>
        <v>536870935</v>
      </c>
      <c r="E22" t="str">
        <f t="shared" si="1"/>
        <v>536870935</v>
      </c>
      <c r="F22" t="s">
        <v>20</v>
      </c>
      <c r="G22" t="s">
        <v>152</v>
      </c>
    </row>
    <row r="23" spans="2:7" x14ac:dyDescent="0.25">
      <c r="B23" t="s">
        <v>21</v>
      </c>
      <c r="C23" t="s">
        <v>85</v>
      </c>
      <c r="D23" t="str">
        <f t="shared" si="0"/>
        <v>536870961</v>
      </c>
      <c r="E23" t="str">
        <f t="shared" si="1"/>
        <v>536870961</v>
      </c>
      <c r="F23" t="s">
        <v>21</v>
      </c>
      <c r="G23" t="s">
        <v>153</v>
      </c>
    </row>
    <row r="24" spans="2:7" x14ac:dyDescent="0.25">
      <c r="B24" t="s">
        <v>22</v>
      </c>
      <c r="C24" t="s">
        <v>86</v>
      </c>
      <c r="D24" t="str">
        <f t="shared" si="0"/>
        <v>536870962</v>
      </c>
      <c r="E24" t="str">
        <f t="shared" si="1"/>
        <v>536870962</v>
      </c>
      <c r="F24" t="s">
        <v>22</v>
      </c>
      <c r="G24" t="s">
        <v>154</v>
      </c>
    </row>
    <row r="25" spans="2:7" x14ac:dyDescent="0.25">
      <c r="B25" t="s">
        <v>23</v>
      </c>
      <c r="C25" t="s">
        <v>87</v>
      </c>
      <c r="D25" t="str">
        <f t="shared" si="0"/>
        <v>536870982</v>
      </c>
      <c r="E25" t="str">
        <f t="shared" si="1"/>
        <v>536870982</v>
      </c>
      <c r="F25" t="s">
        <v>23</v>
      </c>
      <c r="G25" t="s">
        <v>155</v>
      </c>
    </row>
    <row r="26" spans="2:7" x14ac:dyDescent="0.25">
      <c r="B26" t="s">
        <v>24</v>
      </c>
      <c r="C26" t="s">
        <v>88</v>
      </c>
      <c r="D26" t="str">
        <f t="shared" si="0"/>
        <v>536870983</v>
      </c>
      <c r="E26" t="str">
        <f t="shared" si="1"/>
        <v>536870983</v>
      </c>
      <c r="F26" t="s">
        <v>24</v>
      </c>
      <c r="G26" t="s">
        <v>156</v>
      </c>
    </row>
    <row r="27" spans="2:7" x14ac:dyDescent="0.25">
      <c r="B27" t="s">
        <v>25</v>
      </c>
      <c r="C27" t="s">
        <v>89</v>
      </c>
      <c r="D27" t="str">
        <f t="shared" si="0"/>
        <v>536870965</v>
      </c>
      <c r="E27" t="str">
        <f t="shared" si="1"/>
        <v>536870965</v>
      </c>
      <c r="F27" t="s">
        <v>25</v>
      </c>
      <c r="G27" t="s">
        <v>157</v>
      </c>
    </row>
    <row r="28" spans="2:7" x14ac:dyDescent="0.25">
      <c r="B28" t="s">
        <v>26</v>
      </c>
      <c r="C28" t="s">
        <v>90</v>
      </c>
      <c r="D28" t="str">
        <f t="shared" si="0"/>
        <v>536870938</v>
      </c>
      <c r="E28" t="str">
        <f t="shared" si="1"/>
        <v>536870938</v>
      </c>
      <c r="F28" t="s">
        <v>26</v>
      </c>
      <c r="G28" t="s">
        <v>158</v>
      </c>
    </row>
    <row r="29" spans="2:7" x14ac:dyDescent="0.25">
      <c r="B29" t="s">
        <v>27</v>
      </c>
      <c r="C29" t="s">
        <v>91</v>
      </c>
      <c r="D29" t="str">
        <f t="shared" si="0"/>
        <v>536870929</v>
      </c>
      <c r="E29" t="str">
        <f t="shared" si="1"/>
        <v>536870929</v>
      </c>
      <c r="F29" t="s">
        <v>27</v>
      </c>
      <c r="G29" t="s">
        <v>159</v>
      </c>
    </row>
    <row r="30" spans="2:7" x14ac:dyDescent="0.25">
      <c r="B30" t="s">
        <v>28</v>
      </c>
      <c r="C30" t="s">
        <v>92</v>
      </c>
      <c r="D30" t="str">
        <f t="shared" si="0"/>
        <v>536870984</v>
      </c>
      <c r="E30" t="str">
        <f t="shared" si="1"/>
        <v>536870984</v>
      </c>
      <c r="F30" t="s">
        <v>28</v>
      </c>
      <c r="G30" t="s">
        <v>160</v>
      </c>
    </row>
    <row r="31" spans="2:7" x14ac:dyDescent="0.25">
      <c r="B31" t="s">
        <v>29</v>
      </c>
      <c r="C31" t="s">
        <v>93</v>
      </c>
      <c r="D31" t="str">
        <f t="shared" si="0"/>
        <v>536870985</v>
      </c>
      <c r="E31" t="str">
        <f t="shared" si="1"/>
        <v>536870985</v>
      </c>
      <c r="F31" t="s">
        <v>29</v>
      </c>
      <c r="G31" t="s">
        <v>161</v>
      </c>
    </row>
    <row r="32" spans="2:7" x14ac:dyDescent="0.25">
      <c r="B32" t="s">
        <v>30</v>
      </c>
      <c r="C32" t="s">
        <v>94</v>
      </c>
      <c r="D32" t="str">
        <f t="shared" si="0"/>
        <v>536870946</v>
      </c>
      <c r="E32" t="str">
        <f t="shared" si="1"/>
        <v>536870946</v>
      </c>
      <c r="F32" t="s">
        <v>30</v>
      </c>
      <c r="G32" t="s">
        <v>162</v>
      </c>
    </row>
    <row r="33" spans="2:7" x14ac:dyDescent="0.25">
      <c r="B33" t="s">
        <v>31</v>
      </c>
      <c r="C33" t="s">
        <v>95</v>
      </c>
      <c r="D33" t="str">
        <f t="shared" si="0"/>
        <v>536870947</v>
      </c>
      <c r="E33" t="str">
        <f t="shared" si="1"/>
        <v>536870947</v>
      </c>
      <c r="F33" t="s">
        <v>31</v>
      </c>
      <c r="G33" t="s">
        <v>163</v>
      </c>
    </row>
    <row r="34" spans="2:7" x14ac:dyDescent="0.25">
      <c r="B34" t="s">
        <v>32</v>
      </c>
      <c r="C34" t="s">
        <v>96</v>
      </c>
      <c r="D34" t="str">
        <f t="shared" si="0"/>
        <v>536870970</v>
      </c>
      <c r="E34" t="str">
        <f t="shared" si="1"/>
        <v>536870970</v>
      </c>
      <c r="F34" t="s">
        <v>32</v>
      </c>
      <c r="G34" t="s">
        <v>164</v>
      </c>
    </row>
    <row r="35" spans="2:7" x14ac:dyDescent="0.25">
      <c r="B35" t="s">
        <v>33</v>
      </c>
      <c r="C35" t="s">
        <v>97</v>
      </c>
      <c r="D35" t="str">
        <f t="shared" si="0"/>
        <v>536870948</v>
      </c>
      <c r="E35" t="str">
        <f t="shared" si="1"/>
        <v>536870948</v>
      </c>
      <c r="F35" t="s">
        <v>33</v>
      </c>
      <c r="G35" t="s">
        <v>165</v>
      </c>
    </row>
    <row r="36" spans="2:7" x14ac:dyDescent="0.25">
      <c r="B36" t="s">
        <v>34</v>
      </c>
      <c r="C36" t="s">
        <v>98</v>
      </c>
      <c r="D36" t="str">
        <f t="shared" si="0"/>
        <v>536870981</v>
      </c>
      <c r="E36" t="str">
        <f t="shared" si="1"/>
        <v>536870981</v>
      </c>
      <c r="F36" t="s">
        <v>34</v>
      </c>
      <c r="G36" t="s">
        <v>166</v>
      </c>
    </row>
    <row r="37" spans="2:7" x14ac:dyDescent="0.25">
      <c r="B37" t="s">
        <v>35</v>
      </c>
      <c r="C37" t="s">
        <v>99</v>
      </c>
      <c r="D37" t="str">
        <f t="shared" si="0"/>
        <v>536870996</v>
      </c>
      <c r="E37" t="str">
        <f t="shared" si="1"/>
        <v>536870996</v>
      </c>
      <c r="F37" t="s">
        <v>35</v>
      </c>
      <c r="G37" t="s">
        <v>167</v>
      </c>
    </row>
    <row r="38" spans="2:7" x14ac:dyDescent="0.25">
      <c r="B38" t="s">
        <v>36</v>
      </c>
      <c r="C38" t="s">
        <v>100</v>
      </c>
      <c r="D38" t="str">
        <f t="shared" si="0"/>
        <v>536870997</v>
      </c>
      <c r="E38" t="str">
        <f t="shared" si="1"/>
        <v>536870997</v>
      </c>
      <c r="F38" t="s">
        <v>36</v>
      </c>
      <c r="G38" t="s">
        <v>168</v>
      </c>
    </row>
    <row r="39" spans="2:7" x14ac:dyDescent="0.25">
      <c r="B39" t="s">
        <v>37</v>
      </c>
      <c r="C39" t="s">
        <v>101</v>
      </c>
      <c r="D39" t="str">
        <f t="shared" si="0"/>
        <v>536870949</v>
      </c>
      <c r="E39" t="str">
        <f t="shared" si="1"/>
        <v>536870949</v>
      </c>
      <c r="F39" t="s">
        <v>37</v>
      </c>
      <c r="G39" t="s">
        <v>169</v>
      </c>
    </row>
    <row r="40" spans="2:7" x14ac:dyDescent="0.25">
      <c r="B40" t="s">
        <v>38</v>
      </c>
      <c r="C40" t="s">
        <v>102</v>
      </c>
      <c r="D40" t="str">
        <f t="shared" si="0"/>
        <v>536870998</v>
      </c>
      <c r="E40" t="str">
        <f t="shared" si="1"/>
        <v>536870998</v>
      </c>
      <c r="F40" t="s">
        <v>38</v>
      </c>
      <c r="G40" t="s">
        <v>170</v>
      </c>
    </row>
    <row r="41" spans="2:7" x14ac:dyDescent="0.25">
      <c r="B41" t="s">
        <v>39</v>
      </c>
      <c r="C41" t="s">
        <v>103</v>
      </c>
      <c r="D41" t="str">
        <f t="shared" si="0"/>
        <v>536870999</v>
      </c>
      <c r="E41" t="str">
        <f t="shared" si="1"/>
        <v>536870999</v>
      </c>
      <c r="F41" t="s">
        <v>39</v>
      </c>
      <c r="G41" t="s">
        <v>171</v>
      </c>
    </row>
    <row r="42" spans="2:7" x14ac:dyDescent="0.25">
      <c r="B42" t="s">
        <v>40</v>
      </c>
      <c r="C42" t="s">
        <v>104</v>
      </c>
      <c r="D42" t="str">
        <f t="shared" si="0"/>
        <v>536871000</v>
      </c>
      <c r="E42" t="str">
        <f t="shared" si="1"/>
        <v>536871000</v>
      </c>
      <c r="F42" t="s">
        <v>40</v>
      </c>
      <c r="G42" t="s">
        <v>172</v>
      </c>
    </row>
    <row r="43" spans="2:7" x14ac:dyDescent="0.25">
      <c r="B43" t="s">
        <v>41</v>
      </c>
      <c r="C43" t="s">
        <v>105</v>
      </c>
      <c r="D43" t="str">
        <f t="shared" si="0"/>
        <v>5</v>
      </c>
      <c r="E43" t="str">
        <f t="shared" si="1"/>
        <v>5</v>
      </c>
      <c r="F43" t="s">
        <v>41</v>
      </c>
      <c r="G43" t="s">
        <v>173</v>
      </c>
    </row>
    <row r="44" spans="2:7" x14ac:dyDescent="0.25">
      <c r="B44" t="s">
        <v>42</v>
      </c>
      <c r="C44" t="s">
        <v>106</v>
      </c>
      <c r="D44" t="str">
        <f t="shared" si="0"/>
        <v>3</v>
      </c>
      <c r="E44" t="str">
        <f t="shared" si="1"/>
        <v>3</v>
      </c>
      <c r="F44" t="s">
        <v>42</v>
      </c>
      <c r="G44" t="s">
        <v>174</v>
      </c>
    </row>
    <row r="45" spans="2:7" x14ac:dyDescent="0.25">
      <c r="B45" t="s">
        <v>43</v>
      </c>
      <c r="C45" t="s">
        <v>107</v>
      </c>
      <c r="D45" t="str">
        <f t="shared" si="0"/>
        <v>6</v>
      </c>
      <c r="E45" t="str">
        <f t="shared" si="1"/>
        <v>6</v>
      </c>
      <c r="F45" t="s">
        <v>43</v>
      </c>
      <c r="G45" t="s">
        <v>175</v>
      </c>
    </row>
    <row r="46" spans="2:7" x14ac:dyDescent="0.25">
      <c r="B46" t="s">
        <v>44</v>
      </c>
      <c r="C46" t="s">
        <v>108</v>
      </c>
      <c r="D46" t="str">
        <f t="shared" si="0"/>
        <v>536870940</v>
      </c>
      <c r="E46" t="str">
        <f t="shared" si="1"/>
        <v>536870940</v>
      </c>
      <c r="F46" t="s">
        <v>44</v>
      </c>
      <c r="G46" t="s">
        <v>176</v>
      </c>
    </row>
    <row r="47" spans="2:7" x14ac:dyDescent="0.25">
      <c r="B47" t="s">
        <v>45</v>
      </c>
      <c r="C47" t="s">
        <v>109</v>
      </c>
      <c r="D47" t="str">
        <f t="shared" si="0"/>
        <v>1</v>
      </c>
      <c r="E47" t="str">
        <f t="shared" si="1"/>
        <v>1</v>
      </c>
      <c r="F47" t="s">
        <v>45</v>
      </c>
      <c r="G47" t="s">
        <v>177</v>
      </c>
    </row>
    <row r="48" spans="2:7" x14ac:dyDescent="0.25">
      <c r="B48" t="s">
        <v>46</v>
      </c>
      <c r="C48" t="s">
        <v>110</v>
      </c>
      <c r="D48" t="str">
        <f t="shared" si="0"/>
        <v>536870944</v>
      </c>
      <c r="E48" t="str">
        <f t="shared" si="1"/>
        <v>536870944</v>
      </c>
      <c r="F48" t="s">
        <v>46</v>
      </c>
      <c r="G48" t="s">
        <v>178</v>
      </c>
    </row>
    <row r="49" spans="2:7" x14ac:dyDescent="0.25">
      <c r="B49" t="s">
        <v>47</v>
      </c>
      <c r="C49" t="s">
        <v>111</v>
      </c>
      <c r="D49" t="str">
        <f t="shared" si="0"/>
        <v>536870963</v>
      </c>
      <c r="E49" t="str">
        <f t="shared" si="1"/>
        <v>536870963</v>
      </c>
      <c r="F49" t="s">
        <v>47</v>
      </c>
      <c r="G49" t="s">
        <v>179</v>
      </c>
    </row>
    <row r="50" spans="2:7" x14ac:dyDescent="0.25">
      <c r="B50" t="s">
        <v>48</v>
      </c>
      <c r="C50" t="s">
        <v>112</v>
      </c>
      <c r="D50" t="str">
        <f t="shared" si="0"/>
        <v>536871002</v>
      </c>
      <c r="E50" t="str">
        <f t="shared" si="1"/>
        <v>536871002</v>
      </c>
      <c r="F50" t="s">
        <v>48</v>
      </c>
      <c r="G50" t="s">
        <v>180</v>
      </c>
    </row>
    <row r="51" spans="2:7" x14ac:dyDescent="0.25">
      <c r="B51" t="s">
        <v>49</v>
      </c>
      <c r="C51" t="s">
        <v>113</v>
      </c>
      <c r="D51" t="str">
        <f t="shared" si="0"/>
        <v>536870956</v>
      </c>
      <c r="E51" t="str">
        <f t="shared" si="1"/>
        <v>536870956</v>
      </c>
      <c r="F51" t="s">
        <v>49</v>
      </c>
      <c r="G51" t="s">
        <v>181</v>
      </c>
    </row>
    <row r="52" spans="2:7" x14ac:dyDescent="0.25">
      <c r="B52" t="s">
        <v>50</v>
      </c>
      <c r="C52" t="s">
        <v>114</v>
      </c>
      <c r="D52" t="str">
        <f t="shared" si="0"/>
        <v>536870966</v>
      </c>
      <c r="E52" t="str">
        <f t="shared" si="1"/>
        <v>536870966</v>
      </c>
      <c r="F52" t="s">
        <v>50</v>
      </c>
      <c r="G52" t="s">
        <v>182</v>
      </c>
    </row>
    <row r="53" spans="2:7" x14ac:dyDescent="0.25">
      <c r="B53" t="s">
        <v>51</v>
      </c>
      <c r="C53" t="s">
        <v>115</v>
      </c>
      <c r="D53" t="str">
        <f t="shared" si="0"/>
        <v>536870964</v>
      </c>
      <c r="E53" t="str">
        <f t="shared" si="1"/>
        <v>536870964</v>
      </c>
      <c r="F53" t="s">
        <v>51</v>
      </c>
      <c r="G53" t="s">
        <v>183</v>
      </c>
    </row>
    <row r="54" spans="2:7" x14ac:dyDescent="0.25">
      <c r="B54" t="s">
        <v>52</v>
      </c>
      <c r="C54" t="s">
        <v>116</v>
      </c>
      <c r="D54" t="str">
        <f t="shared" si="0"/>
        <v>536870950</v>
      </c>
      <c r="E54" t="str">
        <f t="shared" si="1"/>
        <v>536870950</v>
      </c>
      <c r="F54" t="s">
        <v>52</v>
      </c>
      <c r="G54" t="s">
        <v>184</v>
      </c>
    </row>
    <row r="55" spans="2:7" x14ac:dyDescent="0.25">
      <c r="B55" t="s">
        <v>53</v>
      </c>
      <c r="C55" t="s">
        <v>117</v>
      </c>
      <c r="D55" t="str">
        <f t="shared" si="0"/>
        <v>536870942</v>
      </c>
      <c r="E55" t="str">
        <f t="shared" si="1"/>
        <v>536870942</v>
      </c>
      <c r="F55" t="s">
        <v>53</v>
      </c>
      <c r="G55" t="s">
        <v>185</v>
      </c>
    </row>
    <row r="56" spans="2:7" x14ac:dyDescent="0.25">
      <c r="B56" t="s">
        <v>54</v>
      </c>
      <c r="C56" t="s">
        <v>118</v>
      </c>
      <c r="D56" t="str">
        <f t="shared" si="0"/>
        <v>536870957</v>
      </c>
      <c r="E56" t="str">
        <f t="shared" si="1"/>
        <v>536870957</v>
      </c>
      <c r="F56" t="s">
        <v>54</v>
      </c>
      <c r="G56" t="s">
        <v>186</v>
      </c>
    </row>
    <row r="57" spans="2:7" x14ac:dyDescent="0.25">
      <c r="B57" t="s">
        <v>55</v>
      </c>
      <c r="C57" t="s">
        <v>119</v>
      </c>
      <c r="D57" t="str">
        <f t="shared" si="0"/>
        <v>536870960</v>
      </c>
      <c r="E57" t="str">
        <f t="shared" si="1"/>
        <v>536870960</v>
      </c>
      <c r="F57" t="s">
        <v>55</v>
      </c>
      <c r="G57" t="s">
        <v>187</v>
      </c>
    </row>
    <row r="58" spans="2:7" x14ac:dyDescent="0.25">
      <c r="B58" t="s">
        <v>56</v>
      </c>
      <c r="C58" t="s">
        <v>120</v>
      </c>
      <c r="D58" t="str">
        <f t="shared" si="0"/>
        <v>536870945</v>
      </c>
      <c r="E58" t="str">
        <f t="shared" si="1"/>
        <v>536870945</v>
      </c>
      <c r="F58" t="s">
        <v>56</v>
      </c>
      <c r="G58" t="s">
        <v>188</v>
      </c>
    </row>
    <row r="59" spans="2:7" x14ac:dyDescent="0.25">
      <c r="B59" t="s">
        <v>57</v>
      </c>
      <c r="C59" t="s">
        <v>121</v>
      </c>
      <c r="D59" t="str">
        <f t="shared" si="0"/>
        <v>536870959</v>
      </c>
      <c r="E59" t="str">
        <f t="shared" si="1"/>
        <v>536870959</v>
      </c>
      <c r="F59" t="s">
        <v>57</v>
      </c>
      <c r="G59" t="s">
        <v>189</v>
      </c>
    </row>
    <row r="60" spans="2:7" x14ac:dyDescent="0.25">
      <c r="B60" t="s">
        <v>58</v>
      </c>
      <c r="C60" t="s">
        <v>122</v>
      </c>
      <c r="D60" t="str">
        <f t="shared" si="0"/>
        <v>536870958</v>
      </c>
      <c r="E60" t="str">
        <f t="shared" si="1"/>
        <v>536870958</v>
      </c>
      <c r="F60" t="s">
        <v>58</v>
      </c>
      <c r="G60" t="s">
        <v>190</v>
      </c>
    </row>
    <row r="61" spans="2:7" x14ac:dyDescent="0.25">
      <c r="B61" t="s">
        <v>59</v>
      </c>
      <c r="C61" t="s">
        <v>123</v>
      </c>
      <c r="D61" t="str">
        <f t="shared" si="0"/>
        <v>536871001</v>
      </c>
      <c r="E61" t="str">
        <f t="shared" si="1"/>
        <v>536871001</v>
      </c>
      <c r="F61" t="s">
        <v>59</v>
      </c>
      <c r="G61" t="s">
        <v>191</v>
      </c>
    </row>
    <row r="62" spans="2:7" x14ac:dyDescent="0.25">
      <c r="B62" t="s">
        <v>60</v>
      </c>
      <c r="C62" t="s">
        <v>124</v>
      </c>
      <c r="D62" t="str">
        <f t="shared" si="0"/>
        <v>536870986</v>
      </c>
      <c r="E62" t="str">
        <f t="shared" si="1"/>
        <v>536870986</v>
      </c>
      <c r="F62" t="s">
        <v>60</v>
      </c>
      <c r="G62" t="s">
        <v>192</v>
      </c>
    </row>
    <row r="63" spans="2:7" x14ac:dyDescent="0.25">
      <c r="B63" t="s">
        <v>61</v>
      </c>
      <c r="C63" t="s">
        <v>125</v>
      </c>
      <c r="D63" t="str">
        <f t="shared" si="0"/>
        <v>536871004</v>
      </c>
      <c r="E63" t="str">
        <f t="shared" si="1"/>
        <v>536871004</v>
      </c>
      <c r="F63" t="s">
        <v>61</v>
      </c>
      <c r="G63" t="s">
        <v>193</v>
      </c>
    </row>
    <row r="64" spans="2:7" x14ac:dyDescent="0.25">
      <c r="B64" t="s">
        <v>62</v>
      </c>
      <c r="C64" t="s">
        <v>126</v>
      </c>
      <c r="D64" t="str">
        <f t="shared" si="0"/>
        <v>536871003</v>
      </c>
      <c r="E64" t="str">
        <f t="shared" si="1"/>
        <v>536871003</v>
      </c>
      <c r="F64" t="s">
        <v>62</v>
      </c>
      <c r="G64" t="s">
        <v>194</v>
      </c>
    </row>
    <row r="65" spans="2:6" x14ac:dyDescent="0.25">
      <c r="B65" t="s">
        <v>63</v>
      </c>
      <c r="D65" t="str">
        <f t="shared" si="0"/>
        <v/>
      </c>
      <c r="E65" t="str">
        <f t="shared" si="1"/>
        <v>dndproxy</v>
      </c>
      <c r="F65" t="s">
        <v>63</v>
      </c>
    </row>
  </sheetData>
  <autoFilter ref="B1:G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sqref="A1:XFD1048576"/>
    </sheetView>
  </sheetViews>
  <sheetFormatPr defaultRowHeight="15" x14ac:dyDescent="0.25"/>
  <cols>
    <col min="1" max="1" width="14.5703125" bestFit="1" customWidth="1"/>
    <col min="2" max="2" width="25.140625" bestFit="1" customWidth="1"/>
  </cols>
  <sheetData>
    <row r="1" spans="1:2" x14ac:dyDescent="0.25">
      <c r="A1" t="s">
        <v>127</v>
      </c>
      <c r="B1" t="s">
        <v>131</v>
      </c>
    </row>
    <row r="2" spans="1:2" x14ac:dyDescent="0.25">
      <c r="A2" t="s">
        <v>0</v>
      </c>
      <c r="B2" t="s">
        <v>132</v>
      </c>
    </row>
    <row r="3" spans="1:2" x14ac:dyDescent="0.25">
      <c r="A3" t="s">
        <v>1</v>
      </c>
      <c r="B3" t="s">
        <v>133</v>
      </c>
    </row>
    <row r="4" spans="1:2" x14ac:dyDescent="0.25">
      <c r="A4" t="s">
        <v>2</v>
      </c>
      <c r="B4" t="s">
        <v>134</v>
      </c>
    </row>
    <row r="5" spans="1:2" x14ac:dyDescent="0.25">
      <c r="A5" t="s">
        <v>3</v>
      </c>
      <c r="B5" t="s">
        <v>135</v>
      </c>
    </row>
    <row r="6" spans="1:2" x14ac:dyDescent="0.25">
      <c r="A6" t="s">
        <v>4</v>
      </c>
      <c r="B6" t="s">
        <v>136</v>
      </c>
    </row>
    <row r="7" spans="1:2" x14ac:dyDescent="0.25">
      <c r="A7" t="s">
        <v>5</v>
      </c>
      <c r="B7" t="s">
        <v>137</v>
      </c>
    </row>
    <row r="8" spans="1:2" x14ac:dyDescent="0.25">
      <c r="A8" t="s">
        <v>6</v>
      </c>
      <c r="B8" t="s">
        <v>138</v>
      </c>
    </row>
    <row r="9" spans="1:2" x14ac:dyDescent="0.25">
      <c r="A9" t="s">
        <v>7</v>
      </c>
      <c r="B9" t="s">
        <v>139</v>
      </c>
    </row>
    <row r="10" spans="1:2" x14ac:dyDescent="0.25">
      <c r="A10" t="s">
        <v>8</v>
      </c>
      <c r="B10" t="s">
        <v>140</v>
      </c>
    </row>
    <row r="11" spans="1:2" x14ac:dyDescent="0.25">
      <c r="A11" t="s">
        <v>9</v>
      </c>
      <c r="B11" t="s">
        <v>141</v>
      </c>
    </row>
    <row r="12" spans="1:2" x14ac:dyDescent="0.25">
      <c r="A12" t="s">
        <v>10</v>
      </c>
      <c r="B12" t="s">
        <v>142</v>
      </c>
    </row>
    <row r="13" spans="1:2" x14ac:dyDescent="0.25">
      <c r="A13" t="s">
        <v>11</v>
      </c>
      <c r="B13" t="s">
        <v>143</v>
      </c>
    </row>
    <row r="14" spans="1:2" x14ac:dyDescent="0.25">
      <c r="A14" t="s">
        <v>12</v>
      </c>
      <c r="B14" t="s">
        <v>144</v>
      </c>
    </row>
    <row r="15" spans="1:2" x14ac:dyDescent="0.25">
      <c r="A15" t="s">
        <v>13</v>
      </c>
      <c r="B15" t="s">
        <v>145</v>
      </c>
    </row>
    <row r="16" spans="1:2" x14ac:dyDescent="0.25">
      <c r="A16" t="s">
        <v>14</v>
      </c>
      <c r="B16" t="s">
        <v>146</v>
      </c>
    </row>
    <row r="17" spans="1:2" x14ac:dyDescent="0.25">
      <c r="A17" t="s">
        <v>15</v>
      </c>
      <c r="B17" t="s">
        <v>147</v>
      </c>
    </row>
    <row r="18" spans="1:2" x14ac:dyDescent="0.25">
      <c r="A18" t="s">
        <v>16</v>
      </c>
      <c r="B18" t="s">
        <v>148</v>
      </c>
    </row>
    <row r="19" spans="1:2" x14ac:dyDescent="0.25">
      <c r="A19" t="s">
        <v>17</v>
      </c>
      <c r="B19" t="s">
        <v>149</v>
      </c>
    </row>
    <row r="20" spans="1:2" x14ac:dyDescent="0.25">
      <c r="A20" t="s">
        <v>18</v>
      </c>
      <c r="B20" t="s">
        <v>150</v>
      </c>
    </row>
    <row r="21" spans="1:2" x14ac:dyDescent="0.25">
      <c r="A21" t="s">
        <v>19</v>
      </c>
      <c r="B21" t="s">
        <v>151</v>
      </c>
    </row>
    <row r="22" spans="1:2" x14ac:dyDescent="0.25">
      <c r="A22" t="s">
        <v>20</v>
      </c>
      <c r="B22" t="s">
        <v>152</v>
      </c>
    </row>
    <row r="23" spans="1:2" x14ac:dyDescent="0.25">
      <c r="A23" t="s">
        <v>21</v>
      </c>
      <c r="B23" t="s">
        <v>153</v>
      </c>
    </row>
    <row r="24" spans="1:2" x14ac:dyDescent="0.25">
      <c r="A24" t="s">
        <v>22</v>
      </c>
      <c r="B24" t="s">
        <v>154</v>
      </c>
    </row>
    <row r="25" spans="1:2" x14ac:dyDescent="0.25">
      <c r="A25" t="s">
        <v>23</v>
      </c>
      <c r="B25" t="s">
        <v>155</v>
      </c>
    </row>
    <row r="26" spans="1:2" x14ac:dyDescent="0.25">
      <c r="A26" t="s">
        <v>24</v>
      </c>
      <c r="B26" t="s">
        <v>156</v>
      </c>
    </row>
    <row r="27" spans="1:2" x14ac:dyDescent="0.25">
      <c r="A27" t="s">
        <v>25</v>
      </c>
      <c r="B27" t="s">
        <v>157</v>
      </c>
    </row>
    <row r="28" spans="1:2" x14ac:dyDescent="0.25">
      <c r="A28" t="s">
        <v>26</v>
      </c>
      <c r="B28" t="s">
        <v>158</v>
      </c>
    </row>
    <row r="29" spans="1:2" x14ac:dyDescent="0.25">
      <c r="A29" t="s">
        <v>27</v>
      </c>
      <c r="B29" t="s">
        <v>159</v>
      </c>
    </row>
    <row r="30" spans="1:2" x14ac:dyDescent="0.25">
      <c r="A30" t="s">
        <v>28</v>
      </c>
      <c r="B30" t="s">
        <v>160</v>
      </c>
    </row>
    <row r="31" spans="1:2" x14ac:dyDescent="0.25">
      <c r="A31" t="s">
        <v>29</v>
      </c>
      <c r="B31" t="s">
        <v>161</v>
      </c>
    </row>
    <row r="32" spans="1:2" x14ac:dyDescent="0.25">
      <c r="A32" t="s">
        <v>30</v>
      </c>
      <c r="B32" t="s">
        <v>162</v>
      </c>
    </row>
    <row r="33" spans="1:2" x14ac:dyDescent="0.25">
      <c r="A33" t="s">
        <v>31</v>
      </c>
      <c r="B33" t="s">
        <v>163</v>
      </c>
    </row>
    <row r="34" spans="1:2" x14ac:dyDescent="0.25">
      <c r="A34" t="s">
        <v>32</v>
      </c>
      <c r="B34" t="s">
        <v>164</v>
      </c>
    </row>
    <row r="35" spans="1:2" x14ac:dyDescent="0.25">
      <c r="A35" t="s">
        <v>33</v>
      </c>
      <c r="B35" t="s">
        <v>165</v>
      </c>
    </row>
    <row r="36" spans="1:2" x14ac:dyDescent="0.25">
      <c r="A36" t="s">
        <v>34</v>
      </c>
      <c r="B36" t="s">
        <v>166</v>
      </c>
    </row>
    <row r="37" spans="1:2" x14ac:dyDescent="0.25">
      <c r="A37" t="s">
        <v>35</v>
      </c>
      <c r="B37" t="s">
        <v>167</v>
      </c>
    </row>
    <row r="38" spans="1:2" x14ac:dyDescent="0.25">
      <c r="A38" t="s">
        <v>36</v>
      </c>
      <c r="B38" t="s">
        <v>168</v>
      </c>
    </row>
    <row r="39" spans="1:2" x14ac:dyDescent="0.25">
      <c r="A39" t="s">
        <v>37</v>
      </c>
      <c r="B39" t="s">
        <v>169</v>
      </c>
    </row>
    <row r="40" spans="1:2" x14ac:dyDescent="0.25">
      <c r="A40" t="s">
        <v>38</v>
      </c>
      <c r="B40" t="s">
        <v>170</v>
      </c>
    </row>
    <row r="41" spans="1:2" x14ac:dyDescent="0.25">
      <c r="A41" t="s">
        <v>39</v>
      </c>
      <c r="B41" t="s">
        <v>171</v>
      </c>
    </row>
    <row r="42" spans="1:2" x14ac:dyDescent="0.25">
      <c r="A42" t="s">
        <v>40</v>
      </c>
      <c r="B42" t="s">
        <v>172</v>
      </c>
    </row>
    <row r="43" spans="1:2" x14ac:dyDescent="0.25">
      <c r="A43" t="s">
        <v>41</v>
      </c>
      <c r="B43" t="s">
        <v>173</v>
      </c>
    </row>
    <row r="44" spans="1:2" x14ac:dyDescent="0.25">
      <c r="A44" t="s">
        <v>42</v>
      </c>
      <c r="B44" t="s">
        <v>174</v>
      </c>
    </row>
    <row r="45" spans="1:2" x14ac:dyDescent="0.25">
      <c r="A45" t="s">
        <v>43</v>
      </c>
      <c r="B45" t="s">
        <v>175</v>
      </c>
    </row>
    <row r="46" spans="1:2" x14ac:dyDescent="0.25">
      <c r="A46" t="s">
        <v>44</v>
      </c>
      <c r="B46" t="s">
        <v>176</v>
      </c>
    </row>
    <row r="47" spans="1:2" x14ac:dyDescent="0.25">
      <c r="A47" t="s">
        <v>45</v>
      </c>
      <c r="B47" t="s">
        <v>177</v>
      </c>
    </row>
    <row r="48" spans="1:2" x14ac:dyDescent="0.25">
      <c r="A48" t="s">
        <v>46</v>
      </c>
      <c r="B48" t="s">
        <v>178</v>
      </c>
    </row>
    <row r="49" spans="1:2" x14ac:dyDescent="0.25">
      <c r="A49" t="s">
        <v>47</v>
      </c>
      <c r="B49" t="s">
        <v>179</v>
      </c>
    </row>
    <row r="50" spans="1:2" x14ac:dyDescent="0.25">
      <c r="A50" t="s">
        <v>48</v>
      </c>
      <c r="B50" t="s">
        <v>180</v>
      </c>
    </row>
    <row r="51" spans="1:2" x14ac:dyDescent="0.25">
      <c r="A51" t="s">
        <v>49</v>
      </c>
      <c r="B51" t="s">
        <v>181</v>
      </c>
    </row>
    <row r="52" spans="1:2" x14ac:dyDescent="0.25">
      <c r="A52" t="s">
        <v>50</v>
      </c>
      <c r="B52" t="s">
        <v>182</v>
      </c>
    </row>
    <row r="53" spans="1:2" x14ac:dyDescent="0.25">
      <c r="A53" t="s">
        <v>51</v>
      </c>
      <c r="B53" t="s">
        <v>183</v>
      </c>
    </row>
    <row r="54" spans="1:2" x14ac:dyDescent="0.25">
      <c r="A54" t="s">
        <v>52</v>
      </c>
      <c r="B54" t="s">
        <v>184</v>
      </c>
    </row>
    <row r="55" spans="1:2" x14ac:dyDescent="0.25">
      <c r="A55" t="s">
        <v>53</v>
      </c>
      <c r="B55" t="s">
        <v>185</v>
      </c>
    </row>
    <row r="56" spans="1:2" x14ac:dyDescent="0.25">
      <c r="A56" t="s">
        <v>54</v>
      </c>
      <c r="B56" t="s">
        <v>186</v>
      </c>
    </row>
    <row r="57" spans="1:2" x14ac:dyDescent="0.25">
      <c r="A57" t="s">
        <v>55</v>
      </c>
      <c r="B57" t="s">
        <v>187</v>
      </c>
    </row>
    <row r="58" spans="1:2" x14ac:dyDescent="0.25">
      <c r="A58" t="s">
        <v>56</v>
      </c>
      <c r="B58" t="s">
        <v>188</v>
      </c>
    </row>
    <row r="59" spans="1:2" x14ac:dyDescent="0.25">
      <c r="A59" t="s">
        <v>57</v>
      </c>
      <c r="B59" t="s">
        <v>189</v>
      </c>
    </row>
    <row r="60" spans="1:2" x14ac:dyDescent="0.25">
      <c r="A60" t="s">
        <v>58</v>
      </c>
      <c r="B60" t="s">
        <v>190</v>
      </c>
    </row>
    <row r="61" spans="1:2" x14ac:dyDescent="0.25">
      <c r="A61" t="s">
        <v>59</v>
      </c>
      <c r="B61" t="s">
        <v>191</v>
      </c>
    </row>
    <row r="62" spans="1:2" x14ac:dyDescent="0.25">
      <c r="A62" t="s">
        <v>60</v>
      </c>
      <c r="B62" t="s">
        <v>192</v>
      </c>
    </row>
    <row r="63" spans="1:2" x14ac:dyDescent="0.25">
      <c r="A63" t="s">
        <v>61</v>
      </c>
      <c r="B63" t="s">
        <v>193</v>
      </c>
    </row>
    <row r="64" spans="1:2" x14ac:dyDescent="0.25">
      <c r="A64" t="s">
        <v>62</v>
      </c>
      <c r="B64" t="s">
        <v>194</v>
      </c>
    </row>
    <row r="65" spans="1:1" x14ac:dyDescent="0.25">
      <c r="A6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1" sqref="B11"/>
    </sheetView>
  </sheetViews>
  <sheetFormatPr defaultRowHeight="15" x14ac:dyDescent="0.25"/>
  <cols>
    <col min="1" max="1" width="25.140625" bestFit="1" customWidth="1"/>
    <col min="2" max="2" width="21.7109375" bestFit="1" customWidth="1"/>
    <col min="4" max="4" width="81.42578125" hidden="1" customWidth="1"/>
    <col min="5" max="7" width="5.7109375" customWidth="1"/>
    <col min="8" max="8" width="116.42578125" customWidth="1"/>
    <col min="9" max="9" width="4.5703125" customWidth="1"/>
  </cols>
  <sheetData>
    <row r="1" spans="1:9" x14ac:dyDescent="0.25">
      <c r="A1" t="s">
        <v>131</v>
      </c>
      <c r="B1" t="s">
        <v>195</v>
      </c>
      <c r="C1" t="s">
        <v>196</v>
      </c>
    </row>
    <row r="2" spans="1:9" x14ac:dyDescent="0.25">
      <c r="A2" t="s">
        <v>132</v>
      </c>
      <c r="B2" t="s">
        <v>64</v>
      </c>
      <c r="C2">
        <v>1</v>
      </c>
      <c r="D2" s="1" t="s">
        <v>197</v>
      </c>
      <c r="E2" t="str">
        <f>CONCATENATE("Dim ",B2," as ", " Then :")</f>
        <v>Dim arid_WIN_0_8 as  Then :</v>
      </c>
      <c r="F2" t="str">
        <f>CONCATENATE("arid_",SUBSTITUTE(A2," ","_"))</f>
        <v>arid_Persal_Number</v>
      </c>
      <c r="G2" s="1" t="str">
        <f>CONCATENATE("Dim ",F2," as mshtml.HTMLInputTextElement = doc.getElementsById(","""",B2,"""",")",".item(, 0)")</f>
        <v>Dim arid_Persal_Number as mshtml.HTMLInputTextElement = doc.getElementsById("arid_WIN_0_8").item(, 0)</v>
      </c>
      <c r="H2" t="str">
        <f>CONCATENATE(F2," = ","VIP_USERS_NewUsersDataGridView.Rows(selectedrowindex).Cells(","""","PersalNr","""",")",".Value.ToString")</f>
        <v>arid_Persal_Number = VIP_USERS_NewUsersDataGridView.Rows(selectedrowindex).Cells("PersalNr").Value.ToString</v>
      </c>
      <c r="I2" s="1">
        <v>1</v>
      </c>
    </row>
    <row r="3" spans="1:9" x14ac:dyDescent="0.25">
      <c r="A3" t="s">
        <v>133</v>
      </c>
      <c r="B3" t="s">
        <v>65</v>
      </c>
      <c r="C3">
        <v>1</v>
      </c>
      <c r="F3" t="str">
        <f t="shared" ref="F3:F16" si="0">CONCATENATE("arid_",SUBSTITUTE(A3," ","_"))</f>
        <v>arid_Department_Name</v>
      </c>
      <c r="G3" s="1" t="str">
        <f t="shared" ref="G3:G16" si="1">CONCATENATE("Dim ",F3," as mshtml.HTMLInputTextElement = doc.getElementsById(","""",B3,"""",")",".item(, 0)")</f>
        <v>Dim arid_Department_Name as mshtml.HTMLInputTextElement = doc.getElementsById("arid_WIN_0_4").item(, 0)</v>
      </c>
      <c r="H3" t="str">
        <f>CONCATENATE(F3," = ","VIP_USERS_NewUsersDataGridView.Rows(selectedrowindex).Cells(","""","DEPARTMENT","""",")",".Value.ToString")</f>
        <v>arid_Department_Name = VIP_USERS_NewUsersDataGridView.Rows(selectedrowindex).Cells("DEPARTMENT").Value.ToString</v>
      </c>
      <c r="I3">
        <v>1</v>
      </c>
    </row>
    <row r="4" spans="1:9" x14ac:dyDescent="0.25">
      <c r="A4" t="s">
        <v>134</v>
      </c>
      <c r="B4" t="s">
        <v>66</v>
      </c>
      <c r="C4">
        <v>1</v>
      </c>
      <c r="F4" t="str">
        <f t="shared" si="0"/>
        <v>arid_Title</v>
      </c>
      <c r="G4" s="1" t="str">
        <f t="shared" si="1"/>
        <v>Dim arid_Title as mshtml.HTMLInputTextElement = doc.getElementsById("arid_WIN_0_536870926").item(, 0)</v>
      </c>
      <c r="H4" t="str">
        <f>CONCATENATE(F4," = ","VIP_USERS_NewUsersDataGridView.Rows(selectedrowindex).Cells(","""","Title","""",")",".Value.ToString")</f>
        <v>arid_Title = VIP_USERS_NewUsersDataGridView.Rows(selectedrowindex).Cells("Title").Value.ToString</v>
      </c>
      <c r="I4">
        <v>1</v>
      </c>
    </row>
    <row r="5" spans="1:9" x14ac:dyDescent="0.25">
      <c r="A5" t="s">
        <v>136</v>
      </c>
      <c r="B5" t="s">
        <v>68</v>
      </c>
      <c r="C5">
        <v>1</v>
      </c>
      <c r="F5" t="str">
        <f t="shared" si="0"/>
        <v>arid_First_Name</v>
      </c>
      <c r="G5" s="1" t="str">
        <f t="shared" si="1"/>
        <v>Dim arid_First_Name as mshtml.HTMLInputTextElement = doc.getElementsById("arid_WIN_0_536870917").item(, 0)</v>
      </c>
      <c r="H5" t="str">
        <f>CONCATENATE(F5," = ","VIP_USERS_NewUsersDataGridView.Rows(selectedrowindex).Cells(","""","Firstname","""",")",".Value.ToString")</f>
        <v>arid_First_Name = VIP_USERS_NewUsersDataGridView.Rows(selectedrowindex).Cells("Firstname").Value.ToString</v>
      </c>
      <c r="I5">
        <v>1</v>
      </c>
    </row>
    <row r="6" spans="1:9" x14ac:dyDescent="0.25">
      <c r="A6" t="s">
        <v>137</v>
      </c>
      <c r="B6" t="s">
        <v>69</v>
      </c>
      <c r="C6">
        <v>1</v>
      </c>
      <c r="F6" t="str">
        <f t="shared" si="0"/>
        <v>arid_Last_Name</v>
      </c>
      <c r="G6" s="1" t="str">
        <f t="shared" si="1"/>
        <v>Dim arid_Last_Name as mshtml.HTMLInputTextElement = doc.getElementsById("arid_WIN_0_536870918").item(, 0)</v>
      </c>
      <c r="H6" t="str">
        <f>CONCATENATE(F6," = ",,"VIP_USERS_NewUsersDataGridView.Rows(selectedrowindex).Cells(","""","Surname","""",")",".Value.ToString")</f>
        <v>arid_Last_Name = VIP_USERS_NewUsersDataGridView.Rows(selectedrowindex).Cells("Surname").Value.ToString</v>
      </c>
      <c r="I6">
        <v>1</v>
      </c>
    </row>
    <row r="7" spans="1:9" x14ac:dyDescent="0.25">
      <c r="A7" t="s">
        <v>139</v>
      </c>
      <c r="B7" t="s">
        <v>71</v>
      </c>
      <c r="C7">
        <v>1</v>
      </c>
      <c r="F7" t="str">
        <f t="shared" si="0"/>
        <v>arid_Rank</v>
      </c>
      <c r="G7" s="1" t="str">
        <f t="shared" si="1"/>
        <v>Dim arid_Rank as mshtml.HTMLInputTextElement = doc.getElementsById("arid_WIN_0_536870937").item(, 0)</v>
      </c>
      <c r="H7" t="str">
        <f>CONCATENATE(F7," = ","VIP_USERS_NewUsersDataGridView.Rows(selectedrowindex).Cells(","""","Rank","""",")",".Value.ToString")</f>
        <v>arid_Rank = VIP_USERS_NewUsersDataGridView.Rows(selectedrowindex).Cells("Rank").Value.ToString</v>
      </c>
      <c r="I7">
        <v>1</v>
      </c>
    </row>
    <row r="8" spans="1:9" x14ac:dyDescent="0.25">
      <c r="A8" t="s">
        <v>140</v>
      </c>
      <c r="B8" t="s">
        <v>72</v>
      </c>
      <c r="C8">
        <v>1</v>
      </c>
      <c r="F8" t="str">
        <f t="shared" si="0"/>
        <v>arid_Telephone</v>
      </c>
      <c r="G8" s="1" t="str">
        <f t="shared" si="1"/>
        <v>Dim arid_Telephone as mshtml.HTMLInputTextElement = doc.getElementsById("arid_WIN_0_536870923").item(, 0)</v>
      </c>
      <c r="H8" t="str">
        <f>CONCATENATE(F8," = ","VIP_USERS_NewUsersDataGridView.Rows(selectedrowindex).Cells(","""","TelB","""",")",".Value.ToString")</f>
        <v>arid_Telephone = VIP_USERS_NewUsersDataGridView.Rows(selectedrowindex).Cells("TelB").Value.ToString</v>
      </c>
      <c r="I8">
        <v>1</v>
      </c>
    </row>
    <row r="9" spans="1:9" x14ac:dyDescent="0.25">
      <c r="A9" t="s">
        <v>142</v>
      </c>
      <c r="B9" t="s">
        <v>74</v>
      </c>
      <c r="C9">
        <v>1</v>
      </c>
      <c r="F9" t="str">
        <f t="shared" si="0"/>
        <v>arid_Cellphone</v>
      </c>
      <c r="G9" s="1" t="str">
        <f t="shared" si="1"/>
        <v>Dim arid_Cellphone as mshtml.HTMLInputTextElement = doc.getElementsById("arid_WIN_0_536870979").item(, 0)</v>
      </c>
      <c r="H9" t="str">
        <f>CONCATENATE(F9," = ","VIP_USERS_NewUsersDataGridView.Rows(selectedrowindex).Cells(","""","Cell","""",")",".Value.ToString")</f>
        <v>arid_Cellphone = VIP_USERS_NewUsersDataGridView.Rows(selectedrowindex).Cells("Cell").Value.ToString</v>
      </c>
      <c r="I9">
        <v>1</v>
      </c>
    </row>
    <row r="10" spans="1:9" x14ac:dyDescent="0.25">
      <c r="A10" t="s">
        <v>144</v>
      </c>
      <c r="B10" t="s">
        <v>76</v>
      </c>
      <c r="C10">
        <v>1</v>
      </c>
      <c r="F10" t="str">
        <f t="shared" si="0"/>
        <v>arid_E-Mail</v>
      </c>
      <c r="G10" s="1" t="str">
        <f t="shared" si="1"/>
        <v>Dim arid_E-Mail as mshtml.HTMLInputTextElement = doc.getElementsById("arid_WIN_0_536870925").item(, 0)</v>
      </c>
      <c r="H10" t="str">
        <f>CONCATENATE(F10," = ","VIP_USERS_NewUsersDataGridView.Rows(selectedrowindex).Cells(","""","EMail","""",")",".Value.ToString")</f>
        <v>arid_E-Mail = VIP_USERS_NewUsersDataGridView.Rows(selectedrowindex).Cells("EMail").Value.ToString</v>
      </c>
      <c r="I10">
        <v>1</v>
      </c>
    </row>
    <row r="11" spans="1:9" x14ac:dyDescent="0.25">
      <c r="A11" t="s">
        <v>145</v>
      </c>
      <c r="B11" t="s">
        <v>77</v>
      </c>
      <c r="C11">
        <v>0</v>
      </c>
      <c r="F11" t="str">
        <f t="shared" si="0"/>
        <v>arid_Comments</v>
      </c>
      <c r="G11" s="1" t="str">
        <f t="shared" si="1"/>
        <v>Dim arid_Comments as mshtml.HTMLInputTextElement = doc.getElementsById("arid_WIN_0_536870931").item(, 0)</v>
      </c>
      <c r="H11" t="str">
        <f>CONCATENATE(F11," = ","VIP_USERS_NewUsersDataGridView.Rows(selectedrowindex).Cells(","""","Notes","""",")",".Value.ToString")</f>
        <v>arid_Comments = VIP_USERS_NewUsersDataGridView.Rows(selectedrowindex).Cells("Notes").Value.ToString</v>
      </c>
      <c r="I11">
        <v>1</v>
      </c>
    </row>
    <row r="12" spans="1:9" x14ac:dyDescent="0.25">
      <c r="A12" t="s">
        <v>146</v>
      </c>
      <c r="B12" t="s">
        <v>78</v>
      </c>
      <c r="C12">
        <v>1</v>
      </c>
      <c r="F12" t="str">
        <f t="shared" si="0"/>
        <v>arid_Department_Type</v>
      </c>
      <c r="G12" s="1" t="str">
        <f t="shared" si="1"/>
        <v>Dim arid_Department_Type as mshtml.HTMLInputTextElement = doc.getElementsById("arid_WIN_0_536870928").item(, 0)</v>
      </c>
      <c r="H12" t="str">
        <f>CONCATENATE(F12," = ","VIP_USERS_NewUsersDataGridView.Rows(selectedrowindex).Cells(","""","DEPARTMENT","""",")",".Value.ToString")</f>
        <v>arid_Department_Type = VIP_USERS_NewUsersDataGridView.Rows(selectedrowindex).Cells("DEPARTMENT").Value.ToString</v>
      </c>
      <c r="I12">
        <v>1</v>
      </c>
    </row>
    <row r="13" spans="1:9" x14ac:dyDescent="0.25">
      <c r="A13" t="s">
        <v>149</v>
      </c>
      <c r="B13" t="s">
        <v>81</v>
      </c>
      <c r="C13">
        <v>0</v>
      </c>
      <c r="F13" t="str">
        <f t="shared" si="0"/>
        <v>arid_Submitter</v>
      </c>
      <c r="G13" s="1" t="str">
        <f t="shared" si="1"/>
        <v>Dim arid_Submitter as mshtml.HTMLInputTextElement = doc.getElementsById("arid_WIN_0_2").item(, 0)</v>
      </c>
      <c r="H13" t="str">
        <f t="shared" ref="H13:H16" si="2">CONCATENATE(F13," = ","""","""","VIP_USERS_NewUsersDataGridView.Rows(selectedrowindex).Cells(","""","PersalNr","""",")",".Value.ToString")</f>
        <v>arid_Submitter = ""VIP_USERS_NewUsersDataGridView.Rows(selectedrowindex).Cells("PersalNr").Value.ToString</v>
      </c>
      <c r="I13">
        <v>0</v>
      </c>
    </row>
    <row r="14" spans="1:9" x14ac:dyDescent="0.25">
      <c r="A14" t="s">
        <v>159</v>
      </c>
      <c r="B14" t="s">
        <v>91</v>
      </c>
      <c r="C14">
        <v>0</v>
      </c>
      <c r="F14" t="str">
        <f t="shared" si="0"/>
        <v>arid_VULINDLELA_Role</v>
      </c>
      <c r="G14" s="1" t="str">
        <f t="shared" si="1"/>
        <v>Dim arid_VULINDLELA_Role as mshtml.HTMLInputTextElement = doc.getElementsById("arid_WIN_0_536870929").item(, 0)</v>
      </c>
      <c r="H14" t="str">
        <f t="shared" si="2"/>
        <v>arid_VULINDLELA_Role = ""VIP_USERS_NewUsersDataGridView.Rows(selectedrowindex).Cells("PersalNr").Value.ToString</v>
      </c>
      <c r="I14">
        <v>0</v>
      </c>
    </row>
    <row r="15" spans="1:9" x14ac:dyDescent="0.25">
      <c r="A15" t="s">
        <v>163</v>
      </c>
      <c r="B15" t="s">
        <v>95</v>
      </c>
      <c r="C15">
        <v>0</v>
      </c>
      <c r="F15" t="str">
        <f t="shared" si="0"/>
        <v>arid_City</v>
      </c>
      <c r="G15" s="1" t="str">
        <f t="shared" si="1"/>
        <v>Dim arid_City as mshtml.HTMLInputTextElement = doc.getElementsById("arid_WIN_0_536870947").item(, 0)</v>
      </c>
      <c r="H15" t="str">
        <f t="shared" si="2"/>
        <v>arid_City = ""VIP_USERS_NewUsersDataGridView.Rows(selectedrowindex).Cells("PersalNr").Value.ToString</v>
      </c>
      <c r="I15">
        <v>0</v>
      </c>
    </row>
    <row r="16" spans="1:9" x14ac:dyDescent="0.25">
      <c r="A16" t="s">
        <v>165</v>
      </c>
      <c r="B16" t="s">
        <v>97</v>
      </c>
      <c r="C16">
        <v>0</v>
      </c>
      <c r="F16" t="str">
        <f t="shared" si="0"/>
        <v>arid_Province</v>
      </c>
      <c r="G16" s="1" t="str">
        <f t="shared" si="1"/>
        <v>Dim arid_Province as mshtml.HTMLInputTextElement = doc.getElementsById("arid_WIN_0_536870948").item(, 0)</v>
      </c>
      <c r="H16" t="str">
        <f t="shared" si="2"/>
        <v>arid_Province = ""VIP_USERS_NewUsersDataGridView.Rows(selectedrowindex).Cells("PersalNr").Value.ToString</v>
      </c>
      <c r="I16">
        <v>0</v>
      </c>
    </row>
  </sheetData>
  <autoFilter ref="A1:I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Sheet1!Remedy_Label_Innertext</vt:lpstr>
      <vt:lpstr>Sheet2!Remedy_Label_Innertext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Vermeulen</dc:creator>
  <cp:lastModifiedBy>Johan Vermeulen</cp:lastModifiedBy>
  <dcterms:created xsi:type="dcterms:W3CDTF">2014-04-17T12:39:53Z</dcterms:created>
  <dcterms:modified xsi:type="dcterms:W3CDTF">2014-04-23T13:26:39Z</dcterms:modified>
</cp:coreProperties>
</file>