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fano\Desktop\SistemaNovedades\SistemaNovedades\Extension Docente\Archivos de Salida\COMPLEMENTARIA OCTUBRE 22\"/>
    </mc:Choice>
  </mc:AlternateContent>
  <bookViews>
    <workbookView xWindow="0" yWindow="0" windowWidth="23040" windowHeight="9192"/>
  </bookViews>
  <sheets>
    <sheet name="Hoja1" sheetId="1" r:id="rId1"/>
    <sheet name="Hoja2" sheetId="2" r:id="rId2"/>
  </sheets>
  <definedNames>
    <definedName name="_xlnm._FilterDatabase" localSheetId="0" hidden="1">Hoja1!$C$1:$C$5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J5" i="1"/>
  <c r="I5" i="1"/>
  <c r="H5" i="1"/>
  <c r="G5" i="1"/>
  <c r="G3" i="1" l="1"/>
  <c r="H3" i="1"/>
  <c r="I3" i="1"/>
  <c r="J3" i="1"/>
  <c r="J2" i="1"/>
  <c r="I2" i="1"/>
  <c r="H2" i="1"/>
  <c r="G2" i="1"/>
  <c r="M3" i="1"/>
  <c r="M2" i="1"/>
  <c r="A2" i="1"/>
  <c r="B2" i="1"/>
  <c r="C2" i="1"/>
  <c r="D2" i="1"/>
  <c r="E2" i="1"/>
  <c r="F2" i="1"/>
  <c r="A3" i="1"/>
  <c r="B3" i="1"/>
  <c r="C3" i="1"/>
  <c r="D3" i="1"/>
  <c r="E3" i="1"/>
  <c r="F3" i="1"/>
  <c r="K2" i="1"/>
  <c r="L2" i="1"/>
  <c r="N2" i="1"/>
  <c r="O2" i="1"/>
  <c r="P2" i="1"/>
  <c r="K3" i="1"/>
  <c r="L3" i="1"/>
  <c r="N3" i="1"/>
  <c r="O3" i="1"/>
  <c r="P3" i="1"/>
  <c r="F17" i="2" l="1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2" i="2"/>
  <c r="D3" i="2" s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</calcChain>
</file>

<file path=xl/sharedStrings.xml><?xml version="1.0" encoding="utf-8"?>
<sst xmlns="http://schemas.openxmlformats.org/spreadsheetml/2006/main" count="42" uniqueCount="27">
  <si>
    <t>NOMBRE</t>
  </si>
  <si>
    <t>DNI</t>
  </si>
  <si>
    <t>CONTROL</t>
  </si>
  <si>
    <t>LUGAR PAGO</t>
  </si>
  <si>
    <t>LUGAR DE PAGO</t>
  </si>
  <si>
    <t>ESCUELA</t>
  </si>
  <si>
    <t>CARGO</t>
  </si>
  <si>
    <t>TOTAL HAB SIN APORTE</t>
  </si>
  <si>
    <t>TOTAL HAB CON APORTE</t>
  </si>
  <si>
    <t>TOTAL HABER</t>
  </si>
  <si>
    <t>TOTAL DESCUENTOS</t>
  </si>
  <si>
    <t>PLANTA</t>
  </si>
  <si>
    <t>SALARIO</t>
  </si>
  <si>
    <t>000000000'</t>
  </si>
  <si>
    <t>COLUMNA</t>
  </si>
  <si>
    <t>LONG</t>
  </si>
  <si>
    <t>DEFECTO</t>
  </si>
  <si>
    <t>TOTAL LIQUIDO</t>
  </si>
  <si>
    <t>FECHA INGRESO</t>
  </si>
  <si>
    <t>CUIL</t>
  </si>
  <si>
    <t>SEXO</t>
  </si>
  <si>
    <t>COMIENZA</t>
  </si>
  <si>
    <t>TERMINA</t>
  </si>
  <si>
    <t>LONG +1</t>
  </si>
  <si>
    <t>REGISTRO</t>
  </si>
  <si>
    <t>PAVON AVELINO ABELARDO   21170695382420926238272063060070000306317004005665004311982000761076D00000000000355090624029320211706954V</t>
  </si>
  <si>
    <t>DON SANDRA CEFERINA      20524078381760125138888314060070000414432003903135004317567000702565D00000000000361500226049927205240786M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</si>
</sst>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quotePrefix="1"/>
    <xf numFmtId="0" fontId="1" fillId="2" borderId="0" xfId="0" applyFont="1" applyFill="1"/>
    <xf numFmtId="0" fontId="0" fillId="3" borderId="0" xfId="0" applyFill="1"/>
    <xf numFmtId="0" fontId="1" fillId="4" borderId="0" xfId="0" applyFont="1" applyFill="1"/>
    <xf numFmtId="0" fontId="0" fillId="2" borderId="0" xfId="0" applyFill="1"/>
    <xf numFmtId="0" fontId="0" fillId="0" borderId="0" xfId="0" applyNumberFormat="1" applyFill="1"/>
    <xf numFmtId="4" fontId="0" fillId="0" borderId="0" xfId="0" applyNumberFormat="1" applyFill="1"/>
    <xf numFmtId="4" fontId="2" fillId="4" borderId="0" xfId="0" applyNumberFormat="1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tabSelected="1" topLeftCell="E1" workbookViewId="0">
      <pane ySplit="1" topLeftCell="A2" activePane="bottomLeft" state="frozen"/>
      <selection pane="bottomLeft" activeCell="J9" sqref="J9"/>
    </sheetView>
  </sheetViews>
  <sheetFormatPr baseColWidth="10" defaultRowHeight="14.4" x14ac:dyDescent="0.3"/>
  <cols>
    <col min="1" max="1" width="25.77734375" bestFit="1" customWidth="1"/>
    <col min="2" max="2" width="9" bestFit="1" customWidth="1"/>
    <col min="3" max="3" width="11.77734375" bestFit="1" customWidth="1"/>
    <col min="4" max="4" width="10.33203125" bestFit="1" customWidth="1"/>
    <col min="5" max="5" width="9.109375" bestFit="1" customWidth="1"/>
    <col min="6" max="6" width="8.21875" bestFit="1" customWidth="1"/>
    <col min="7" max="7" width="20.6640625" bestFit="1" customWidth="1"/>
    <col min="8" max="8" width="21.77734375" bestFit="1" customWidth="1"/>
    <col min="9" max="9" width="14.88671875" bestFit="1" customWidth="1"/>
    <col min="10" max="10" width="18.109375" bestFit="1" customWidth="1"/>
    <col min="11" max="11" width="7.44140625" bestFit="1" customWidth="1"/>
    <col min="12" max="12" width="10" bestFit="1" customWidth="1"/>
    <col min="13" max="13" width="14.88671875" bestFit="1" customWidth="1"/>
    <col min="14" max="14" width="14.21875" bestFit="1" customWidth="1"/>
    <col min="15" max="15" width="12" bestFit="1" customWidth="1"/>
    <col min="16" max="16" width="5.21875" bestFit="1" customWidth="1"/>
    <col min="17" max="17" width="134.109375" bestFit="1" customWidth="1"/>
    <col min="18" max="18" width="12.33203125" bestFit="1" customWidth="1"/>
    <col min="19" max="19" width="18" bestFit="1" customWidth="1"/>
    <col min="22" max="22" width="14" bestFit="1" customWidth="1"/>
  </cols>
  <sheetData>
    <row r="1" spans="1:17" x14ac:dyDescent="0.3">
      <c r="A1" s="4" t="s">
        <v>0</v>
      </c>
      <c r="B1" s="4" t="s">
        <v>1</v>
      </c>
      <c r="C1" s="4" t="s">
        <v>3</v>
      </c>
      <c r="D1" s="4" t="s">
        <v>5</v>
      </c>
      <c r="E1" s="4" t="s">
        <v>2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24</v>
      </c>
    </row>
    <row r="2" spans="1:17" x14ac:dyDescent="0.3">
      <c r="A2" s="6" t="str">
        <f>MID(Q2,Hoja2!$D$2,Hoja2!$F$2)</f>
        <v xml:space="preserve">PAVON AVELINO ABELARDO   </v>
      </c>
      <c r="B2" s="6" t="str">
        <f>MID(Q2,Hoja2!$D$3,Hoja2!$B$3)</f>
        <v>21170695</v>
      </c>
      <c r="C2" s="6" t="str">
        <f>MID(Q2,Hoja2!$D$4,Hoja2!$B$4)</f>
        <v>38242</v>
      </c>
      <c r="D2" s="6" t="str">
        <f>MID(Q2,Hoja2!$D$5,Hoja2!$B$5)</f>
        <v>09262</v>
      </c>
      <c r="E2" s="6" t="str">
        <f>MID(Q2,Hoja2!$D$6,Hoja2!$B$6)</f>
        <v>38272063</v>
      </c>
      <c r="F2" s="6" t="str">
        <f>MID(Q2,Hoja2!$D$7,Hoja2!$B$7)</f>
        <v>060070</v>
      </c>
      <c r="G2" s="6">
        <f>MID(Q2,Hoja2!$D$8,Hoja2!$B$8)/100</f>
        <v>3063.17</v>
      </c>
      <c r="H2" s="6">
        <f>MID(Q2,Hoja2!$D$9,Hoja2!$B$9)/100</f>
        <v>40056.65</v>
      </c>
      <c r="I2" s="6">
        <f>MID(Q2,Hoja2!$D$10,Hoja2!$B$10)/100</f>
        <v>43119.82</v>
      </c>
      <c r="J2" s="6">
        <f>MID(Q2,Hoja2!$D$11,Hoja2!$B$11)/100</f>
        <v>7610.76</v>
      </c>
      <c r="K2" s="6" t="str">
        <f>MID(Q2,Hoja2!$D$12,Hoja2!$B$12)</f>
        <v>D</v>
      </c>
      <c r="L2" s="6" t="str">
        <f>MID(Q2,Hoja2!$D$13,Hoja2!$B$13)</f>
        <v>000000000</v>
      </c>
      <c r="M2" s="7">
        <f>MID(Q2,Hoja2!$D$14,Hoja2!$B$14)/100</f>
        <v>35509.06</v>
      </c>
      <c r="N2" s="6" t="str">
        <f>MID(Q2,Hoja2!$D$15,Hoja2!$B$15)</f>
        <v>240293</v>
      </c>
      <c r="O2" s="6" t="str">
        <f>MID(Q2,Hoja2!$D$16,Hoja2!$B$16)</f>
        <v>20211706954</v>
      </c>
      <c r="P2" s="6" t="str">
        <f>MID(Q2,Hoja2!$D$17,Hoja2!$B$17)</f>
        <v>V</v>
      </c>
      <c r="Q2" s="5" t="s">
        <v>25</v>
      </c>
    </row>
    <row r="3" spans="1:17" x14ac:dyDescent="0.3">
      <c r="A3" s="6" t="str">
        <f>MID(Q3,Hoja2!$D$2,Hoja2!$F$2)</f>
        <v xml:space="preserve">DON SANDRA CEFERINA      </v>
      </c>
      <c r="B3" s="6" t="str">
        <f>MID(Q3,Hoja2!$D$3,Hoja2!$B$3)</f>
        <v>20524078</v>
      </c>
      <c r="C3" s="6" t="str">
        <f>MID(Q3,Hoja2!$D$4,Hoja2!$B$4)</f>
        <v>38176</v>
      </c>
      <c r="D3" s="6" t="str">
        <f>MID(Q3,Hoja2!$D$5,Hoja2!$B$5)</f>
        <v>01251</v>
      </c>
      <c r="E3" s="6" t="str">
        <f>MID(Q3,Hoja2!$D$6,Hoja2!$B$6)</f>
        <v>38888314</v>
      </c>
      <c r="F3" s="6" t="str">
        <f>MID(Q3,Hoja2!$D$7,Hoja2!$B$7)</f>
        <v>060070</v>
      </c>
      <c r="G3" s="6">
        <f>MID(Q3,Hoja2!$D$8,Hoja2!$B$8)/100</f>
        <v>4144.32</v>
      </c>
      <c r="H3" s="6">
        <f>MID(Q3,Hoja2!$D$9,Hoja2!$B$9)/100</f>
        <v>39031.35</v>
      </c>
      <c r="I3" s="6">
        <f>MID(Q3,Hoja2!$D$10,Hoja2!$B$10)/100</f>
        <v>43175.67</v>
      </c>
      <c r="J3" s="6">
        <f>MID(Q3,Hoja2!$D$11,Hoja2!$B$11)/100</f>
        <v>7025.65</v>
      </c>
      <c r="K3" s="6" t="str">
        <f>MID(Q3,Hoja2!$D$12,Hoja2!$B$12)</f>
        <v>D</v>
      </c>
      <c r="L3" s="6" t="str">
        <f>MID(Q3,Hoja2!$D$13,Hoja2!$B$13)</f>
        <v>000000000</v>
      </c>
      <c r="M3" s="7">
        <f>MID(Q3,Hoja2!$D$14,Hoja2!$B$14)/100</f>
        <v>36150.019999999997</v>
      </c>
      <c r="N3" s="6" t="str">
        <f>MID(Q3,Hoja2!$D$15,Hoja2!$B$15)</f>
        <v>260499</v>
      </c>
      <c r="O3" s="6" t="str">
        <f>MID(Q3,Hoja2!$D$16,Hoja2!$B$16)</f>
        <v>27205240786</v>
      </c>
      <c r="P3" s="6" t="str">
        <f>MID(Q3,Hoja2!$D$17,Hoja2!$B$17)</f>
        <v>M</v>
      </c>
      <c r="Q3" s="5" t="s">
        <v>26</v>
      </c>
    </row>
    <row r="5" spans="1:17" ht="15.6" x14ac:dyDescent="0.3">
      <c r="G5" s="8">
        <f>SUM(G2:G4)</f>
        <v>7207.49</v>
      </c>
      <c r="H5" s="8">
        <f>SUM(H2:H4)</f>
        <v>79088</v>
      </c>
      <c r="I5" s="8">
        <f>SUM(G5:H5)</f>
        <v>86295.49</v>
      </c>
      <c r="J5" s="8">
        <f>SUM(J2:J4)</f>
        <v>14636.41</v>
      </c>
      <c r="K5" s="9"/>
      <c r="L5" s="9"/>
      <c r="M5" s="8">
        <f>SUM(M2:M4)</f>
        <v>71659.079999999987</v>
      </c>
    </row>
  </sheetData>
  <autoFilter ref="C1:C5"/>
  <sortState ref="A2:Q12826">
    <sortCondition ref="A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sqref="A1:F17"/>
    </sheetView>
  </sheetViews>
  <sheetFormatPr baseColWidth="10" defaultRowHeight="14.4" x14ac:dyDescent="0.3"/>
  <cols>
    <col min="1" max="1" width="21.6640625" bestFit="1" customWidth="1"/>
    <col min="2" max="2" width="5.77734375" bestFit="1" customWidth="1"/>
    <col min="3" max="3" width="10.44140625" bestFit="1" customWidth="1"/>
  </cols>
  <sheetData>
    <row r="1" spans="1:6" x14ac:dyDescent="0.3">
      <c r="A1" s="2" t="s">
        <v>14</v>
      </c>
      <c r="B1" s="2" t="s">
        <v>15</v>
      </c>
      <c r="C1" s="2" t="s">
        <v>16</v>
      </c>
      <c r="D1" s="2" t="s">
        <v>21</v>
      </c>
      <c r="E1" s="2" t="s">
        <v>22</v>
      </c>
      <c r="F1" s="2" t="s">
        <v>23</v>
      </c>
    </row>
    <row r="2" spans="1:6" x14ac:dyDescent="0.3">
      <c r="A2" s="3" t="s">
        <v>0</v>
      </c>
      <c r="B2" s="3">
        <v>25</v>
      </c>
      <c r="C2" s="3"/>
      <c r="D2" s="3">
        <v>1</v>
      </c>
      <c r="E2" s="3"/>
      <c r="F2" s="3">
        <f>B2</f>
        <v>25</v>
      </c>
    </row>
    <row r="3" spans="1:6" x14ac:dyDescent="0.3">
      <c r="A3" s="3" t="s">
        <v>1</v>
      </c>
      <c r="B3" s="3">
        <v>8</v>
      </c>
      <c r="C3" s="3"/>
      <c r="D3" s="3">
        <f>D2+F2</f>
        <v>26</v>
      </c>
      <c r="E3" s="3"/>
      <c r="F3" s="3">
        <v>9</v>
      </c>
    </row>
    <row r="4" spans="1:6" x14ac:dyDescent="0.3">
      <c r="A4" t="s">
        <v>4</v>
      </c>
      <c r="B4">
        <v>5</v>
      </c>
      <c r="D4">
        <f t="shared" ref="D4:D17" si="0">D3+B3</f>
        <v>34</v>
      </c>
      <c r="F4">
        <f t="shared" ref="F4:F17" si="1">B4</f>
        <v>5</v>
      </c>
    </row>
    <row r="5" spans="1:6" x14ac:dyDescent="0.3">
      <c r="A5" t="s">
        <v>5</v>
      </c>
      <c r="B5">
        <v>5</v>
      </c>
      <c r="D5">
        <f t="shared" si="0"/>
        <v>39</v>
      </c>
      <c r="F5">
        <f t="shared" si="1"/>
        <v>5</v>
      </c>
    </row>
    <row r="6" spans="1:6" x14ac:dyDescent="0.3">
      <c r="A6" t="s">
        <v>2</v>
      </c>
      <c r="B6">
        <v>8</v>
      </c>
      <c r="D6">
        <f t="shared" si="0"/>
        <v>44</v>
      </c>
      <c r="F6">
        <f t="shared" si="1"/>
        <v>8</v>
      </c>
    </row>
    <row r="7" spans="1:6" x14ac:dyDescent="0.3">
      <c r="A7" t="s">
        <v>6</v>
      </c>
      <c r="B7">
        <v>6</v>
      </c>
      <c r="D7">
        <f t="shared" si="0"/>
        <v>52</v>
      </c>
      <c r="F7">
        <f t="shared" si="1"/>
        <v>6</v>
      </c>
    </row>
    <row r="8" spans="1:6" x14ac:dyDescent="0.3">
      <c r="A8" t="s">
        <v>7</v>
      </c>
      <c r="B8">
        <v>9</v>
      </c>
      <c r="D8">
        <f t="shared" si="0"/>
        <v>58</v>
      </c>
      <c r="F8">
        <f t="shared" si="1"/>
        <v>9</v>
      </c>
    </row>
    <row r="9" spans="1:6" x14ac:dyDescent="0.3">
      <c r="A9" t="s">
        <v>8</v>
      </c>
      <c r="B9">
        <v>9</v>
      </c>
      <c r="D9">
        <f t="shared" si="0"/>
        <v>67</v>
      </c>
      <c r="F9">
        <f t="shared" si="1"/>
        <v>9</v>
      </c>
    </row>
    <row r="10" spans="1:6" x14ac:dyDescent="0.3">
      <c r="A10" t="s">
        <v>9</v>
      </c>
      <c r="B10">
        <v>9</v>
      </c>
      <c r="D10">
        <f t="shared" si="0"/>
        <v>76</v>
      </c>
      <c r="F10">
        <f t="shared" si="1"/>
        <v>9</v>
      </c>
    </row>
    <row r="11" spans="1:6" x14ac:dyDescent="0.3">
      <c r="A11" t="s">
        <v>10</v>
      </c>
      <c r="B11">
        <v>9</v>
      </c>
      <c r="D11">
        <f t="shared" si="0"/>
        <v>85</v>
      </c>
      <c r="F11">
        <f t="shared" si="1"/>
        <v>9</v>
      </c>
    </row>
    <row r="12" spans="1:6" x14ac:dyDescent="0.3">
      <c r="A12" t="s">
        <v>11</v>
      </c>
      <c r="B12">
        <v>1</v>
      </c>
      <c r="D12">
        <f t="shared" si="0"/>
        <v>94</v>
      </c>
      <c r="F12">
        <f t="shared" si="1"/>
        <v>1</v>
      </c>
    </row>
    <row r="13" spans="1:6" x14ac:dyDescent="0.3">
      <c r="A13" t="s">
        <v>12</v>
      </c>
      <c r="B13">
        <v>9</v>
      </c>
      <c r="C13" s="1" t="s">
        <v>13</v>
      </c>
      <c r="D13">
        <f t="shared" si="0"/>
        <v>95</v>
      </c>
      <c r="F13">
        <f t="shared" si="1"/>
        <v>9</v>
      </c>
    </row>
    <row r="14" spans="1:6" x14ac:dyDescent="0.3">
      <c r="A14" t="s">
        <v>17</v>
      </c>
      <c r="B14">
        <v>9</v>
      </c>
      <c r="D14">
        <f t="shared" si="0"/>
        <v>104</v>
      </c>
      <c r="F14">
        <f t="shared" si="1"/>
        <v>9</v>
      </c>
    </row>
    <row r="15" spans="1:6" x14ac:dyDescent="0.3">
      <c r="A15" t="s">
        <v>18</v>
      </c>
      <c r="B15">
        <v>6</v>
      </c>
      <c r="D15">
        <f t="shared" si="0"/>
        <v>113</v>
      </c>
      <c r="F15">
        <f t="shared" si="1"/>
        <v>6</v>
      </c>
    </row>
    <row r="16" spans="1:6" x14ac:dyDescent="0.3">
      <c r="A16" t="s">
        <v>19</v>
      </c>
      <c r="B16">
        <v>11</v>
      </c>
      <c r="D16">
        <f t="shared" si="0"/>
        <v>119</v>
      </c>
      <c r="F16">
        <f t="shared" si="1"/>
        <v>11</v>
      </c>
    </row>
    <row r="17" spans="1:6" x14ac:dyDescent="0.3">
      <c r="A17" t="s">
        <v>20</v>
      </c>
      <c r="B17">
        <v>1</v>
      </c>
      <c r="D17">
        <f t="shared" si="0"/>
        <v>130</v>
      </c>
      <c r="F17">
        <f t="shared" si="1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</dc:creator>
  <cp:lastModifiedBy>Stefano</cp:lastModifiedBy>
  <dcterms:created xsi:type="dcterms:W3CDTF">2022-12-27T21:40:48Z</dcterms:created>
  <dcterms:modified xsi:type="dcterms:W3CDTF">2023-05-10T21:22:29Z</dcterms:modified>
</cp:coreProperties>
</file>