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echanical Engineering Toolkit\Code Repository\Blowdown Real\"/>
    </mc:Choice>
  </mc:AlternateContent>
  <xr:revisionPtr revIDLastSave="0" documentId="13_ncr:1_{5E51162B-A5C6-4157-8425-AD54829E3904}" xr6:coauthVersionLast="47" xr6:coauthVersionMax="47" xr10:uidLastSave="{00000000-0000-0000-0000-000000000000}"/>
  <bookViews>
    <workbookView xWindow="-15675" yWindow="11025" windowWidth="15150" windowHeight="18585" xr2:uid="{B5D954AA-8E96-4F0C-8599-A91895E57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3" i="1"/>
  <c r="F22" i="1"/>
  <c r="F16" i="1"/>
  <c r="F10" i="1"/>
  <c r="F9" i="1"/>
  <c r="F6" i="1"/>
  <c r="F5" i="1"/>
  <c r="F3" i="1"/>
  <c r="F2" i="1"/>
</calcChain>
</file>

<file path=xl/sharedStrings.xml><?xml version="1.0" encoding="utf-8"?>
<sst xmlns="http://schemas.openxmlformats.org/spreadsheetml/2006/main" count="35" uniqueCount="35">
  <si>
    <t>Acetone</t>
  </si>
  <si>
    <t>Acetylene</t>
  </si>
  <si>
    <t>Air</t>
  </si>
  <si>
    <t>Ammonia</t>
  </si>
  <si>
    <t>Argon</t>
  </si>
  <si>
    <t>Benzene</t>
  </si>
  <si>
    <t>Bromine</t>
  </si>
  <si>
    <t>Butane</t>
  </si>
  <si>
    <t>Carbon dioxide</t>
  </si>
  <si>
    <t>Carbon monoxide</t>
  </si>
  <si>
    <t>Chlorine</t>
  </si>
  <si>
    <t>Ethane</t>
  </si>
  <si>
    <t>Ethylene</t>
  </si>
  <si>
    <t>Helium</t>
  </si>
  <si>
    <t>Hydrogen</t>
  </si>
  <si>
    <t>Hydrogen Chloride</t>
  </si>
  <si>
    <t>Methane</t>
  </si>
  <si>
    <t>Neon</t>
  </si>
  <si>
    <t>Nitric Oxide</t>
  </si>
  <si>
    <t>Nitrogen</t>
  </si>
  <si>
    <t>Nitrous oxide</t>
  </si>
  <si>
    <t>Oxygen</t>
  </si>
  <si>
    <t>Propane</t>
  </si>
  <si>
    <t>Water Vapor</t>
  </si>
  <si>
    <t>Gas</t>
  </si>
  <si>
    <t>k</t>
  </si>
  <si>
    <t xml:space="preserve">Propene </t>
  </si>
  <si>
    <t>Ether</t>
  </si>
  <si>
    <t>Methanol</t>
  </si>
  <si>
    <t>Ethanol</t>
  </si>
  <si>
    <t>Cp</t>
  </si>
  <si>
    <t>Cv</t>
  </si>
  <si>
    <t>R</t>
  </si>
  <si>
    <t>Pc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</si>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</sst>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333333"/>
      <name val="Arial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FBCF-D518-4783-B0F4-D3FDDFE04AF9}">
  <dimension ref="A1:Q29"/>
  <sheetViews>
    <sheetView tabSelected="1" workbookViewId="0">
      <selection activeCell="H14" sqref="H14"/>
    </sheetView>
  </sheetViews>
  <sheetFormatPr defaultRowHeight="14.5" x14ac:dyDescent="0.35"/>
  <cols>
    <col min="1" max="1" width="16.453125" style="1" bestFit="1" customWidth="1"/>
    <col min="2" max="2" width="12.453125" style="1" bestFit="1" customWidth="1"/>
    <col min="3" max="3" width="12.26953125" style="1" bestFit="1" customWidth="1"/>
    <col min="4" max="4" width="8.7265625" style="1"/>
    <col min="5" max="5" width="11.36328125" style="1" bestFit="1" customWidth="1"/>
    <col min="6" max="6" width="11.36328125" style="8" bestFit="1" customWidth="1"/>
    <col min="7" max="7" width="8.90625" style="8" bestFit="1" customWidth="1"/>
    <col min="8" max="8" width="16.81640625" customWidth="1"/>
    <col min="9" max="10" width="20.7265625" customWidth="1"/>
    <col min="11" max="11" width="12.26953125" bestFit="1" customWidth="1"/>
    <col min="15" max="15" width="9.453125" bestFit="1" customWidth="1"/>
  </cols>
  <sheetData>
    <row r="1" spans="1:17" x14ac:dyDescent="0.35">
      <c r="A1" s="2" t="s">
        <v>24</v>
      </c>
      <c r="B1" s="3" t="s">
        <v>30</v>
      </c>
      <c r="C1" s="3" t="s">
        <v>31</v>
      </c>
      <c r="D1" s="3" t="s">
        <v>25</v>
      </c>
      <c r="E1" s="3" t="s">
        <v>32</v>
      </c>
      <c r="F1" s="7" t="s">
        <v>33</v>
      </c>
      <c r="G1" s="7" t="s">
        <v>34</v>
      </c>
      <c r="J1" s="3"/>
    </row>
    <row r="2" spans="1:17" x14ac:dyDescent="0.35">
      <c r="A2" s="1" t="s">
        <v>0</v>
      </c>
      <c r="B2" s="1">
        <v>1.47</v>
      </c>
      <c r="C2" s="1">
        <v>1.32</v>
      </c>
      <c r="D2" s="1">
        <v>1.1100000000000001</v>
      </c>
      <c r="E2" s="1">
        <v>0.15</v>
      </c>
      <c r="F2" s="8">
        <f>4700000</f>
        <v>4700000</v>
      </c>
      <c r="G2" s="8">
        <v>508.1</v>
      </c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s="1" t="s">
        <v>1</v>
      </c>
      <c r="B3" s="1">
        <v>1.69</v>
      </c>
      <c r="C3" s="1">
        <v>1.37</v>
      </c>
      <c r="D3" s="1">
        <v>1.232</v>
      </c>
      <c r="E3" s="1">
        <v>0.31900000000000001</v>
      </c>
      <c r="F3" s="8">
        <f>6140000</f>
        <v>6140000</v>
      </c>
      <c r="G3" s="8">
        <v>308.3</v>
      </c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s="1" t="s">
        <v>2</v>
      </c>
      <c r="B4" s="1">
        <v>1.01</v>
      </c>
      <c r="C4" s="1">
        <v>0.71799999999999997</v>
      </c>
      <c r="D4" s="1">
        <v>1.4</v>
      </c>
      <c r="E4" s="1">
        <v>0.28699999999999998</v>
      </c>
      <c r="F4" s="8">
        <v>3785774.8208000003</v>
      </c>
      <c r="G4" s="8">
        <v>132.62999999999997</v>
      </c>
      <c r="I4" s="4"/>
      <c r="J4" s="4"/>
      <c r="K4" s="4"/>
      <c r="L4" s="4"/>
      <c r="M4" s="4"/>
      <c r="N4" s="4"/>
      <c r="O4" s="4"/>
      <c r="P4" s="4"/>
      <c r="Q4" s="4"/>
    </row>
    <row r="5" spans="1:17" x14ac:dyDescent="0.35">
      <c r="A5" s="1" t="s">
        <v>29</v>
      </c>
      <c r="B5" s="1">
        <v>1.88</v>
      </c>
      <c r="C5" s="1">
        <v>1.67</v>
      </c>
      <c r="D5" s="1">
        <v>1.1299999999999999</v>
      </c>
      <c r="E5" s="1">
        <v>0.22</v>
      </c>
      <c r="F5" s="8">
        <f>6140000</f>
        <v>6140000</v>
      </c>
      <c r="G5" s="8">
        <v>513.9</v>
      </c>
      <c r="I5" s="4"/>
      <c r="J5" s="4"/>
      <c r="K5" s="4"/>
      <c r="L5" s="4"/>
      <c r="M5" s="4"/>
      <c r="N5" s="4"/>
      <c r="O5" s="4"/>
      <c r="P5" s="4"/>
      <c r="Q5" s="4"/>
    </row>
    <row r="6" spans="1:17" x14ac:dyDescent="0.35">
      <c r="A6" s="1" t="s">
        <v>28</v>
      </c>
      <c r="B6" s="1">
        <v>1.93</v>
      </c>
      <c r="C6" s="1">
        <v>1.53</v>
      </c>
      <c r="D6" s="1">
        <v>1.26</v>
      </c>
      <c r="E6" s="1">
        <v>0.39</v>
      </c>
      <c r="F6" s="8">
        <f>7850000</f>
        <v>7850000</v>
      </c>
      <c r="G6" s="8">
        <v>513</v>
      </c>
      <c r="I6" s="4"/>
      <c r="J6" s="4"/>
      <c r="K6" s="4"/>
      <c r="L6" s="4"/>
      <c r="M6" s="4"/>
      <c r="N6" s="4"/>
      <c r="O6" s="4"/>
      <c r="P6" s="4"/>
      <c r="Q6" s="4"/>
    </row>
    <row r="7" spans="1:17" x14ac:dyDescent="0.35">
      <c r="A7" s="1" t="s">
        <v>3</v>
      </c>
      <c r="B7" s="1">
        <v>2.19</v>
      </c>
      <c r="C7" s="1">
        <v>1.66</v>
      </c>
      <c r="D7" s="1">
        <v>1.31</v>
      </c>
      <c r="E7" s="1">
        <v>0.53</v>
      </c>
      <c r="F7" s="8">
        <v>11279827.360000001</v>
      </c>
      <c r="G7" s="8">
        <v>405.54999999999995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1" t="s">
        <v>4</v>
      </c>
      <c r="B8" s="1">
        <v>0.52</v>
      </c>
      <c r="C8" s="1">
        <v>0.312</v>
      </c>
      <c r="D8" s="1">
        <v>1.667</v>
      </c>
      <c r="E8" s="1">
        <v>0.20799999999999999</v>
      </c>
      <c r="F8" s="8">
        <v>4864942.6560000004</v>
      </c>
      <c r="G8" s="8">
        <v>151.14999999999998</v>
      </c>
      <c r="I8" s="4"/>
      <c r="J8" s="4"/>
      <c r="K8" s="4"/>
      <c r="L8" s="4"/>
      <c r="M8" s="4"/>
      <c r="N8" s="4"/>
      <c r="O8" s="4"/>
      <c r="P8" s="4"/>
      <c r="Q8" s="4"/>
    </row>
    <row r="9" spans="1:17" x14ac:dyDescent="0.35">
      <c r="A9" s="1" t="s">
        <v>5</v>
      </c>
      <c r="B9" s="1">
        <v>1.0900000000000001</v>
      </c>
      <c r="C9" s="1">
        <v>0.99</v>
      </c>
      <c r="D9" s="1">
        <v>1.1200000000000001</v>
      </c>
      <c r="E9" s="1">
        <v>0.1</v>
      </c>
      <c r="F9" s="8">
        <f>4900000</f>
        <v>4900000</v>
      </c>
      <c r="G9" s="8">
        <v>562</v>
      </c>
      <c r="I9" s="4"/>
      <c r="J9" s="4"/>
      <c r="K9" s="4"/>
      <c r="L9" s="4"/>
      <c r="M9" s="4"/>
      <c r="N9" s="4"/>
      <c r="O9" s="4"/>
      <c r="P9" s="4"/>
      <c r="Q9" s="4"/>
    </row>
    <row r="10" spans="1:17" x14ac:dyDescent="0.35">
      <c r="A10" s="1" t="s">
        <v>6</v>
      </c>
      <c r="B10" s="1">
        <v>0.25</v>
      </c>
      <c r="C10" s="1">
        <v>0.2</v>
      </c>
      <c r="D10" s="1">
        <v>1.28</v>
      </c>
      <c r="E10" s="1">
        <v>0.05</v>
      </c>
      <c r="F10" s="8">
        <f>10300000</f>
        <v>10300000</v>
      </c>
      <c r="G10" s="8">
        <v>588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5">
      <c r="A11" s="1" t="s">
        <v>7</v>
      </c>
      <c r="B11" s="1">
        <v>1.67</v>
      </c>
      <c r="C11" s="1">
        <v>1.53</v>
      </c>
      <c r="D11" s="1">
        <v>1.0940000000000001</v>
      </c>
      <c r="E11" s="1">
        <v>0.14299999999999999</v>
      </c>
      <c r="F11" s="8">
        <v>3794875.9040000001</v>
      </c>
      <c r="G11" s="8">
        <v>425.15</v>
      </c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5">
      <c r="A12" s="1" t="s">
        <v>8</v>
      </c>
      <c r="B12" s="1">
        <v>0.84399999999999997</v>
      </c>
      <c r="C12" s="1">
        <v>0.65500000000000003</v>
      </c>
      <c r="D12" s="1">
        <v>1.2889999999999999</v>
      </c>
      <c r="E12" s="1">
        <v>0.189</v>
      </c>
      <c r="F12" s="8">
        <v>7388424.8159999996</v>
      </c>
      <c r="G12" s="8">
        <v>304.34999999999997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5">
      <c r="A13" s="1" t="s">
        <v>9</v>
      </c>
      <c r="B13" s="1">
        <v>1.02</v>
      </c>
      <c r="C13" s="1">
        <v>0.72</v>
      </c>
      <c r="D13" s="1">
        <v>1.4</v>
      </c>
      <c r="E13" s="1">
        <v>0.29699999999999999</v>
      </c>
      <c r="F13" s="8">
        <v>3499090.7</v>
      </c>
      <c r="G13" s="8">
        <v>132.84999999999997</v>
      </c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5">
      <c r="A14" s="1" t="s">
        <v>10</v>
      </c>
      <c r="B14" s="1">
        <v>0.48</v>
      </c>
      <c r="C14" s="1">
        <v>0.36</v>
      </c>
      <c r="D14" s="1">
        <v>1.34</v>
      </c>
      <c r="E14" s="1">
        <v>0.12</v>
      </c>
      <c r="F14" s="8">
        <v>7713168.0120000001</v>
      </c>
      <c r="G14" s="8">
        <v>417.15</v>
      </c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5">
      <c r="A15" s="1" t="s">
        <v>11</v>
      </c>
      <c r="B15" s="1">
        <v>1.75</v>
      </c>
      <c r="C15" s="1">
        <v>1.48</v>
      </c>
      <c r="D15" s="1">
        <v>1.1870000000000001</v>
      </c>
      <c r="E15" s="1">
        <v>0.27600000000000002</v>
      </c>
      <c r="F15" s="8">
        <v>4881490.08</v>
      </c>
      <c r="G15" s="8">
        <v>305.34999999999997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1" t="s">
        <v>27</v>
      </c>
      <c r="B16" s="1">
        <v>2.0099999999999998</v>
      </c>
      <c r="C16" s="1">
        <v>1.95</v>
      </c>
      <c r="D16" s="1">
        <v>1.03</v>
      </c>
      <c r="E16" s="1">
        <v>0.06</v>
      </c>
      <c r="F16" s="8">
        <f>3640000</f>
        <v>3640000</v>
      </c>
      <c r="G16" s="8">
        <v>466.7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5">
      <c r="A17" s="1" t="s">
        <v>12</v>
      </c>
      <c r="B17" s="1">
        <v>1.53</v>
      </c>
      <c r="C17" s="1">
        <v>1.23</v>
      </c>
      <c r="D17" s="1">
        <v>1.24</v>
      </c>
      <c r="E17" s="1">
        <v>0.29599999999999999</v>
      </c>
      <c r="F17" s="8">
        <v>5067648.6000000006</v>
      </c>
      <c r="G17" s="8">
        <v>282.54999999999995</v>
      </c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5">
      <c r="A18" s="1" t="s">
        <v>13</v>
      </c>
      <c r="B18" s="1">
        <v>5.19</v>
      </c>
      <c r="C18" s="1">
        <v>3.12</v>
      </c>
      <c r="D18" s="1">
        <v>1.667</v>
      </c>
      <c r="E18" s="1">
        <v>2.08</v>
      </c>
      <c r="F18" s="8">
        <v>228906.03200000004</v>
      </c>
      <c r="G18" s="8">
        <v>2.1499999999999773</v>
      </c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5">
      <c r="A19" s="1" t="s">
        <v>14</v>
      </c>
      <c r="B19" s="1">
        <v>14.32</v>
      </c>
      <c r="C19" s="1">
        <v>10.16</v>
      </c>
      <c r="D19" s="1">
        <v>1.405</v>
      </c>
      <c r="E19" s="1">
        <v>4.12</v>
      </c>
      <c r="F19" s="8">
        <v>1297593.8319999999</v>
      </c>
      <c r="G19" s="8">
        <v>33.149999999999977</v>
      </c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5">
      <c r="A20" s="1" t="s">
        <v>15</v>
      </c>
      <c r="B20" s="1">
        <v>0.8</v>
      </c>
      <c r="C20" s="1">
        <v>0.56999999999999995</v>
      </c>
      <c r="D20" s="1">
        <v>1.41</v>
      </c>
      <c r="E20" s="1">
        <v>0.23</v>
      </c>
      <c r="F20" s="8">
        <v>8259922.4800000004</v>
      </c>
      <c r="G20" s="8">
        <v>324.75</v>
      </c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5">
      <c r="A21" s="1" t="s">
        <v>16</v>
      </c>
      <c r="B21" s="1">
        <v>2.2200000000000002</v>
      </c>
      <c r="C21" s="1">
        <v>1.7</v>
      </c>
      <c r="D21" s="1">
        <v>1.304</v>
      </c>
      <c r="E21" s="1">
        <v>0.51800000000000002</v>
      </c>
      <c r="F21" s="9">
        <v>4642241.9079999998</v>
      </c>
      <c r="G21" s="9">
        <v>190.54999999999998</v>
      </c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5">
      <c r="A22" s="1" t="s">
        <v>17</v>
      </c>
      <c r="B22" s="1">
        <v>1.03</v>
      </c>
      <c r="C22" s="1">
        <v>0.61799999999999999</v>
      </c>
      <c r="D22" s="1">
        <v>1.667</v>
      </c>
      <c r="E22" s="1">
        <v>0.41199999999999998</v>
      </c>
      <c r="F22" s="8">
        <f>270000</f>
        <v>270000</v>
      </c>
      <c r="G22" s="8">
        <v>44.4</v>
      </c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5">
      <c r="A23" s="1" t="s">
        <v>18</v>
      </c>
      <c r="B23" s="1">
        <v>0.995</v>
      </c>
      <c r="C23" s="1">
        <v>0.71799999999999997</v>
      </c>
      <c r="D23" s="1">
        <v>1.3859999999999999</v>
      </c>
      <c r="E23" s="1">
        <v>0.27700000000000002</v>
      </c>
      <c r="F23" s="8">
        <f>6400000</f>
        <v>6400000</v>
      </c>
      <c r="G23" s="8">
        <v>180</v>
      </c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5">
      <c r="A24" s="1" t="s">
        <v>19</v>
      </c>
      <c r="B24" s="1">
        <v>1.04</v>
      </c>
      <c r="C24" s="1">
        <v>0.74299999999999999</v>
      </c>
      <c r="D24" s="1">
        <v>1.4</v>
      </c>
      <c r="E24" s="1">
        <v>0.29699999999999999</v>
      </c>
      <c r="F24" s="8">
        <v>3394979.824</v>
      </c>
      <c r="G24" s="8">
        <v>126.14999999999998</v>
      </c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5">
      <c r="A25" s="1" t="s">
        <v>20</v>
      </c>
      <c r="B25" s="1">
        <v>0.88</v>
      </c>
      <c r="C25" s="1">
        <v>0.69</v>
      </c>
      <c r="D25" s="1">
        <v>1.27</v>
      </c>
      <c r="E25" s="1">
        <v>0.18</v>
      </c>
      <c r="F25" s="8">
        <v>7222950.5759999994</v>
      </c>
      <c r="G25" s="8">
        <v>309.54999999999995</v>
      </c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5">
      <c r="A26" s="1" t="s">
        <v>21</v>
      </c>
      <c r="B26" s="1">
        <v>0.91900000000000004</v>
      </c>
      <c r="C26" s="1">
        <v>0.65900000000000003</v>
      </c>
      <c r="D26" s="1">
        <v>1.395</v>
      </c>
      <c r="E26" s="1">
        <v>0.26</v>
      </c>
      <c r="F26" s="8">
        <v>5046964.32</v>
      </c>
      <c r="G26" s="8">
        <v>154.54999999999998</v>
      </c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5">
      <c r="A27" s="1" t="s">
        <v>22</v>
      </c>
      <c r="B27" s="1">
        <v>1.67</v>
      </c>
      <c r="C27" s="1">
        <v>1.48</v>
      </c>
      <c r="D27" s="1">
        <v>1.1299999999999999</v>
      </c>
      <c r="E27" s="1">
        <v>0.189</v>
      </c>
      <c r="F27" s="8">
        <v>4256824.824</v>
      </c>
      <c r="G27" s="8">
        <v>369.84999999999997</v>
      </c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5">
      <c r="A28" s="1" t="s">
        <v>26</v>
      </c>
      <c r="B28" s="1">
        <v>1.5</v>
      </c>
      <c r="C28" s="1">
        <v>1.31</v>
      </c>
      <c r="D28" s="1">
        <v>1.1499999999999999</v>
      </c>
      <c r="E28" s="1">
        <v>0.18</v>
      </c>
      <c r="F28" s="8">
        <f>4600000</f>
        <v>4600000</v>
      </c>
      <c r="G28" s="8">
        <v>364.9</v>
      </c>
      <c r="I28" s="5"/>
      <c r="J28" s="5"/>
    </row>
    <row r="29" spans="1:17" x14ac:dyDescent="0.35">
      <c r="A29" s="1" t="s">
        <v>23</v>
      </c>
      <c r="B29" s="1">
        <v>1.93</v>
      </c>
      <c r="C29" s="1">
        <v>1.46</v>
      </c>
      <c r="D29" s="1">
        <v>1.32</v>
      </c>
      <c r="E29" s="1">
        <v>0.46200000000000002</v>
      </c>
      <c r="F29" s="8">
        <v>22105979.511999998</v>
      </c>
      <c r="G29" s="8">
        <v>647.15</v>
      </c>
      <c r="I29" s="6"/>
      <c r="J2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Raghavan</dc:creator>
  <cp:lastModifiedBy>Stefan Raghavan</cp:lastModifiedBy>
  <dcterms:created xsi:type="dcterms:W3CDTF">2023-12-12T23:48:34Z</dcterms:created>
  <dcterms:modified xsi:type="dcterms:W3CDTF">2024-01-03T20:53:19Z</dcterms:modified>
</cp:coreProperties>
</file>