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omalleyc\Desktop\"/>
    </mc:Choice>
  </mc:AlternateContent>
  <bookViews>
    <workbookView xWindow="0" yWindow="0" windowWidth="13620" windowHeight="96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1" l="1"/>
  <c r="O22" i="1"/>
  <c r="O50" i="1"/>
  <c r="N47" i="1"/>
  <c r="O47" i="1" s="1"/>
  <c r="G47" i="1"/>
  <c r="F47" i="1"/>
  <c r="N46" i="1"/>
  <c r="O46" i="1" s="1"/>
  <c r="G46" i="1"/>
  <c r="F46" i="1"/>
  <c r="N45" i="1"/>
  <c r="O45" i="1" s="1"/>
  <c r="G45" i="1"/>
  <c r="F45" i="1"/>
  <c r="N44" i="1"/>
  <c r="O44" i="1" s="1"/>
  <c r="G44" i="1"/>
  <c r="F44" i="1"/>
  <c r="N43" i="1"/>
  <c r="O43" i="1" s="1"/>
  <c r="G43" i="1"/>
  <c r="F43" i="1"/>
  <c r="N42" i="1"/>
  <c r="O42" i="1" s="1"/>
  <c r="G42" i="1"/>
  <c r="F42" i="1"/>
  <c r="N40" i="1"/>
  <c r="O40" i="1" s="1"/>
  <c r="G40" i="1"/>
  <c r="F40" i="1"/>
  <c r="N39" i="1"/>
  <c r="O39" i="1" s="1"/>
  <c r="G39" i="1"/>
  <c r="F39" i="1"/>
  <c r="N38" i="1"/>
  <c r="O38" i="1" s="1"/>
  <c r="G38" i="1"/>
  <c r="F38" i="1"/>
  <c r="N37" i="1"/>
  <c r="O37" i="1" s="1"/>
  <c r="G37" i="1"/>
  <c r="F37" i="1"/>
  <c r="N36" i="1"/>
  <c r="O36" i="1" s="1"/>
  <c r="G36" i="1"/>
  <c r="F36" i="1"/>
  <c r="N35" i="1"/>
  <c r="O35" i="1" s="1"/>
  <c r="G35" i="1"/>
  <c r="F35" i="1"/>
  <c r="E32" i="1"/>
  <c r="E31" i="1"/>
  <c r="E50" i="1" s="1"/>
  <c r="O21" i="1"/>
  <c r="N19" i="1"/>
  <c r="O19" i="1" s="1"/>
  <c r="O18" i="1"/>
  <c r="N18" i="1"/>
  <c r="N17" i="1"/>
  <c r="O17" i="1" s="1"/>
  <c r="O16" i="1"/>
  <c r="N16" i="1"/>
  <c r="N15" i="1"/>
  <c r="O15" i="1" s="1"/>
  <c r="O14" i="1"/>
  <c r="N14" i="1"/>
  <c r="N12" i="1"/>
  <c r="O12" i="1" s="1"/>
  <c r="O11" i="1"/>
  <c r="N11" i="1"/>
  <c r="N10" i="1"/>
  <c r="O10" i="1" s="1"/>
  <c r="O9" i="1"/>
  <c r="N9" i="1"/>
  <c r="N8" i="1"/>
  <c r="O8" i="1" s="1"/>
  <c r="O7" i="1"/>
  <c r="N7" i="1"/>
  <c r="E4" i="1"/>
  <c r="E22" i="1" s="1"/>
  <c r="E3" i="1"/>
  <c r="F12" i="1"/>
  <c r="G12" i="1" s="1"/>
  <c r="F11" i="1"/>
  <c r="G11" i="1" s="1"/>
  <c r="F10" i="1"/>
  <c r="F9" i="1"/>
  <c r="G9" i="1" s="1"/>
  <c r="F8" i="1"/>
  <c r="G8" i="1" s="1"/>
  <c r="F7" i="1"/>
  <c r="G7" i="1" s="1"/>
  <c r="F19" i="1"/>
  <c r="G19" i="1" s="1"/>
  <c r="F18" i="1"/>
  <c r="G18" i="1" s="1"/>
  <c r="F17" i="1"/>
  <c r="G17" i="1" s="1"/>
  <c r="F16" i="1"/>
  <c r="G16" i="1" s="1"/>
  <c r="F15" i="1"/>
  <c r="G15" i="1" s="1"/>
  <c r="F14" i="1"/>
  <c r="G14" i="1" s="1"/>
  <c r="G48" i="1" l="1"/>
  <c r="E51" i="1" s="1"/>
  <c r="E52" i="1" s="1"/>
  <c r="O49" i="1"/>
  <c r="G20" i="1"/>
  <c r="E23" i="1" s="1"/>
  <c r="E24" i="1" l="1"/>
  <c r="O23" i="1"/>
  <c r="O51" i="1"/>
</calcChain>
</file>

<file path=xl/sharedStrings.xml><?xml version="1.0" encoding="utf-8"?>
<sst xmlns="http://schemas.openxmlformats.org/spreadsheetml/2006/main" count="102" uniqueCount="21">
  <si>
    <t>ss0</t>
  </si>
  <si>
    <t>ss1</t>
  </si>
  <si>
    <t>ss2</t>
  </si>
  <si>
    <t>ss3</t>
  </si>
  <si>
    <t>ss5</t>
  </si>
  <si>
    <t>Q</t>
  </si>
  <si>
    <t>HR</t>
  </si>
  <si>
    <t>Price</t>
  </si>
  <si>
    <t>Premium</t>
  </si>
  <si>
    <t>Prob</t>
  </si>
  <si>
    <t>Forecasted Prices</t>
  </si>
  <si>
    <t>DA</t>
  </si>
  <si>
    <t>Contract</t>
  </si>
  <si>
    <t>No Con</t>
  </si>
  <si>
    <t>Con</t>
  </si>
  <si>
    <t>RT</t>
  </si>
  <si>
    <t>Total</t>
  </si>
  <si>
    <t>Cost</t>
  </si>
  <si>
    <t>Without Arbitrage</t>
  </si>
  <si>
    <t>Arbitrage</t>
  </si>
  <si>
    <t>Actual Prices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</si>
</sst>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2"/>
  <sheetViews>
    <sheetView tabSelected="1" topLeftCell="A19" workbookViewId="0">
      <selection activeCell="G10" sqref="G10"/>
    </sheetView>
  </sheetViews>
  <sheetFormatPr defaultRowHeight="12.75" x14ac:dyDescent="0.2"/>
  <sheetData>
    <row r="1" spans="1:15" x14ac:dyDescent="0.2">
      <c r="A1" t="s">
        <v>10</v>
      </c>
    </row>
    <row r="2" spans="1:15" x14ac:dyDescent="0.2">
      <c r="A2" t="s">
        <v>11</v>
      </c>
      <c r="B2" t="s">
        <v>5</v>
      </c>
      <c r="C2" t="s">
        <v>7</v>
      </c>
      <c r="D2" t="s">
        <v>6</v>
      </c>
    </row>
    <row r="3" spans="1:15" x14ac:dyDescent="0.2">
      <c r="A3" t="s">
        <v>13</v>
      </c>
      <c r="B3">
        <v>16</v>
      </c>
      <c r="C3">
        <v>2.0289999999999999</v>
      </c>
      <c r="D3">
        <v>8</v>
      </c>
      <c r="E3">
        <f>PRODUCT(B3:D3)</f>
        <v>259.71199999999999</v>
      </c>
    </row>
    <row r="4" spans="1:15" x14ac:dyDescent="0.2">
      <c r="A4" t="s">
        <v>14</v>
      </c>
      <c r="B4">
        <v>10</v>
      </c>
      <c r="C4">
        <v>2.1865260000000002</v>
      </c>
      <c r="D4">
        <v>8</v>
      </c>
      <c r="E4">
        <f>PRODUCT(B4:D4)</f>
        <v>174.92208000000002</v>
      </c>
      <c r="I4" t="s">
        <v>18</v>
      </c>
    </row>
    <row r="6" spans="1:15" x14ac:dyDescent="0.2">
      <c r="B6" t="s">
        <v>5</v>
      </c>
      <c r="C6" t="s">
        <v>6</v>
      </c>
      <c r="D6" t="s">
        <v>7</v>
      </c>
      <c r="E6" t="s">
        <v>8</v>
      </c>
      <c r="F6" t="s">
        <v>9</v>
      </c>
      <c r="G6" t="s">
        <v>17</v>
      </c>
      <c r="J6" t="s">
        <v>5</v>
      </c>
      <c r="K6" t="s">
        <v>6</v>
      </c>
      <c r="L6" t="s">
        <v>7</v>
      </c>
      <c r="M6" t="s">
        <v>8</v>
      </c>
      <c r="N6" t="s">
        <v>9</v>
      </c>
      <c r="O6" t="s">
        <v>17</v>
      </c>
    </row>
    <row r="7" spans="1:15" x14ac:dyDescent="0.2">
      <c r="A7" t="s">
        <v>0</v>
      </c>
      <c r="B7">
        <v>0</v>
      </c>
      <c r="C7">
        <v>8</v>
      </c>
      <c r="D7">
        <v>1.4202999999999999</v>
      </c>
      <c r="E7">
        <v>0</v>
      </c>
      <c r="F7">
        <f>1/6</f>
        <v>0.16666666666666666</v>
      </c>
      <c r="G7">
        <f>PRODUCT(B7:F7)</f>
        <v>0</v>
      </c>
      <c r="I7" t="s">
        <v>0</v>
      </c>
      <c r="J7">
        <v>0</v>
      </c>
      <c r="K7">
        <v>8</v>
      </c>
      <c r="L7">
        <v>1.4202999999999999</v>
      </c>
      <c r="M7">
        <v>0</v>
      </c>
      <c r="N7">
        <f>1/6</f>
        <v>0.16666666666666666</v>
      </c>
      <c r="O7">
        <f>PRODUCT(J7:N7)</f>
        <v>0</v>
      </c>
    </row>
    <row r="8" spans="1:15" x14ac:dyDescent="0.2">
      <c r="A8" t="s">
        <v>2</v>
      </c>
      <c r="B8">
        <v>0</v>
      </c>
      <c r="C8">
        <v>8</v>
      </c>
      <c r="D8">
        <v>2.0289999999999999</v>
      </c>
      <c r="E8">
        <v>0</v>
      </c>
      <c r="F8">
        <f t="shared" ref="F8:F12" si="0">1/6</f>
        <v>0.16666666666666666</v>
      </c>
      <c r="G8">
        <f t="shared" ref="G8:G19" si="1">PRODUCT(B8:F8)</f>
        <v>0</v>
      </c>
      <c r="I8" t="s">
        <v>2</v>
      </c>
      <c r="J8">
        <v>0</v>
      </c>
      <c r="K8">
        <v>8</v>
      </c>
      <c r="L8">
        <v>2.0289999999999999</v>
      </c>
      <c r="M8">
        <v>0</v>
      </c>
      <c r="N8">
        <f t="shared" ref="N8:N12" si="2">1/6</f>
        <v>0.16666666666666666</v>
      </c>
      <c r="O8">
        <f t="shared" ref="O8:O12" si="3">PRODUCT(J8:N8)</f>
        <v>0</v>
      </c>
    </row>
    <row r="9" spans="1:15" x14ac:dyDescent="0.2">
      <c r="A9" t="s">
        <v>2</v>
      </c>
      <c r="B9">
        <v>-16</v>
      </c>
      <c r="C9">
        <v>8</v>
      </c>
      <c r="D9">
        <v>2.6377000000000002</v>
      </c>
      <c r="E9">
        <v>0.92</v>
      </c>
      <c r="F9">
        <f t="shared" si="0"/>
        <v>0.16666666666666666</v>
      </c>
      <c r="G9">
        <f t="shared" si="1"/>
        <v>-51.769258666666673</v>
      </c>
      <c r="I9" t="s">
        <v>2</v>
      </c>
      <c r="J9">
        <v>0</v>
      </c>
      <c r="K9">
        <v>8</v>
      </c>
      <c r="L9">
        <v>2.6377000000000002</v>
      </c>
      <c r="M9">
        <v>0.92</v>
      </c>
      <c r="N9">
        <f t="shared" si="2"/>
        <v>0.16666666666666666</v>
      </c>
      <c r="O9">
        <f t="shared" si="3"/>
        <v>0</v>
      </c>
    </row>
    <row r="10" spans="1:15" x14ac:dyDescent="0.2">
      <c r="A10" t="s">
        <v>3</v>
      </c>
      <c r="B10">
        <v>18</v>
      </c>
      <c r="C10">
        <v>8</v>
      </c>
      <c r="D10">
        <v>1.4202999999999999</v>
      </c>
      <c r="E10">
        <v>1.1000000000000001</v>
      </c>
      <c r="F10">
        <f t="shared" si="0"/>
        <v>0.16666666666666666</v>
      </c>
      <c r="G10">
        <f t="shared" si="1"/>
        <v>37.495919999999998</v>
      </c>
      <c r="I10" t="s">
        <v>3</v>
      </c>
      <c r="J10">
        <v>18</v>
      </c>
      <c r="K10">
        <v>8</v>
      </c>
      <c r="L10">
        <v>1.4202999999999999</v>
      </c>
      <c r="M10">
        <v>1.1000000000000001</v>
      </c>
      <c r="N10">
        <f t="shared" si="2"/>
        <v>0.16666666666666666</v>
      </c>
      <c r="O10">
        <f t="shared" si="3"/>
        <v>37.495919999999998</v>
      </c>
    </row>
    <row r="11" spans="1:15" x14ac:dyDescent="0.2">
      <c r="A11" t="s">
        <v>1</v>
      </c>
      <c r="B11">
        <v>0</v>
      </c>
      <c r="C11">
        <v>8</v>
      </c>
      <c r="D11">
        <v>2.0289999999999999</v>
      </c>
      <c r="E11">
        <v>0</v>
      </c>
      <c r="F11">
        <f t="shared" si="0"/>
        <v>0.16666666666666666</v>
      </c>
      <c r="G11">
        <f t="shared" si="1"/>
        <v>0</v>
      </c>
      <c r="I11" t="s">
        <v>1</v>
      </c>
      <c r="J11">
        <v>0</v>
      </c>
      <c r="K11">
        <v>8</v>
      </c>
      <c r="L11">
        <v>2.0289999999999999</v>
      </c>
      <c r="M11">
        <v>0</v>
      </c>
      <c r="N11">
        <f t="shared" si="2"/>
        <v>0.16666666666666666</v>
      </c>
      <c r="O11">
        <f t="shared" si="3"/>
        <v>0</v>
      </c>
    </row>
    <row r="12" spans="1:15" x14ac:dyDescent="0.2">
      <c r="A12" t="s">
        <v>4</v>
      </c>
      <c r="B12">
        <v>-2</v>
      </c>
      <c r="C12">
        <v>8</v>
      </c>
      <c r="D12">
        <v>2.6377000000000002</v>
      </c>
      <c r="E12">
        <v>0.92</v>
      </c>
      <c r="F12">
        <f t="shared" si="0"/>
        <v>0.16666666666666666</v>
      </c>
      <c r="G12">
        <f t="shared" si="1"/>
        <v>-6.4711573333333341</v>
      </c>
      <c r="I12" t="s">
        <v>4</v>
      </c>
      <c r="J12">
        <v>0</v>
      </c>
      <c r="K12">
        <v>8</v>
      </c>
      <c r="L12">
        <v>2.6377000000000002</v>
      </c>
      <c r="M12">
        <v>0.92</v>
      </c>
      <c r="N12">
        <f t="shared" si="2"/>
        <v>0.16666666666666666</v>
      </c>
      <c r="O12">
        <f t="shared" si="3"/>
        <v>0</v>
      </c>
    </row>
    <row r="13" spans="1:15" x14ac:dyDescent="0.2">
      <c r="A13" t="s">
        <v>12</v>
      </c>
      <c r="I13" t="s">
        <v>12</v>
      </c>
    </row>
    <row r="14" spans="1:15" x14ac:dyDescent="0.2">
      <c r="A14" t="s">
        <v>0</v>
      </c>
      <c r="B14">
        <v>0</v>
      </c>
      <c r="C14">
        <v>8</v>
      </c>
      <c r="D14">
        <v>2.1865260000000002</v>
      </c>
      <c r="E14">
        <v>1</v>
      </c>
      <c r="F14">
        <f>1/6</f>
        <v>0.16666666666666666</v>
      </c>
      <c r="G14">
        <f t="shared" si="1"/>
        <v>0</v>
      </c>
      <c r="I14" t="s">
        <v>0</v>
      </c>
      <c r="J14">
        <v>0</v>
      </c>
      <c r="K14">
        <v>8</v>
      </c>
      <c r="L14">
        <v>2.1865260000000002</v>
      </c>
      <c r="M14">
        <v>1</v>
      </c>
      <c r="N14">
        <f>1/6</f>
        <v>0.16666666666666666</v>
      </c>
      <c r="O14">
        <f t="shared" ref="O14:O19" si="4">PRODUCT(J14:N14)</f>
        <v>0</v>
      </c>
    </row>
    <row r="15" spans="1:15" x14ac:dyDescent="0.2">
      <c r="A15" t="s">
        <v>2</v>
      </c>
      <c r="B15">
        <v>0</v>
      </c>
      <c r="C15">
        <v>8</v>
      </c>
      <c r="D15">
        <v>2.1865260000000002</v>
      </c>
      <c r="E15">
        <v>1</v>
      </c>
      <c r="F15">
        <f t="shared" ref="F15:F19" si="5">1/6</f>
        <v>0.16666666666666666</v>
      </c>
      <c r="G15">
        <f t="shared" si="1"/>
        <v>0</v>
      </c>
      <c r="I15" t="s">
        <v>2</v>
      </c>
      <c r="J15">
        <v>0</v>
      </c>
      <c r="K15">
        <v>8</v>
      </c>
      <c r="L15">
        <v>2.1865260000000002</v>
      </c>
      <c r="M15">
        <v>1</v>
      </c>
      <c r="N15">
        <f t="shared" ref="N15:N19" si="6">1/6</f>
        <v>0.16666666666666666</v>
      </c>
      <c r="O15">
        <f t="shared" si="4"/>
        <v>0</v>
      </c>
    </row>
    <row r="16" spans="1:15" x14ac:dyDescent="0.2">
      <c r="A16" t="s">
        <v>2</v>
      </c>
      <c r="B16">
        <v>16</v>
      </c>
      <c r="C16">
        <v>8</v>
      </c>
      <c r="D16">
        <v>2.1865260000000002</v>
      </c>
      <c r="E16">
        <v>1</v>
      </c>
      <c r="F16">
        <f t="shared" si="5"/>
        <v>0.16666666666666666</v>
      </c>
      <c r="G16">
        <f t="shared" si="1"/>
        <v>46.645887999999999</v>
      </c>
      <c r="I16" t="s">
        <v>2</v>
      </c>
      <c r="J16">
        <v>0</v>
      </c>
      <c r="K16">
        <v>8</v>
      </c>
      <c r="L16">
        <v>2.1865260000000002</v>
      </c>
      <c r="M16">
        <v>1</v>
      </c>
      <c r="N16">
        <f t="shared" si="6"/>
        <v>0.16666666666666666</v>
      </c>
      <c r="O16">
        <f t="shared" si="4"/>
        <v>0</v>
      </c>
    </row>
    <row r="17" spans="1:15" x14ac:dyDescent="0.2">
      <c r="A17" t="s">
        <v>3</v>
      </c>
      <c r="B17">
        <v>0</v>
      </c>
      <c r="C17">
        <v>8</v>
      </c>
      <c r="D17">
        <v>2.1865260000000002</v>
      </c>
      <c r="E17">
        <v>1</v>
      </c>
      <c r="F17">
        <f t="shared" si="5"/>
        <v>0.16666666666666666</v>
      </c>
      <c r="G17">
        <f t="shared" si="1"/>
        <v>0</v>
      </c>
      <c r="I17" t="s">
        <v>3</v>
      </c>
      <c r="J17">
        <v>0</v>
      </c>
      <c r="K17">
        <v>8</v>
      </c>
      <c r="L17">
        <v>2.1865260000000002</v>
      </c>
      <c r="M17">
        <v>1</v>
      </c>
      <c r="N17">
        <f t="shared" si="6"/>
        <v>0.16666666666666666</v>
      </c>
      <c r="O17">
        <f t="shared" si="4"/>
        <v>0</v>
      </c>
    </row>
    <row r="18" spans="1:15" x14ac:dyDescent="0.2">
      <c r="A18" t="s">
        <v>1</v>
      </c>
      <c r="B18">
        <v>18</v>
      </c>
      <c r="C18">
        <v>8</v>
      </c>
      <c r="D18">
        <v>2.1865260000000002</v>
      </c>
      <c r="E18">
        <v>1</v>
      </c>
      <c r="F18">
        <f t="shared" si="5"/>
        <v>0.16666666666666666</v>
      </c>
      <c r="G18">
        <f t="shared" si="1"/>
        <v>52.476624000000001</v>
      </c>
      <c r="I18" t="s">
        <v>1</v>
      </c>
      <c r="J18">
        <v>18</v>
      </c>
      <c r="K18">
        <v>8</v>
      </c>
      <c r="L18">
        <v>2.1865260000000002</v>
      </c>
      <c r="M18">
        <v>1</v>
      </c>
      <c r="N18">
        <f t="shared" si="6"/>
        <v>0.16666666666666666</v>
      </c>
      <c r="O18">
        <f t="shared" si="4"/>
        <v>52.476624000000001</v>
      </c>
    </row>
    <row r="19" spans="1:15" x14ac:dyDescent="0.2">
      <c r="A19" t="s">
        <v>4</v>
      </c>
      <c r="B19">
        <v>20</v>
      </c>
      <c r="C19">
        <v>8</v>
      </c>
      <c r="D19">
        <v>2.1865260000000002</v>
      </c>
      <c r="E19">
        <v>1</v>
      </c>
      <c r="F19">
        <f t="shared" si="5"/>
        <v>0.16666666666666666</v>
      </c>
      <c r="G19">
        <f t="shared" si="1"/>
        <v>58.307360000000003</v>
      </c>
      <c r="I19" t="s">
        <v>4</v>
      </c>
      <c r="J19">
        <v>18</v>
      </c>
      <c r="K19">
        <v>8</v>
      </c>
      <c r="L19">
        <v>2.1865260000000002</v>
      </c>
      <c r="M19">
        <v>1</v>
      </c>
      <c r="N19">
        <f t="shared" si="6"/>
        <v>0.16666666666666666</v>
      </c>
      <c r="O19">
        <f t="shared" si="4"/>
        <v>52.476624000000001</v>
      </c>
    </row>
    <row r="20" spans="1:15" x14ac:dyDescent="0.2">
      <c r="G20">
        <f>SUM(G7:G19)</f>
        <v>136.68537599999999</v>
      </c>
    </row>
    <row r="21" spans="1:15" x14ac:dyDescent="0.2">
      <c r="O21">
        <f>SUM(O7:O19)</f>
        <v>142.44916799999999</v>
      </c>
    </row>
    <row r="22" spans="1:15" x14ac:dyDescent="0.2">
      <c r="D22" t="s">
        <v>11</v>
      </c>
      <c r="E22">
        <f>SUM(E3:E4)</f>
        <v>434.63408000000004</v>
      </c>
      <c r="N22" t="s">
        <v>16</v>
      </c>
      <c r="O22">
        <f>E22+O21</f>
        <v>577.08324800000003</v>
      </c>
    </row>
    <row r="23" spans="1:15" x14ac:dyDescent="0.2">
      <c r="D23" t="s">
        <v>15</v>
      </c>
      <c r="E23">
        <f>G20</f>
        <v>136.68537599999999</v>
      </c>
      <c r="N23" t="s">
        <v>19</v>
      </c>
      <c r="O23">
        <f>O21-E23</f>
        <v>5.7637919999999951</v>
      </c>
    </row>
    <row r="24" spans="1:15" x14ac:dyDescent="0.2">
      <c r="D24" t="s">
        <v>16</v>
      </c>
      <c r="E24">
        <f>E23+E22</f>
        <v>571.31945600000006</v>
      </c>
    </row>
    <row r="29" spans="1:15" x14ac:dyDescent="0.2">
      <c r="A29" t="s">
        <v>20</v>
      </c>
    </row>
    <row r="30" spans="1:15" x14ac:dyDescent="0.2">
      <c r="A30" t="s">
        <v>11</v>
      </c>
      <c r="B30" t="s">
        <v>5</v>
      </c>
      <c r="C30" t="s">
        <v>7</v>
      </c>
      <c r="D30" t="s">
        <v>6</v>
      </c>
    </row>
    <row r="31" spans="1:15" x14ac:dyDescent="0.2">
      <c r="A31" t="s">
        <v>13</v>
      </c>
      <c r="B31">
        <v>16</v>
      </c>
      <c r="C31">
        <v>1.9</v>
      </c>
      <c r="D31">
        <v>8</v>
      </c>
      <c r="E31">
        <f>PRODUCT(B31:D31)</f>
        <v>243.2</v>
      </c>
    </row>
    <row r="32" spans="1:15" x14ac:dyDescent="0.2">
      <c r="A32" t="s">
        <v>14</v>
      </c>
      <c r="B32">
        <v>10</v>
      </c>
      <c r="C32">
        <v>2.1865260000000002</v>
      </c>
      <c r="D32">
        <v>8</v>
      </c>
      <c r="E32">
        <f>PRODUCT(B32:D32)</f>
        <v>174.92208000000002</v>
      </c>
      <c r="I32" t="s">
        <v>18</v>
      </c>
    </row>
    <row r="34" spans="1:15" x14ac:dyDescent="0.2">
      <c r="B34" t="s">
        <v>5</v>
      </c>
      <c r="C34" t="s">
        <v>6</v>
      </c>
      <c r="D34" t="s">
        <v>7</v>
      </c>
      <c r="E34" t="s">
        <v>8</v>
      </c>
      <c r="F34" t="s">
        <v>9</v>
      </c>
      <c r="G34" t="s">
        <v>17</v>
      </c>
      <c r="J34" t="s">
        <v>5</v>
      </c>
      <c r="K34" t="s">
        <v>6</v>
      </c>
      <c r="L34" t="s">
        <v>7</v>
      </c>
      <c r="M34" t="s">
        <v>8</v>
      </c>
      <c r="N34" t="s">
        <v>9</v>
      </c>
      <c r="O34" t="s">
        <v>17</v>
      </c>
    </row>
    <row r="35" spans="1:15" x14ac:dyDescent="0.2">
      <c r="A35" t="s">
        <v>0</v>
      </c>
      <c r="B35">
        <v>0</v>
      </c>
      <c r="C35">
        <v>8</v>
      </c>
      <c r="D35">
        <v>1.9</v>
      </c>
      <c r="E35">
        <v>0</v>
      </c>
      <c r="F35">
        <f>1/6</f>
        <v>0.16666666666666666</v>
      </c>
      <c r="G35">
        <f>PRODUCT(B35:F35)</f>
        <v>0</v>
      </c>
      <c r="I35" t="s">
        <v>0</v>
      </c>
      <c r="J35">
        <v>0</v>
      </c>
      <c r="K35">
        <v>8</v>
      </c>
      <c r="L35">
        <v>1.9</v>
      </c>
      <c r="M35">
        <v>0</v>
      </c>
      <c r="N35">
        <f>1/6</f>
        <v>0.16666666666666666</v>
      </c>
      <c r="O35">
        <f>PRODUCT(J35:N35)</f>
        <v>0</v>
      </c>
    </row>
    <row r="36" spans="1:15" x14ac:dyDescent="0.2">
      <c r="A36" t="s">
        <v>2</v>
      </c>
      <c r="B36">
        <v>0</v>
      </c>
      <c r="C36">
        <v>8</v>
      </c>
      <c r="D36">
        <v>1.9</v>
      </c>
      <c r="E36">
        <v>0</v>
      </c>
      <c r="F36">
        <f t="shared" ref="F36:F40" si="7">1/6</f>
        <v>0.16666666666666666</v>
      </c>
      <c r="G36">
        <f t="shared" ref="G36:G40" si="8">PRODUCT(B36:F36)</f>
        <v>0</v>
      </c>
      <c r="I36" t="s">
        <v>2</v>
      </c>
      <c r="J36">
        <v>0</v>
      </c>
      <c r="K36">
        <v>8</v>
      </c>
      <c r="L36">
        <v>1.9</v>
      </c>
      <c r="M36">
        <v>0</v>
      </c>
      <c r="N36">
        <f t="shared" ref="N36:N40" si="9">1/6</f>
        <v>0.16666666666666666</v>
      </c>
      <c r="O36">
        <f t="shared" ref="O36:O40" si="10">PRODUCT(J36:N36)</f>
        <v>0</v>
      </c>
    </row>
    <row r="37" spans="1:15" x14ac:dyDescent="0.2">
      <c r="A37" t="s">
        <v>2</v>
      </c>
      <c r="B37">
        <v>-16</v>
      </c>
      <c r="C37">
        <v>8</v>
      </c>
      <c r="D37">
        <v>1.9</v>
      </c>
      <c r="E37">
        <v>0.92</v>
      </c>
      <c r="F37">
        <f t="shared" si="7"/>
        <v>0.16666666666666666</v>
      </c>
      <c r="G37">
        <f t="shared" si="8"/>
        <v>-37.290666666666667</v>
      </c>
      <c r="I37" t="s">
        <v>2</v>
      </c>
      <c r="J37">
        <v>0</v>
      </c>
      <c r="K37">
        <v>8</v>
      </c>
      <c r="L37">
        <v>1.9</v>
      </c>
      <c r="M37">
        <v>0.92</v>
      </c>
      <c r="N37">
        <f t="shared" si="9"/>
        <v>0.16666666666666666</v>
      </c>
      <c r="O37">
        <f t="shared" si="10"/>
        <v>0</v>
      </c>
    </row>
    <row r="38" spans="1:15" x14ac:dyDescent="0.2">
      <c r="A38" t="s">
        <v>3</v>
      </c>
      <c r="B38">
        <v>18</v>
      </c>
      <c r="C38">
        <v>8</v>
      </c>
      <c r="D38">
        <v>2.1</v>
      </c>
      <c r="E38">
        <v>1.1000000000000001</v>
      </c>
      <c r="F38">
        <f t="shared" si="7"/>
        <v>0.16666666666666666</v>
      </c>
      <c r="G38">
        <f t="shared" si="8"/>
        <v>55.440000000000005</v>
      </c>
      <c r="I38" t="s">
        <v>3</v>
      </c>
      <c r="J38">
        <v>18</v>
      </c>
      <c r="K38">
        <v>8</v>
      </c>
      <c r="L38">
        <v>2.1</v>
      </c>
      <c r="M38">
        <v>1.1000000000000001</v>
      </c>
      <c r="N38">
        <f t="shared" si="9"/>
        <v>0.16666666666666666</v>
      </c>
      <c r="O38">
        <f t="shared" si="10"/>
        <v>55.440000000000005</v>
      </c>
    </row>
    <row r="39" spans="1:15" x14ac:dyDescent="0.2">
      <c r="A39" t="s">
        <v>1</v>
      </c>
      <c r="B39">
        <v>0</v>
      </c>
      <c r="C39">
        <v>8</v>
      </c>
      <c r="D39">
        <v>2.1</v>
      </c>
      <c r="E39">
        <v>0</v>
      </c>
      <c r="F39">
        <f t="shared" si="7"/>
        <v>0.16666666666666666</v>
      </c>
      <c r="G39">
        <f t="shared" si="8"/>
        <v>0</v>
      </c>
      <c r="I39" t="s">
        <v>1</v>
      </c>
      <c r="J39">
        <v>0</v>
      </c>
      <c r="K39">
        <v>8</v>
      </c>
      <c r="L39">
        <v>2.1</v>
      </c>
      <c r="M39">
        <v>0</v>
      </c>
      <c r="N39">
        <f t="shared" si="9"/>
        <v>0.16666666666666666</v>
      </c>
      <c r="O39">
        <f t="shared" si="10"/>
        <v>0</v>
      </c>
    </row>
    <row r="40" spans="1:15" x14ac:dyDescent="0.2">
      <c r="A40" t="s">
        <v>4</v>
      </c>
      <c r="B40">
        <v>-2</v>
      </c>
      <c r="C40">
        <v>8</v>
      </c>
      <c r="D40">
        <v>2.1</v>
      </c>
      <c r="E40">
        <v>0.92</v>
      </c>
      <c r="F40">
        <f t="shared" si="7"/>
        <v>0.16666666666666666</v>
      </c>
      <c r="G40">
        <f t="shared" si="8"/>
        <v>-5.1520000000000001</v>
      </c>
      <c r="I40" t="s">
        <v>4</v>
      </c>
      <c r="J40">
        <v>0</v>
      </c>
      <c r="K40">
        <v>8</v>
      </c>
      <c r="L40">
        <v>2.1</v>
      </c>
      <c r="M40">
        <v>0.92</v>
      </c>
      <c r="N40">
        <f t="shared" si="9"/>
        <v>0.16666666666666666</v>
      </c>
      <c r="O40">
        <f t="shared" si="10"/>
        <v>0</v>
      </c>
    </row>
    <row r="41" spans="1:15" x14ac:dyDescent="0.2">
      <c r="A41" t="s">
        <v>12</v>
      </c>
      <c r="I41" t="s">
        <v>12</v>
      </c>
    </row>
    <row r="42" spans="1:15" x14ac:dyDescent="0.2">
      <c r="A42" t="s">
        <v>0</v>
      </c>
      <c r="B42">
        <v>0</v>
      </c>
      <c r="C42">
        <v>8</v>
      </c>
      <c r="D42">
        <v>2.1865260000000002</v>
      </c>
      <c r="E42">
        <v>1</v>
      </c>
      <c r="F42">
        <f>1/6</f>
        <v>0.16666666666666666</v>
      </c>
      <c r="G42">
        <f t="shared" ref="G42:G47" si="11">PRODUCT(B42:F42)</f>
        <v>0</v>
      </c>
      <c r="I42" t="s">
        <v>0</v>
      </c>
      <c r="J42">
        <v>0</v>
      </c>
      <c r="K42">
        <v>8</v>
      </c>
      <c r="L42">
        <v>2.1865260000000002</v>
      </c>
      <c r="M42">
        <v>1</v>
      </c>
      <c r="N42">
        <f>1/6</f>
        <v>0.16666666666666666</v>
      </c>
      <c r="O42">
        <f t="shared" ref="O42:O47" si="12">PRODUCT(J42:N42)</f>
        <v>0</v>
      </c>
    </row>
    <row r="43" spans="1:15" x14ac:dyDescent="0.2">
      <c r="A43" t="s">
        <v>2</v>
      </c>
      <c r="B43">
        <v>0</v>
      </c>
      <c r="C43">
        <v>8</v>
      </c>
      <c r="D43">
        <v>2.1865260000000002</v>
      </c>
      <c r="E43">
        <v>1</v>
      </c>
      <c r="F43">
        <f t="shared" ref="F43:F47" si="13">1/6</f>
        <v>0.16666666666666666</v>
      </c>
      <c r="G43">
        <f t="shared" si="11"/>
        <v>0</v>
      </c>
      <c r="I43" t="s">
        <v>2</v>
      </c>
      <c r="J43">
        <v>0</v>
      </c>
      <c r="K43">
        <v>8</v>
      </c>
      <c r="L43">
        <v>2.1865260000000002</v>
      </c>
      <c r="M43">
        <v>1</v>
      </c>
      <c r="N43">
        <f t="shared" ref="N43:N47" si="14">1/6</f>
        <v>0.16666666666666666</v>
      </c>
      <c r="O43">
        <f t="shared" si="12"/>
        <v>0</v>
      </c>
    </row>
    <row r="44" spans="1:15" x14ac:dyDescent="0.2">
      <c r="A44" t="s">
        <v>2</v>
      </c>
      <c r="B44">
        <v>16</v>
      </c>
      <c r="C44">
        <v>8</v>
      </c>
      <c r="D44">
        <v>2.1865260000000002</v>
      </c>
      <c r="E44">
        <v>1</v>
      </c>
      <c r="F44">
        <f t="shared" si="13"/>
        <v>0.16666666666666666</v>
      </c>
      <c r="G44">
        <f t="shared" si="11"/>
        <v>46.645887999999999</v>
      </c>
      <c r="I44" t="s">
        <v>2</v>
      </c>
      <c r="J44">
        <v>0</v>
      </c>
      <c r="K44">
        <v>8</v>
      </c>
      <c r="L44">
        <v>2.1865260000000002</v>
      </c>
      <c r="M44">
        <v>1</v>
      </c>
      <c r="N44">
        <f t="shared" si="14"/>
        <v>0.16666666666666666</v>
      </c>
      <c r="O44">
        <f t="shared" si="12"/>
        <v>0</v>
      </c>
    </row>
    <row r="45" spans="1:15" x14ac:dyDescent="0.2">
      <c r="A45" t="s">
        <v>3</v>
      </c>
      <c r="B45">
        <v>0</v>
      </c>
      <c r="C45">
        <v>8</v>
      </c>
      <c r="D45">
        <v>2.1865260000000002</v>
      </c>
      <c r="E45">
        <v>1</v>
      </c>
      <c r="F45">
        <f t="shared" si="13"/>
        <v>0.16666666666666666</v>
      </c>
      <c r="G45">
        <f t="shared" si="11"/>
        <v>0</v>
      </c>
      <c r="I45" t="s">
        <v>3</v>
      </c>
      <c r="J45">
        <v>0</v>
      </c>
      <c r="K45">
        <v>8</v>
      </c>
      <c r="L45">
        <v>2.1865260000000002</v>
      </c>
      <c r="M45">
        <v>1</v>
      </c>
      <c r="N45">
        <f t="shared" si="14"/>
        <v>0.16666666666666666</v>
      </c>
      <c r="O45">
        <f t="shared" si="12"/>
        <v>0</v>
      </c>
    </row>
    <row r="46" spans="1:15" x14ac:dyDescent="0.2">
      <c r="A46" t="s">
        <v>1</v>
      </c>
      <c r="B46">
        <v>18</v>
      </c>
      <c r="C46">
        <v>8</v>
      </c>
      <c r="D46">
        <v>2.1865260000000002</v>
      </c>
      <c r="E46">
        <v>1</v>
      </c>
      <c r="F46">
        <f t="shared" si="13"/>
        <v>0.16666666666666666</v>
      </c>
      <c r="G46">
        <f t="shared" si="11"/>
        <v>52.476624000000001</v>
      </c>
      <c r="I46" t="s">
        <v>1</v>
      </c>
      <c r="J46">
        <v>18</v>
      </c>
      <c r="K46">
        <v>8</v>
      </c>
      <c r="L46">
        <v>2.1865260000000002</v>
      </c>
      <c r="M46">
        <v>1</v>
      </c>
      <c r="N46">
        <f t="shared" si="14"/>
        <v>0.16666666666666666</v>
      </c>
      <c r="O46">
        <f t="shared" si="12"/>
        <v>52.476624000000001</v>
      </c>
    </row>
    <row r="47" spans="1:15" x14ac:dyDescent="0.2">
      <c r="A47" t="s">
        <v>4</v>
      </c>
      <c r="B47">
        <v>20</v>
      </c>
      <c r="C47">
        <v>8</v>
      </c>
      <c r="D47">
        <v>2.1865260000000002</v>
      </c>
      <c r="E47">
        <v>1</v>
      </c>
      <c r="F47">
        <f t="shared" si="13"/>
        <v>0.16666666666666666</v>
      </c>
      <c r="G47">
        <f t="shared" si="11"/>
        <v>58.307360000000003</v>
      </c>
      <c r="I47" t="s">
        <v>4</v>
      </c>
      <c r="J47">
        <v>18</v>
      </c>
      <c r="K47">
        <v>8</v>
      </c>
      <c r="L47">
        <v>2.1865260000000002</v>
      </c>
      <c r="M47">
        <v>1</v>
      </c>
      <c r="N47">
        <f t="shared" si="14"/>
        <v>0.16666666666666666</v>
      </c>
      <c r="O47">
        <f t="shared" si="12"/>
        <v>52.476624000000001</v>
      </c>
    </row>
    <row r="48" spans="1:15" x14ac:dyDescent="0.2">
      <c r="G48">
        <f>SUM(G35:G47)</f>
        <v>170.42720533333335</v>
      </c>
    </row>
    <row r="49" spans="4:15" x14ac:dyDescent="0.2">
      <c r="O49">
        <f>SUM(O35:O47)</f>
        <v>160.39324800000003</v>
      </c>
    </row>
    <row r="50" spans="4:15" x14ac:dyDescent="0.2">
      <c r="D50" t="s">
        <v>11</v>
      </c>
      <c r="E50">
        <f>SUM(E31:E32)</f>
        <v>418.12207999999998</v>
      </c>
      <c r="N50" t="s">
        <v>16</v>
      </c>
      <c r="O50">
        <f>E50+O49</f>
        <v>578.51532799999995</v>
      </c>
    </row>
    <row r="51" spans="4:15" x14ac:dyDescent="0.2">
      <c r="D51" t="s">
        <v>15</v>
      </c>
      <c r="E51">
        <f>G48</f>
        <v>170.42720533333335</v>
      </c>
      <c r="N51" t="s">
        <v>19</v>
      </c>
      <c r="O51">
        <f>O49-E51</f>
        <v>-10.033957333333319</v>
      </c>
    </row>
    <row r="52" spans="4:15" x14ac:dyDescent="0.2">
      <c r="D52" t="s">
        <v>16</v>
      </c>
      <c r="E52">
        <f>E51+E50</f>
        <v>588.54928533333327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ETH Zuerich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 Malley  Conor</dc:creator>
  <cp:lastModifiedBy>O Malley  Conor</cp:lastModifiedBy>
  <dcterms:created xsi:type="dcterms:W3CDTF">2018-12-06T23:33:49Z</dcterms:created>
  <dcterms:modified xsi:type="dcterms:W3CDTF">2018-12-07T00:15:54Z</dcterms:modified>
</cp:coreProperties>
</file>