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f\Documents\Studium - UW\PUBPOL 594 A - Economic Approaches To Environmental Management\Project\tool\data\"/>
    </mc:Choice>
  </mc:AlternateContent>
  <xr:revisionPtr revIDLastSave="0" documentId="13_ncr:1_{E32464A8-65BC-4912-AB3C-E1680A215567}" xr6:coauthVersionLast="47" xr6:coauthVersionMax="47" xr10:uidLastSave="{00000000-0000-0000-0000-000000000000}"/>
  <bookViews>
    <workbookView xWindow="-110" yWindow="-110" windowWidth="19420" windowHeight="10560" xr2:uid="{DD775888-F91C-4112-8121-71A92DE742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K3" i="1" s="1"/>
  <c r="I4" i="1"/>
  <c r="K4" i="1" s="1"/>
  <c r="I5" i="1"/>
  <c r="K5" i="1" s="1"/>
  <c r="I6" i="1"/>
  <c r="K6" i="1" s="1"/>
  <c r="I7" i="1"/>
  <c r="J7" i="1" s="1"/>
  <c r="J2" i="1"/>
  <c r="J6" i="1" l="1"/>
  <c r="K2" i="1"/>
  <c r="K7" i="1"/>
  <c r="J5" i="1"/>
  <c r="J4" i="1"/>
  <c r="J3" i="1"/>
</calcChain>
</file>

<file path=xl/sharedStrings.xml><?xml version="1.0" encoding="utf-8"?>
<sst xmlns="http://schemas.openxmlformats.org/spreadsheetml/2006/main" count="26" uniqueCount="26">
  <si>
    <t>discount rate</t>
  </si>
  <si>
    <t>new vehicle purchases market share</t>
  </si>
  <si>
    <t>household income group</t>
  </si>
  <si>
    <t>$25-50k</t>
  </si>
  <si>
    <t>$50-75k</t>
  </si>
  <si>
    <t>$75-100k</t>
  </si>
  <si>
    <t>$100-200k</t>
  </si>
  <si>
    <t>used vehicle purchases market share</t>
  </si>
  <si>
    <t>share of all households</t>
  </si>
  <si>
    <t>average household income in group</t>
  </si>
  <si>
    <t>average annual federal income tax owed</t>
  </si>
  <si>
    <t>taxable income bracket cutoff</t>
  </si>
  <si>
    <t>minimum tax owed in taxable income bracket</t>
  </si>
  <si>
    <t>tax rate above taxable income bracket cutoff</t>
  </si>
  <si>
    <t>effective tax rate</t>
  </si>
  <si>
    <t>maximum benefit from federal $7,500 EV tax credit</t>
  </si>
  <si>
    <t>household income group ID</t>
  </si>
  <si>
    <t>household income group lower bound</t>
  </si>
  <si>
    <t>household income group upper bound</t>
  </si>
  <si>
    <t>average vehicle age [years]</t>
  </si>
  <si>
    <t>average annual mileage per person (WA) [mi]</t>
  </si>
  <si>
    <t>average annual mileage per person (U.S.) [mi]</t>
  </si>
  <si>
    <t>average annual mileage per vehicle (WA) [mi]</t>
  </si>
  <si>
    <t>average annual mileage per vehicle (U.S.) [mi]</t>
  </si>
  <si>
    <t>less than $25k</t>
  </si>
  <si>
    <t>more than $200k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</si>
</sst>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$-409]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>
      <alignment wrapText="1"/>
    </xf>
    <xf numFmtId="165" fontId="0" fillId="0" borderId="0" xfId="0" applyNumberFormat="1"/>
    <xf numFmtId="9" fontId="0" fillId="0" borderId="0" xfId="1" applyFont="1"/>
    <xf numFmtId="0" fontId="0" fillId="0" borderId="0" xfId="1" applyNumberFormat="1" applyFont="1"/>
    <xf numFmtId="3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D2DBF-580B-46D9-BE63-61DC94AB5FBA}">
  <dimension ref="A1:T7"/>
  <sheetViews>
    <sheetView tabSelected="1" topLeftCell="C1" workbookViewId="0">
      <selection activeCell="L8" sqref="L8"/>
    </sheetView>
  </sheetViews>
  <sheetFormatPr defaultRowHeight="14.5" x14ac:dyDescent="0.35"/>
  <cols>
    <col min="2" max="4" width="12.90625" customWidth="1"/>
    <col min="5" max="5" width="17.54296875" customWidth="1"/>
    <col min="6" max="6" width="14.6328125" customWidth="1"/>
    <col min="7" max="9" width="13.6328125" bestFit="1" customWidth="1"/>
    <col min="10" max="10" width="13.6328125" customWidth="1"/>
    <col min="11" max="11" width="17.453125" bestFit="1" customWidth="1"/>
    <col min="12" max="12" width="9.26953125" customWidth="1"/>
    <col min="13" max="15" width="13.08984375" customWidth="1"/>
    <col min="16" max="19" width="14" customWidth="1"/>
  </cols>
  <sheetData>
    <row r="1" spans="1:20" ht="58" x14ac:dyDescent="0.35">
      <c r="A1" s="2" t="s">
        <v>16</v>
      </c>
      <c r="B1" s="2" t="s">
        <v>2</v>
      </c>
      <c r="C1" s="2" t="s">
        <v>17</v>
      </c>
      <c r="D1" s="2" t="s">
        <v>18</v>
      </c>
      <c r="E1" s="2" t="s">
        <v>9</v>
      </c>
      <c r="F1" s="2" t="s">
        <v>12</v>
      </c>
      <c r="G1" s="2" t="s">
        <v>13</v>
      </c>
      <c r="H1" s="2" t="s">
        <v>11</v>
      </c>
      <c r="I1" s="2" t="s">
        <v>10</v>
      </c>
      <c r="J1" s="2" t="s">
        <v>14</v>
      </c>
      <c r="K1" s="2" t="s">
        <v>15</v>
      </c>
      <c r="L1" s="2" t="s">
        <v>0</v>
      </c>
      <c r="M1" s="2" t="s">
        <v>8</v>
      </c>
      <c r="N1" s="2" t="s">
        <v>7</v>
      </c>
      <c r="O1" s="2" t="s">
        <v>1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19</v>
      </c>
    </row>
    <row r="2" spans="1:20" x14ac:dyDescent="0.35">
      <c r="A2">
        <v>1</v>
      </c>
      <c r="B2" t="s">
        <v>24</v>
      </c>
      <c r="C2" s="3">
        <v>0</v>
      </c>
      <c r="D2" s="3">
        <v>25000</v>
      </c>
      <c r="E2" s="3">
        <v>13839</v>
      </c>
      <c r="F2" s="3">
        <v>1360</v>
      </c>
      <c r="G2" s="4">
        <v>0.12</v>
      </c>
      <c r="H2" s="3">
        <v>13600</v>
      </c>
      <c r="I2" s="3">
        <f>F2+G2*(E2-H2)</f>
        <v>1388.68</v>
      </c>
      <c r="J2" s="1">
        <f>I2/E2</f>
        <v>0.10034540067923983</v>
      </c>
      <c r="K2" s="3">
        <f>MIN(7500,I2)</f>
        <v>1388.68</v>
      </c>
      <c r="L2" s="1">
        <v>0.05</v>
      </c>
      <c r="M2" s="1">
        <v>0.23300000000000001</v>
      </c>
      <c r="N2" s="1">
        <v>0.191</v>
      </c>
      <c r="O2" s="1">
        <v>6.7000000000000004E-2</v>
      </c>
      <c r="P2" s="6">
        <v>5043</v>
      </c>
      <c r="Q2" s="6">
        <v>7490</v>
      </c>
      <c r="R2" s="6">
        <v>12908.873572</v>
      </c>
      <c r="S2" s="6">
        <v>13363.344440000001</v>
      </c>
      <c r="T2" s="5">
        <v>13</v>
      </c>
    </row>
    <row r="3" spans="1:20" x14ac:dyDescent="0.35">
      <c r="A3">
        <v>2</v>
      </c>
      <c r="B3" t="s">
        <v>3</v>
      </c>
      <c r="C3" s="3">
        <v>25000</v>
      </c>
      <c r="D3" s="3">
        <v>50000</v>
      </c>
      <c r="E3" s="3">
        <v>36875</v>
      </c>
      <c r="F3" s="3">
        <v>1360</v>
      </c>
      <c r="G3" s="4">
        <v>0.12</v>
      </c>
      <c r="H3" s="3">
        <v>13600</v>
      </c>
      <c r="I3" s="3">
        <f t="shared" ref="I2:I7" si="0">F3+G3*(E3-H3)</f>
        <v>4153</v>
      </c>
      <c r="J3" s="1">
        <f t="shared" ref="J3:J7" si="1">I3/E3</f>
        <v>0.11262372881355932</v>
      </c>
      <c r="K3" s="3">
        <f t="shared" ref="K3:K7" si="2">MIN(7500,I3)</f>
        <v>4153</v>
      </c>
      <c r="L3" s="1">
        <v>0.05</v>
      </c>
      <c r="M3" s="1">
        <v>0.224</v>
      </c>
      <c r="N3" s="1">
        <v>0.20699999999999999</v>
      </c>
      <c r="O3" s="1">
        <v>0.14000000000000001</v>
      </c>
      <c r="P3" s="6">
        <v>8640</v>
      </c>
      <c r="Q3" s="6">
        <v>9896</v>
      </c>
      <c r="R3" s="6">
        <v>11605.807788</v>
      </c>
      <c r="S3" s="6">
        <v>14350.869022999999</v>
      </c>
      <c r="T3" s="5">
        <v>11.5</v>
      </c>
    </row>
    <row r="4" spans="1:20" x14ac:dyDescent="0.35">
      <c r="A4">
        <v>3</v>
      </c>
      <c r="B4" t="s">
        <v>4</v>
      </c>
      <c r="C4" s="3">
        <v>50000</v>
      </c>
      <c r="D4" s="3">
        <v>75000</v>
      </c>
      <c r="E4" s="3">
        <v>61731</v>
      </c>
      <c r="F4" s="3">
        <v>5944</v>
      </c>
      <c r="G4" s="4">
        <v>0.22</v>
      </c>
      <c r="H4" s="3">
        <v>51801</v>
      </c>
      <c r="I4" s="3">
        <f t="shared" si="0"/>
        <v>8128.6</v>
      </c>
      <c r="J4" s="1">
        <f t="shared" si="1"/>
        <v>0.13167776319839303</v>
      </c>
      <c r="K4" s="3">
        <f t="shared" si="2"/>
        <v>7500</v>
      </c>
      <c r="L4" s="1">
        <v>0.05</v>
      </c>
      <c r="M4" s="1">
        <v>0.16500000000000001</v>
      </c>
      <c r="N4" s="1">
        <v>0.186</v>
      </c>
      <c r="O4" s="1">
        <v>0.16700000000000001</v>
      </c>
      <c r="P4" s="6">
        <v>10107</v>
      </c>
      <c r="Q4" s="6">
        <v>10497</v>
      </c>
      <c r="R4" s="6">
        <v>12433.704757</v>
      </c>
      <c r="S4" s="6">
        <v>13821.181558</v>
      </c>
      <c r="T4" s="5">
        <v>10.7</v>
      </c>
    </row>
    <row r="5" spans="1:20" x14ac:dyDescent="0.35">
      <c r="A5">
        <v>4</v>
      </c>
      <c r="B5" t="s">
        <v>5</v>
      </c>
      <c r="C5" s="3">
        <v>75000</v>
      </c>
      <c r="D5" s="3">
        <v>100000</v>
      </c>
      <c r="E5" s="3">
        <v>86536</v>
      </c>
      <c r="F5" s="3">
        <v>12698</v>
      </c>
      <c r="G5" s="4">
        <v>0.24</v>
      </c>
      <c r="H5" s="3">
        <v>82500</v>
      </c>
      <c r="I5" s="3">
        <f t="shared" si="0"/>
        <v>13666.64</v>
      </c>
      <c r="J5" s="1">
        <f t="shared" si="1"/>
        <v>0.15793011001201812</v>
      </c>
      <c r="K5" s="3">
        <f t="shared" si="2"/>
        <v>7500</v>
      </c>
      <c r="L5" s="1">
        <v>0.05</v>
      </c>
      <c r="M5" s="1">
        <v>0.123</v>
      </c>
      <c r="N5" s="1">
        <v>0.14399999999999999</v>
      </c>
      <c r="O5" s="1">
        <v>0.154</v>
      </c>
      <c r="P5" s="6">
        <v>9833</v>
      </c>
      <c r="Q5" s="6">
        <v>9920</v>
      </c>
      <c r="R5" s="6">
        <v>11632.925692000001</v>
      </c>
      <c r="S5" s="6">
        <v>12954.195089999999</v>
      </c>
      <c r="T5" s="5">
        <v>9.9</v>
      </c>
    </row>
    <row r="6" spans="1:20" x14ac:dyDescent="0.35">
      <c r="A6">
        <v>5</v>
      </c>
      <c r="B6" t="s">
        <v>6</v>
      </c>
      <c r="C6" s="3">
        <v>100000</v>
      </c>
      <c r="D6" s="3">
        <v>200000</v>
      </c>
      <c r="E6" s="3">
        <v>135597</v>
      </c>
      <c r="F6" s="3">
        <v>12698</v>
      </c>
      <c r="G6" s="4">
        <v>0.24</v>
      </c>
      <c r="H6" s="3">
        <v>82500</v>
      </c>
      <c r="I6" s="3">
        <f t="shared" si="0"/>
        <v>25441.279999999999</v>
      </c>
      <c r="J6" s="1">
        <f t="shared" si="1"/>
        <v>0.18762420997514692</v>
      </c>
      <c r="K6" s="3">
        <f t="shared" si="2"/>
        <v>7500</v>
      </c>
      <c r="L6" s="1">
        <v>0.05</v>
      </c>
      <c r="M6" s="1">
        <v>0.2</v>
      </c>
      <c r="N6" s="1">
        <v>0.22700000000000001</v>
      </c>
      <c r="O6" s="1">
        <v>0.34100000000000003</v>
      </c>
      <c r="P6" s="6">
        <v>9040</v>
      </c>
      <c r="Q6" s="6">
        <v>9349</v>
      </c>
      <c r="R6" s="6">
        <v>10959.760188</v>
      </c>
      <c r="S6" s="6">
        <v>12622.201553999999</v>
      </c>
      <c r="T6" s="5">
        <v>8.9</v>
      </c>
    </row>
    <row r="7" spans="1:20" x14ac:dyDescent="0.35">
      <c r="A7">
        <v>6</v>
      </c>
      <c r="B7" t="s">
        <v>25</v>
      </c>
      <c r="C7" s="3">
        <v>200000</v>
      </c>
      <c r="D7" s="3">
        <v>1000000</v>
      </c>
      <c r="E7" s="3">
        <v>444358</v>
      </c>
      <c r="F7" s="3">
        <v>44298</v>
      </c>
      <c r="G7" s="4">
        <v>0.35</v>
      </c>
      <c r="H7" s="3">
        <v>200000</v>
      </c>
      <c r="I7" s="3">
        <f t="shared" si="0"/>
        <v>129823.29999999999</v>
      </c>
      <c r="J7" s="1">
        <f t="shared" si="1"/>
        <v>0.29215924997411996</v>
      </c>
      <c r="K7" s="3">
        <f t="shared" si="2"/>
        <v>7500</v>
      </c>
      <c r="L7" s="1">
        <v>0.05</v>
      </c>
      <c r="M7" s="1">
        <v>5.5E-2</v>
      </c>
      <c r="N7" s="1">
        <v>4.4999999999999998E-2</v>
      </c>
      <c r="O7" s="1">
        <v>0.13</v>
      </c>
      <c r="P7" s="6">
        <v>8184</v>
      </c>
      <c r="Q7" s="6">
        <v>8097</v>
      </c>
      <c r="R7" s="6">
        <v>10929.918250999999</v>
      </c>
      <c r="S7" s="6">
        <v>11533.463019999999</v>
      </c>
      <c r="T7" s="5">
        <v>8.9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Coenen</dc:creator>
  <cp:lastModifiedBy>Steffen Coenen</cp:lastModifiedBy>
  <dcterms:created xsi:type="dcterms:W3CDTF">2023-05-22T15:54:11Z</dcterms:created>
  <dcterms:modified xsi:type="dcterms:W3CDTF">2023-05-31T06:40:47Z</dcterms:modified>
</cp:coreProperties>
</file>